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60" windowWidth="19410" windowHeight="10950" firstSheet="30" activeTab="34"/>
  </bookViews>
  <sheets>
    <sheet name="СВОД КС" sheetId="51" r:id="rId1"/>
    <sheet name="СВОД ДС" sheetId="136" r:id="rId2"/>
    <sheet name="СВОД Мед усл" sheetId="157" r:id="rId3"/>
    <sheet name="СВОД ЭКО" sheetId="155" r:id="rId4"/>
    <sheet name="Вичуга КС" sheetId="126" r:id="rId5"/>
    <sheet name="Кинешма КС" sheetId="119" r:id="rId6"/>
    <sheet name="Южа КС" sheetId="122" r:id="rId7"/>
    <sheet name="1 ГКБ КС" sheetId="118" r:id="rId8"/>
    <sheet name="3 ГКБ КС" sheetId="103" r:id="rId9"/>
    <sheet name="4 ГКБ КС" sheetId="104" r:id="rId10"/>
    <sheet name="7 ГКБ КС" sheetId="102" r:id="rId11"/>
    <sheet name="8ГКБ КС" sheetId="105" r:id="rId12"/>
    <sheet name="ДОКБ КС" sheetId="101" r:id="rId13"/>
    <sheet name="ОКБ КС" sheetId="131" r:id="rId14"/>
    <sheet name="ОКД КС" sheetId="108" r:id="rId15"/>
    <sheet name="Госпиталь КС" sheetId="107" r:id="rId16"/>
    <sheet name="ООД КС" sheetId="110" r:id="rId17"/>
    <sheet name="РЖД Медицина КС" sheetId="125" r:id="rId18"/>
    <sheet name="Офтальмохир КС" sheetId="116" r:id="rId19"/>
    <sheet name="Кинешма ДС" sheetId="137" r:id="rId20"/>
    <sheet name="Тейково ДС" sheetId="138" r:id="rId21"/>
    <sheet name="Фурманов ДС" sheetId="139" r:id="rId22"/>
    <sheet name="Шуя ДС" sheetId="140" r:id="rId23"/>
    <sheet name="Южа ДС" sheetId="141" r:id="rId24"/>
    <sheet name="4 ГКБ ДС" sheetId="142" r:id="rId25"/>
    <sheet name="7 ГКБ ДС" sheetId="143" r:id="rId26"/>
    <sheet name="8 ГКБ ДС" sheetId="144" r:id="rId27"/>
    <sheet name="ООД ДС" sheetId="145" r:id="rId28"/>
    <sheet name="МвМедЦентр ДС" sheetId="146" r:id="rId29"/>
    <sheet name="ООО Европа ДС" sheetId="147" r:id="rId30"/>
    <sheet name="ЯМТ ДС" sheetId="148" r:id="rId31"/>
    <sheet name="Кинешма Мед усл" sheetId="158" r:id="rId32"/>
    <sheet name="1 ГКБ Мед усл" sheetId="159" r:id="rId33"/>
    <sheet name="МРТ ДИАГНОСТИКА Мед усл" sheetId="160" r:id="rId34"/>
    <sheet name="УЗ ОД Центр Мед усл" sheetId="161" r:id="rId35"/>
    <sheet name="КлСМ ЭКО" sheetId="156" r:id="rId36"/>
  </sheets>
  <definedNames>
    <definedName name="_xlnm.Print_Titles" localSheetId="32">'1 ГКБ Мед усл'!$5:$6</definedName>
    <definedName name="_xlnm.Print_Titles" localSheetId="24">'4 ГКБ ДС'!$4:$6</definedName>
    <definedName name="_xlnm.Print_Titles" localSheetId="25">'7 ГКБ ДС'!$4:$6</definedName>
    <definedName name="_xlnm.Print_Titles" localSheetId="26">'8 ГКБ ДС'!$4:$6</definedName>
    <definedName name="_xlnm.Print_Titles" localSheetId="19">'Кинешма ДС'!$4:$6</definedName>
    <definedName name="_xlnm.Print_Titles" localSheetId="31">'Кинешма Мед усл'!$5:$6</definedName>
    <definedName name="_xlnm.Print_Titles" localSheetId="28">'МвМедЦентр ДС'!$4:$6</definedName>
    <definedName name="_xlnm.Print_Titles" localSheetId="33">'МРТ ДИАГНОСТИКА Мед усл'!$5:$6</definedName>
    <definedName name="_xlnm.Print_Titles" localSheetId="27">'ООД ДС'!$4:$6</definedName>
    <definedName name="_xlnm.Print_Titles" localSheetId="29">'ООО Европа ДС'!$4:$6</definedName>
    <definedName name="_xlnm.Print_Titles" localSheetId="1">'СВОД ДС'!$A:$B,'СВОД ДС'!$4:$6</definedName>
    <definedName name="_xlnm.Print_Titles" localSheetId="2">'СВОД Мед усл'!$5:$6</definedName>
    <definedName name="_xlnm.Print_Titles" localSheetId="20">'Тейково ДС'!$4:$6</definedName>
    <definedName name="_xlnm.Print_Titles" localSheetId="34">'УЗ ОД Центр Мед усл'!$5:$6</definedName>
    <definedName name="_xlnm.Print_Titles" localSheetId="21">'Фурманов ДС'!$4:$6</definedName>
    <definedName name="_xlnm.Print_Titles" localSheetId="22">'Шуя ДС'!$4:$6</definedName>
    <definedName name="_xlnm.Print_Titles" localSheetId="23">'Южа ДС'!$4:$6</definedName>
    <definedName name="_xlnm.Print_Titles" localSheetId="30">'ЯМТ ДС'!$4:$6</definedName>
    <definedName name="_xlnm.Print_Area" localSheetId="7">'1 ГКБ КС'!$A$1:$H$52</definedName>
    <definedName name="_xlnm.Print_Area" localSheetId="8">'3 ГКБ КС'!$A$1:$H$52</definedName>
    <definedName name="_xlnm.Print_Area" localSheetId="24">'4 ГКБ ДС'!$A$1:$J$40</definedName>
    <definedName name="_xlnm.Print_Area" localSheetId="9">'4 ГКБ КС'!$A$1:$H$52</definedName>
    <definedName name="_xlnm.Print_Area" localSheetId="25">'7 ГКБ ДС'!$A$1:$H$40</definedName>
    <definedName name="_xlnm.Print_Area" localSheetId="10">'7 ГКБ КС'!$A$1:$H$52</definedName>
    <definedName name="_xlnm.Print_Area" localSheetId="26">'8 ГКБ ДС'!$A$1:$J$40</definedName>
    <definedName name="_xlnm.Print_Area" localSheetId="11">'8ГКБ КС'!$A$1:$H$52</definedName>
    <definedName name="_xlnm.Print_Area" localSheetId="4">'Вичуга КС'!$A$1:$H$52</definedName>
    <definedName name="_xlnm.Print_Area" localSheetId="15">'Госпиталь КС'!$A$1:$H$52</definedName>
    <definedName name="_xlnm.Print_Area" localSheetId="12">'ДОКБ КС'!$A$1:$H$52</definedName>
    <definedName name="_xlnm.Print_Area" localSheetId="19">'Кинешма ДС'!$A$1:$J$40</definedName>
    <definedName name="_xlnm.Print_Area" localSheetId="5">'Кинешма КС'!$A$1:$H$52</definedName>
    <definedName name="_xlnm.Print_Area" localSheetId="35">'КлСМ ЭКО'!$A$1:$C$13</definedName>
    <definedName name="_xlnm.Print_Area" localSheetId="28">'МвМедЦентр ДС'!$A$1:$J$40</definedName>
    <definedName name="_xlnm.Print_Area" localSheetId="13">'ОКБ КС'!$A$1:$H$52</definedName>
    <definedName name="_xlnm.Print_Area" localSheetId="14">'ОКД КС'!$A$1:$H$52</definedName>
    <definedName name="_xlnm.Print_Area" localSheetId="16">'ООД КС'!$A$1:$H$52</definedName>
    <definedName name="_xlnm.Print_Area" localSheetId="29">'ООО Европа ДС'!$A$1:$J$40</definedName>
    <definedName name="_xlnm.Print_Area" localSheetId="18">'Офтальмохир КС'!$A$1:$H$53</definedName>
    <definedName name="_xlnm.Print_Area" localSheetId="17">'РЖД Медицина КС'!$A$1:$H$52</definedName>
    <definedName name="_xlnm.Print_Area" localSheetId="1">'СВОД ДС'!$A$1:$J$42</definedName>
    <definedName name="_xlnm.Print_Area" localSheetId="0">'СВОД КС'!$A$1:$H$54</definedName>
    <definedName name="_xlnm.Print_Area" localSheetId="2">'СВОД Мед усл'!$A$1:$D$75</definedName>
    <definedName name="_xlnm.Print_Area" localSheetId="3">'СВОД ЭКО'!$A$1:$H$10</definedName>
    <definedName name="_xlnm.Print_Area" localSheetId="20">'Тейково ДС'!$A$1:$J$40</definedName>
    <definedName name="_xlnm.Print_Area" localSheetId="21">'Фурманов ДС'!$A$1:$J$40</definedName>
    <definedName name="_xlnm.Print_Area" localSheetId="22">'Шуя ДС'!$A$1:$J$40</definedName>
    <definedName name="_xlnm.Print_Area" localSheetId="23">'Южа ДС'!$A$1:$J$40</definedName>
    <definedName name="_xlnm.Print_Area" localSheetId="6">'Южа КС'!$A$1:$H$52</definedName>
    <definedName name="_xlnm.Print_Area" localSheetId="30">'ЯМТ ДС'!$A$1:$J$40</definedName>
  </definedNames>
  <calcPr calcId="125725"/>
</workbook>
</file>

<file path=xl/calcChain.xml><?xml version="1.0" encoding="utf-8"?>
<calcChain xmlns="http://schemas.openxmlformats.org/spreadsheetml/2006/main">
  <c r="B65" i="161"/>
  <c r="B61"/>
  <c r="B37"/>
  <c r="B33"/>
  <c r="B24"/>
  <c r="B19"/>
  <c r="B15"/>
  <c r="B10"/>
  <c r="B65" i="160"/>
  <c r="B61"/>
  <c r="B37"/>
  <c r="B33"/>
  <c r="B24"/>
  <c r="B19"/>
  <c r="B15"/>
  <c r="B10"/>
  <c r="B65" i="159"/>
  <c r="B61"/>
  <c r="B37"/>
  <c r="B33"/>
  <c r="B24"/>
  <c r="B19"/>
  <c r="B15"/>
  <c r="B10"/>
  <c r="B65" i="158"/>
  <c r="B61"/>
  <c r="B37"/>
  <c r="B33"/>
  <c r="B24"/>
  <c r="B19"/>
  <c r="B15"/>
  <c r="B10"/>
  <c r="L39" i="148" l="1"/>
  <c r="D39"/>
  <c r="C39"/>
  <c r="L38"/>
  <c r="D38"/>
  <c r="C38"/>
  <c r="L37"/>
  <c r="D37"/>
  <c r="C37"/>
  <c r="L36"/>
  <c r="D36"/>
  <c r="C36"/>
  <c r="L35"/>
  <c r="D35"/>
  <c r="C35"/>
  <c r="L34"/>
  <c r="D34"/>
  <c r="C34"/>
  <c r="L33"/>
  <c r="D33"/>
  <c r="C33"/>
  <c r="D32"/>
  <c r="C32"/>
  <c r="L31"/>
  <c r="D31"/>
  <c r="C31"/>
  <c r="L30"/>
  <c r="D30"/>
  <c r="C30"/>
  <c r="L29"/>
  <c r="D29"/>
  <c r="C29"/>
  <c r="L28"/>
  <c r="D28"/>
  <c r="C28"/>
  <c r="L27"/>
  <c r="D27"/>
  <c r="C27"/>
  <c r="L26"/>
  <c r="D26"/>
  <c r="C26"/>
  <c r="L25"/>
  <c r="D25"/>
  <c r="C25"/>
  <c r="L24"/>
  <c r="D24"/>
  <c r="C24"/>
  <c r="L23"/>
  <c r="D23"/>
  <c r="C23"/>
  <c r="L22"/>
  <c r="D22"/>
  <c r="C22"/>
  <c r="L21"/>
  <c r="D21"/>
  <c r="C21"/>
  <c r="N20"/>
  <c r="N40" s="1"/>
  <c r="M20"/>
  <c r="M40" s="1"/>
  <c r="L40" s="1"/>
  <c r="L20"/>
  <c r="J20"/>
  <c r="J40" s="1"/>
  <c r="I20"/>
  <c r="I40" s="1"/>
  <c r="H20"/>
  <c r="H40" s="1"/>
  <c r="G20"/>
  <c r="G40" s="1"/>
  <c r="F20"/>
  <c r="F40" s="1"/>
  <c r="E20"/>
  <c r="E40" s="1"/>
  <c r="D20"/>
  <c r="C20"/>
  <c r="L19"/>
  <c r="D19"/>
  <c r="C19"/>
  <c r="L18"/>
  <c r="D18"/>
  <c r="C18"/>
  <c r="L17"/>
  <c r="D17"/>
  <c r="C17"/>
  <c r="L16"/>
  <c r="D16"/>
  <c r="C16"/>
  <c r="D15"/>
  <c r="C15"/>
  <c r="L14"/>
  <c r="D14"/>
  <c r="C14"/>
  <c r="L13"/>
  <c r="D13"/>
  <c r="C13"/>
  <c r="L12"/>
  <c r="D12"/>
  <c r="C12"/>
  <c r="L11"/>
  <c r="D11"/>
  <c r="C11"/>
  <c r="L10"/>
  <c r="D10"/>
  <c r="C10"/>
  <c r="L9"/>
  <c r="D9"/>
  <c r="C9"/>
  <c r="L8"/>
  <c r="D8"/>
  <c r="C8"/>
  <c r="L7"/>
  <c r="D7"/>
  <c r="D40" s="1"/>
  <c r="C7"/>
  <c r="C40" s="1"/>
  <c r="L39" i="147"/>
  <c r="D39"/>
  <c r="C39"/>
  <c r="L38"/>
  <c r="D38"/>
  <c r="C38"/>
  <c r="L37"/>
  <c r="D37"/>
  <c r="C37"/>
  <c r="L36"/>
  <c r="D36"/>
  <c r="C36"/>
  <c r="L35"/>
  <c r="D35"/>
  <c r="C35"/>
  <c r="L34"/>
  <c r="D34"/>
  <c r="C34"/>
  <c r="L33"/>
  <c r="D33"/>
  <c r="C33"/>
  <c r="D32"/>
  <c r="C32"/>
  <c r="L31"/>
  <c r="D31"/>
  <c r="C31"/>
  <c r="L30"/>
  <c r="D30"/>
  <c r="C30"/>
  <c r="L29"/>
  <c r="D29"/>
  <c r="C29"/>
  <c r="L28"/>
  <c r="D28"/>
  <c r="C28"/>
  <c r="L27"/>
  <c r="D27"/>
  <c r="C27"/>
  <c r="L26"/>
  <c r="D26"/>
  <c r="C26"/>
  <c r="L25"/>
  <c r="D25"/>
  <c r="C25"/>
  <c r="L24"/>
  <c r="D24"/>
  <c r="C24"/>
  <c r="L23"/>
  <c r="D23"/>
  <c r="C23"/>
  <c r="L22"/>
  <c r="D22"/>
  <c r="C22"/>
  <c r="L21"/>
  <c r="D21"/>
  <c r="C21"/>
  <c r="N20"/>
  <c r="N40" s="1"/>
  <c r="M20"/>
  <c r="M40" s="1"/>
  <c r="J20"/>
  <c r="J40" s="1"/>
  <c r="I20"/>
  <c r="I40" s="1"/>
  <c r="H20"/>
  <c r="H40" s="1"/>
  <c r="G20"/>
  <c r="G40" s="1"/>
  <c r="F20"/>
  <c r="F40" s="1"/>
  <c r="E20"/>
  <c r="E40" s="1"/>
  <c r="D20"/>
  <c r="C20"/>
  <c r="L19"/>
  <c r="D19"/>
  <c r="C19"/>
  <c r="L18"/>
  <c r="D18"/>
  <c r="C18"/>
  <c r="L17"/>
  <c r="D17"/>
  <c r="C17"/>
  <c r="L16"/>
  <c r="D16"/>
  <c r="C16"/>
  <c r="D15"/>
  <c r="C15"/>
  <c r="L14"/>
  <c r="D14"/>
  <c r="C14"/>
  <c r="L13"/>
  <c r="D13"/>
  <c r="C13"/>
  <c r="L12"/>
  <c r="D12"/>
  <c r="C12"/>
  <c r="L11"/>
  <c r="D11"/>
  <c r="C11"/>
  <c r="L10"/>
  <c r="D10"/>
  <c r="C10"/>
  <c r="L9"/>
  <c r="D9"/>
  <c r="C9"/>
  <c r="L8"/>
  <c r="D8"/>
  <c r="C8"/>
  <c r="L7"/>
  <c r="D7"/>
  <c r="D40" s="1"/>
  <c r="C7"/>
  <c r="C40" s="1"/>
  <c r="L39" i="146"/>
  <c r="D39"/>
  <c r="C39"/>
  <c r="L38"/>
  <c r="D38"/>
  <c r="C38"/>
  <c r="L37"/>
  <c r="D37"/>
  <c r="C37"/>
  <c r="L36"/>
  <c r="D36"/>
  <c r="C36"/>
  <c r="L35"/>
  <c r="D35"/>
  <c r="C35"/>
  <c r="L34"/>
  <c r="D34"/>
  <c r="C34"/>
  <c r="L33"/>
  <c r="D33"/>
  <c r="C33"/>
  <c r="D32"/>
  <c r="C32"/>
  <c r="L31"/>
  <c r="D31"/>
  <c r="C31"/>
  <c r="L30"/>
  <c r="D30"/>
  <c r="C30"/>
  <c r="L29"/>
  <c r="D29"/>
  <c r="C29"/>
  <c r="L28"/>
  <c r="D28"/>
  <c r="C28"/>
  <c r="L27"/>
  <c r="D27"/>
  <c r="C27"/>
  <c r="L26"/>
  <c r="D26"/>
  <c r="C26"/>
  <c r="L25"/>
  <c r="D25"/>
  <c r="C25"/>
  <c r="L24"/>
  <c r="D24"/>
  <c r="C24"/>
  <c r="L23"/>
  <c r="D23"/>
  <c r="C23"/>
  <c r="L22"/>
  <c r="D22"/>
  <c r="C22"/>
  <c r="L21"/>
  <c r="D21"/>
  <c r="C21"/>
  <c r="N20"/>
  <c r="N40" s="1"/>
  <c r="M20"/>
  <c r="M40" s="1"/>
  <c r="L40" s="1"/>
  <c r="J20"/>
  <c r="J40" s="1"/>
  <c r="I20"/>
  <c r="I40" s="1"/>
  <c r="H20"/>
  <c r="H40" s="1"/>
  <c r="G20"/>
  <c r="G40" s="1"/>
  <c r="F20"/>
  <c r="F40" s="1"/>
  <c r="E20"/>
  <c r="E40" s="1"/>
  <c r="C20"/>
  <c r="L19"/>
  <c r="D19"/>
  <c r="C19"/>
  <c r="L18"/>
  <c r="D18"/>
  <c r="C18"/>
  <c r="L17"/>
  <c r="D17"/>
  <c r="C17"/>
  <c r="L16"/>
  <c r="D16"/>
  <c r="C16"/>
  <c r="D15"/>
  <c r="C15"/>
  <c r="L14"/>
  <c r="D14"/>
  <c r="C14"/>
  <c r="L13"/>
  <c r="D13"/>
  <c r="C13"/>
  <c r="L12"/>
  <c r="D12"/>
  <c r="C12"/>
  <c r="L11"/>
  <c r="D11"/>
  <c r="C11"/>
  <c r="L10"/>
  <c r="D10"/>
  <c r="C10"/>
  <c r="L9"/>
  <c r="D9"/>
  <c r="C9"/>
  <c r="L8"/>
  <c r="D8"/>
  <c r="C8"/>
  <c r="L7"/>
  <c r="D7"/>
  <c r="D40" s="1"/>
  <c r="C7"/>
  <c r="C40" s="1"/>
  <c r="L39" i="145"/>
  <c r="D39"/>
  <c r="C39"/>
  <c r="L38"/>
  <c r="D38"/>
  <c r="C38"/>
  <c r="L37"/>
  <c r="D37"/>
  <c r="C37"/>
  <c r="L36"/>
  <c r="D36"/>
  <c r="C36"/>
  <c r="L35"/>
  <c r="D35"/>
  <c r="C35"/>
  <c r="L34"/>
  <c r="D34"/>
  <c r="C34"/>
  <c r="L33"/>
  <c r="D33"/>
  <c r="C33"/>
  <c r="D32"/>
  <c r="C32"/>
  <c r="L31"/>
  <c r="D31"/>
  <c r="C31"/>
  <c r="L30"/>
  <c r="D30"/>
  <c r="C30"/>
  <c r="L29"/>
  <c r="D29"/>
  <c r="C29"/>
  <c r="L28"/>
  <c r="D28"/>
  <c r="C28"/>
  <c r="L27"/>
  <c r="D27"/>
  <c r="C27"/>
  <c r="L26"/>
  <c r="D26"/>
  <c r="C26"/>
  <c r="L25"/>
  <c r="D25"/>
  <c r="C25"/>
  <c r="L24"/>
  <c r="D24"/>
  <c r="C24"/>
  <c r="L23"/>
  <c r="D23"/>
  <c r="C23"/>
  <c r="L22"/>
  <c r="D22"/>
  <c r="C22"/>
  <c r="L21"/>
  <c r="D21"/>
  <c r="C21"/>
  <c r="N20"/>
  <c r="N40" s="1"/>
  <c r="M20"/>
  <c r="M40" s="1"/>
  <c r="J20"/>
  <c r="J40" s="1"/>
  <c r="I20"/>
  <c r="I40" s="1"/>
  <c r="H20"/>
  <c r="H40" s="1"/>
  <c r="G20"/>
  <c r="G40" s="1"/>
  <c r="F20"/>
  <c r="F40" s="1"/>
  <c r="E20"/>
  <c r="E40" s="1"/>
  <c r="D20"/>
  <c r="C20"/>
  <c r="L19"/>
  <c r="D19"/>
  <c r="C19"/>
  <c r="L18"/>
  <c r="D18"/>
  <c r="C18"/>
  <c r="L17"/>
  <c r="D17"/>
  <c r="C17"/>
  <c r="L16"/>
  <c r="D16"/>
  <c r="C16"/>
  <c r="D15"/>
  <c r="C15"/>
  <c r="L14"/>
  <c r="D14"/>
  <c r="C14"/>
  <c r="L13"/>
  <c r="D13"/>
  <c r="C13"/>
  <c r="L12"/>
  <c r="D12"/>
  <c r="C12"/>
  <c r="L11"/>
  <c r="D11"/>
  <c r="C11"/>
  <c r="L10"/>
  <c r="D10"/>
  <c r="C10"/>
  <c r="L9"/>
  <c r="D9"/>
  <c r="C9"/>
  <c r="L8"/>
  <c r="D8"/>
  <c r="C8"/>
  <c r="L7"/>
  <c r="D7"/>
  <c r="D40" s="1"/>
  <c r="C7"/>
  <c r="C40" s="1"/>
  <c r="L39" i="144"/>
  <c r="D39"/>
  <c r="C39"/>
  <c r="L38"/>
  <c r="D38"/>
  <c r="C38"/>
  <c r="L37"/>
  <c r="D37"/>
  <c r="C37"/>
  <c r="L36"/>
  <c r="D36"/>
  <c r="C36"/>
  <c r="L35"/>
  <c r="D35"/>
  <c r="C35"/>
  <c r="L34"/>
  <c r="D34"/>
  <c r="C34"/>
  <c r="L33"/>
  <c r="D33"/>
  <c r="C33"/>
  <c r="D32"/>
  <c r="C32"/>
  <c r="L31"/>
  <c r="D31"/>
  <c r="C31"/>
  <c r="L30"/>
  <c r="D30"/>
  <c r="C30"/>
  <c r="L29"/>
  <c r="D29"/>
  <c r="C29"/>
  <c r="L28"/>
  <c r="D28"/>
  <c r="C28"/>
  <c r="L27"/>
  <c r="D27"/>
  <c r="C27"/>
  <c r="L26"/>
  <c r="D26"/>
  <c r="C26"/>
  <c r="L25"/>
  <c r="D25"/>
  <c r="C25"/>
  <c r="L24"/>
  <c r="D24"/>
  <c r="C24"/>
  <c r="L23"/>
  <c r="D23"/>
  <c r="C23"/>
  <c r="L22"/>
  <c r="D22"/>
  <c r="C22"/>
  <c r="L21"/>
  <c r="D21"/>
  <c r="C21"/>
  <c r="N20"/>
  <c r="N40" s="1"/>
  <c r="M20"/>
  <c r="M40" s="1"/>
  <c r="L40" s="1"/>
  <c r="L20"/>
  <c r="J20"/>
  <c r="J40" s="1"/>
  <c r="I20"/>
  <c r="I40" s="1"/>
  <c r="H20"/>
  <c r="H40" s="1"/>
  <c r="G20"/>
  <c r="G40" s="1"/>
  <c r="F20"/>
  <c r="F40" s="1"/>
  <c r="E20"/>
  <c r="E40" s="1"/>
  <c r="C20"/>
  <c r="L19"/>
  <c r="D19"/>
  <c r="C19"/>
  <c r="L18"/>
  <c r="D18"/>
  <c r="C18"/>
  <c r="L17"/>
  <c r="D17"/>
  <c r="C17"/>
  <c r="L16"/>
  <c r="D16"/>
  <c r="C16"/>
  <c r="D15"/>
  <c r="C15"/>
  <c r="L14"/>
  <c r="D14"/>
  <c r="C14"/>
  <c r="L13"/>
  <c r="D13"/>
  <c r="C13"/>
  <c r="L12"/>
  <c r="D12"/>
  <c r="C12"/>
  <c r="L11"/>
  <c r="D11"/>
  <c r="C11"/>
  <c r="L10"/>
  <c r="D10"/>
  <c r="C10"/>
  <c r="L9"/>
  <c r="D9"/>
  <c r="C9"/>
  <c r="L8"/>
  <c r="D8"/>
  <c r="C8"/>
  <c r="L7"/>
  <c r="D7"/>
  <c r="D40" s="1"/>
  <c r="C7"/>
  <c r="C40" s="1"/>
  <c r="L39" i="143"/>
  <c r="D39"/>
  <c r="C39"/>
  <c r="L38"/>
  <c r="D38"/>
  <c r="C38"/>
  <c r="L37"/>
  <c r="D37"/>
  <c r="C37"/>
  <c r="L36"/>
  <c r="G36"/>
  <c r="D36"/>
  <c r="C36"/>
  <c r="L35"/>
  <c r="D35"/>
  <c r="C35"/>
  <c r="L34"/>
  <c r="D34"/>
  <c r="C34"/>
  <c r="L33"/>
  <c r="E33"/>
  <c r="D33"/>
  <c r="C33"/>
  <c r="D32"/>
  <c r="C32"/>
  <c r="L31"/>
  <c r="D31"/>
  <c r="C31"/>
  <c r="L30"/>
  <c r="D30"/>
  <c r="C30"/>
  <c r="L29"/>
  <c r="D29"/>
  <c r="C29"/>
  <c r="L28"/>
  <c r="D28"/>
  <c r="C28"/>
  <c r="L27"/>
  <c r="D27"/>
  <c r="C27"/>
  <c r="L26"/>
  <c r="D26"/>
  <c r="C26"/>
  <c r="L25"/>
  <c r="D25"/>
  <c r="C25"/>
  <c r="L24"/>
  <c r="D24"/>
  <c r="C24"/>
  <c r="L23"/>
  <c r="D23"/>
  <c r="C23"/>
  <c r="L22"/>
  <c r="D22"/>
  <c r="C22"/>
  <c r="L21"/>
  <c r="D21"/>
  <c r="C21"/>
  <c r="N20"/>
  <c r="N40" s="1"/>
  <c r="M20"/>
  <c r="M40" s="1"/>
  <c r="L40" s="1"/>
  <c r="L20"/>
  <c r="J20"/>
  <c r="J40" s="1"/>
  <c r="I20"/>
  <c r="I40" s="1"/>
  <c r="H20"/>
  <c r="H40" s="1"/>
  <c r="G20"/>
  <c r="G40" s="1"/>
  <c r="F20"/>
  <c r="F40" s="1"/>
  <c r="E20"/>
  <c r="E40" s="1"/>
  <c r="C20"/>
  <c r="L19"/>
  <c r="D19"/>
  <c r="C19"/>
  <c r="L18"/>
  <c r="D18"/>
  <c r="C18"/>
  <c r="L17"/>
  <c r="D17"/>
  <c r="C17"/>
  <c r="L16"/>
  <c r="D16"/>
  <c r="C16"/>
  <c r="D15"/>
  <c r="C15"/>
  <c r="L14"/>
  <c r="D14"/>
  <c r="C14"/>
  <c r="L13"/>
  <c r="D13"/>
  <c r="C13"/>
  <c r="L12"/>
  <c r="D12"/>
  <c r="C12"/>
  <c r="L11"/>
  <c r="D11"/>
  <c r="C11"/>
  <c r="L10"/>
  <c r="D10"/>
  <c r="C10"/>
  <c r="L9"/>
  <c r="D9"/>
  <c r="C9"/>
  <c r="L8"/>
  <c r="D8"/>
  <c r="C8"/>
  <c r="L7"/>
  <c r="D7"/>
  <c r="D40" s="1"/>
  <c r="C7"/>
  <c r="C40" s="1"/>
  <c r="L39" i="142"/>
  <c r="D39"/>
  <c r="C39"/>
  <c r="L38"/>
  <c r="D38"/>
  <c r="C38"/>
  <c r="L37"/>
  <c r="D37"/>
  <c r="C37"/>
  <c r="L36"/>
  <c r="D36"/>
  <c r="C36"/>
  <c r="L35"/>
  <c r="D35"/>
  <c r="C35"/>
  <c r="L34"/>
  <c r="D34"/>
  <c r="C34"/>
  <c r="L33"/>
  <c r="D33"/>
  <c r="C33"/>
  <c r="D32"/>
  <c r="C32"/>
  <c r="L31"/>
  <c r="D31"/>
  <c r="C31"/>
  <c r="L30"/>
  <c r="D30"/>
  <c r="C30"/>
  <c r="L29"/>
  <c r="D29"/>
  <c r="C29"/>
  <c r="L28"/>
  <c r="D28"/>
  <c r="C28"/>
  <c r="L27"/>
  <c r="D27"/>
  <c r="C27"/>
  <c r="L26"/>
  <c r="D26"/>
  <c r="C26"/>
  <c r="L25"/>
  <c r="D25"/>
  <c r="C25"/>
  <c r="L24"/>
  <c r="D24"/>
  <c r="C24"/>
  <c r="L23"/>
  <c r="D23"/>
  <c r="C23"/>
  <c r="L22"/>
  <c r="D22"/>
  <c r="C22"/>
  <c r="L21"/>
  <c r="D21"/>
  <c r="C21"/>
  <c r="N20"/>
  <c r="N40" s="1"/>
  <c r="M20"/>
  <c r="M40" s="1"/>
  <c r="L40" s="1"/>
  <c r="L20"/>
  <c r="J20"/>
  <c r="J40" s="1"/>
  <c r="I20"/>
  <c r="I40" s="1"/>
  <c r="H20"/>
  <c r="H40" s="1"/>
  <c r="G20"/>
  <c r="G40" s="1"/>
  <c r="F20"/>
  <c r="F40" s="1"/>
  <c r="E20"/>
  <c r="E40" s="1"/>
  <c r="C20"/>
  <c r="L19"/>
  <c r="D19"/>
  <c r="C19"/>
  <c r="L18"/>
  <c r="D18"/>
  <c r="C18"/>
  <c r="L17"/>
  <c r="D17"/>
  <c r="C17"/>
  <c r="L16"/>
  <c r="D16"/>
  <c r="C16"/>
  <c r="D15"/>
  <c r="C15"/>
  <c r="L14"/>
  <c r="D14"/>
  <c r="C14"/>
  <c r="L13"/>
  <c r="D13"/>
  <c r="C13"/>
  <c r="L12"/>
  <c r="D12"/>
  <c r="C12"/>
  <c r="L11"/>
  <c r="D11"/>
  <c r="C11"/>
  <c r="L10"/>
  <c r="D10"/>
  <c r="C10"/>
  <c r="L9"/>
  <c r="D9"/>
  <c r="C9"/>
  <c r="L8"/>
  <c r="D8"/>
  <c r="C8"/>
  <c r="L7"/>
  <c r="D7"/>
  <c r="D40" s="1"/>
  <c r="C7"/>
  <c r="C40" s="1"/>
  <c r="L39" i="141"/>
  <c r="D39"/>
  <c r="C39"/>
  <c r="L38"/>
  <c r="D38"/>
  <c r="C38"/>
  <c r="L37"/>
  <c r="D37"/>
  <c r="C37"/>
  <c r="L36"/>
  <c r="D36"/>
  <c r="C36"/>
  <c r="L35"/>
  <c r="D35"/>
  <c r="C35"/>
  <c r="L34"/>
  <c r="D34"/>
  <c r="C34"/>
  <c r="L33"/>
  <c r="D33"/>
  <c r="C33"/>
  <c r="D32"/>
  <c r="C32"/>
  <c r="L31"/>
  <c r="D31"/>
  <c r="C31"/>
  <c r="L30"/>
  <c r="D30"/>
  <c r="C30"/>
  <c r="L29"/>
  <c r="D29"/>
  <c r="C29"/>
  <c r="L28"/>
  <c r="D28"/>
  <c r="C28"/>
  <c r="L27"/>
  <c r="D27"/>
  <c r="C27"/>
  <c r="L26"/>
  <c r="D26"/>
  <c r="C26"/>
  <c r="L25"/>
  <c r="D25"/>
  <c r="C25"/>
  <c r="L24"/>
  <c r="D24"/>
  <c r="C24"/>
  <c r="L23"/>
  <c r="D23"/>
  <c r="C23"/>
  <c r="L22"/>
  <c r="D22"/>
  <c r="C22"/>
  <c r="L21"/>
  <c r="D21"/>
  <c r="C21"/>
  <c r="N20"/>
  <c r="N40" s="1"/>
  <c r="M20"/>
  <c r="M40" s="1"/>
  <c r="L40" s="1"/>
  <c r="L20"/>
  <c r="J20"/>
  <c r="J40" s="1"/>
  <c r="I20"/>
  <c r="I40" s="1"/>
  <c r="H20"/>
  <c r="H40" s="1"/>
  <c r="G20"/>
  <c r="G40" s="1"/>
  <c r="F20"/>
  <c r="F40" s="1"/>
  <c r="E20"/>
  <c r="E40" s="1"/>
  <c r="C20"/>
  <c r="L19"/>
  <c r="D19"/>
  <c r="C19"/>
  <c r="L18"/>
  <c r="D18"/>
  <c r="C18"/>
  <c r="L17"/>
  <c r="D17"/>
  <c r="C17"/>
  <c r="L16"/>
  <c r="D16"/>
  <c r="C16"/>
  <c r="D15"/>
  <c r="C15"/>
  <c r="L14"/>
  <c r="D14"/>
  <c r="C14"/>
  <c r="L13"/>
  <c r="D13"/>
  <c r="C13"/>
  <c r="L12"/>
  <c r="D12"/>
  <c r="C12"/>
  <c r="L11"/>
  <c r="D11"/>
  <c r="C11"/>
  <c r="L10"/>
  <c r="D10"/>
  <c r="C10"/>
  <c r="L9"/>
  <c r="D9"/>
  <c r="C9"/>
  <c r="L8"/>
  <c r="D8"/>
  <c r="C8"/>
  <c r="L7"/>
  <c r="D7"/>
  <c r="D40" s="1"/>
  <c r="C7"/>
  <c r="C40" s="1"/>
  <c r="L39" i="140"/>
  <c r="D39"/>
  <c r="C39"/>
  <c r="L38"/>
  <c r="D38"/>
  <c r="C38"/>
  <c r="L37"/>
  <c r="D37"/>
  <c r="C37"/>
  <c r="L36"/>
  <c r="D36"/>
  <c r="C36"/>
  <c r="L35"/>
  <c r="D35"/>
  <c r="C35"/>
  <c r="L34"/>
  <c r="D34"/>
  <c r="C34"/>
  <c r="L33"/>
  <c r="D33"/>
  <c r="C33"/>
  <c r="D32"/>
  <c r="C32"/>
  <c r="L31"/>
  <c r="D31"/>
  <c r="C31"/>
  <c r="L30"/>
  <c r="D30"/>
  <c r="C30"/>
  <c r="L29"/>
  <c r="D29"/>
  <c r="C29"/>
  <c r="L28"/>
  <c r="D28"/>
  <c r="C28"/>
  <c r="L27"/>
  <c r="D27"/>
  <c r="C27"/>
  <c r="L26"/>
  <c r="D26"/>
  <c r="C26"/>
  <c r="L25"/>
  <c r="D25"/>
  <c r="C25"/>
  <c r="L24"/>
  <c r="D24"/>
  <c r="C24"/>
  <c r="L23"/>
  <c r="D23"/>
  <c r="C23"/>
  <c r="L22"/>
  <c r="D22"/>
  <c r="C22"/>
  <c r="L21"/>
  <c r="D21"/>
  <c r="C21"/>
  <c r="N20"/>
  <c r="N40" s="1"/>
  <c r="M20"/>
  <c r="M40" s="1"/>
  <c r="L40" s="1"/>
  <c r="J20"/>
  <c r="J40" s="1"/>
  <c r="I20"/>
  <c r="I40" s="1"/>
  <c r="H20"/>
  <c r="H40" s="1"/>
  <c r="G20"/>
  <c r="G40" s="1"/>
  <c r="F20"/>
  <c r="F40" s="1"/>
  <c r="E20"/>
  <c r="E40" s="1"/>
  <c r="D20"/>
  <c r="C20"/>
  <c r="L19"/>
  <c r="D19"/>
  <c r="C19"/>
  <c r="L18"/>
  <c r="D18"/>
  <c r="C18"/>
  <c r="L17"/>
  <c r="D17"/>
  <c r="C17"/>
  <c r="L16"/>
  <c r="D16"/>
  <c r="C16"/>
  <c r="D15"/>
  <c r="C15"/>
  <c r="L14"/>
  <c r="D14"/>
  <c r="C14"/>
  <c r="L13"/>
  <c r="D13"/>
  <c r="C13"/>
  <c r="L12"/>
  <c r="D12"/>
  <c r="C12"/>
  <c r="L11"/>
  <c r="D11"/>
  <c r="C11"/>
  <c r="L10"/>
  <c r="D10"/>
  <c r="C10"/>
  <c r="L9"/>
  <c r="D9"/>
  <c r="C9"/>
  <c r="L8"/>
  <c r="D8"/>
  <c r="C8"/>
  <c r="L7"/>
  <c r="D7"/>
  <c r="D40" s="1"/>
  <c r="C7"/>
  <c r="C40" s="1"/>
  <c r="L39" i="139"/>
  <c r="D39"/>
  <c r="L38"/>
  <c r="D38"/>
  <c r="C38"/>
  <c r="L37"/>
  <c r="D37"/>
  <c r="C37"/>
  <c r="L36"/>
  <c r="D36"/>
  <c r="C36"/>
  <c r="L35"/>
  <c r="D35"/>
  <c r="C35"/>
  <c r="L34"/>
  <c r="D34"/>
  <c r="C34"/>
  <c r="L33"/>
  <c r="D33"/>
  <c r="D32"/>
  <c r="C32"/>
  <c r="L31"/>
  <c r="D31"/>
  <c r="C31"/>
  <c r="L30"/>
  <c r="D30"/>
  <c r="C30"/>
  <c r="L29"/>
  <c r="D29"/>
  <c r="C29"/>
  <c r="L28"/>
  <c r="D28"/>
  <c r="C28"/>
  <c r="L27"/>
  <c r="D27"/>
  <c r="C27"/>
  <c r="L26"/>
  <c r="D26"/>
  <c r="C26"/>
  <c r="L25"/>
  <c r="D25"/>
  <c r="C25"/>
  <c r="L24"/>
  <c r="D24"/>
  <c r="C24"/>
  <c r="L23"/>
  <c r="D23"/>
  <c r="C23"/>
  <c r="L22"/>
  <c r="D22"/>
  <c r="C22"/>
  <c r="L21"/>
  <c r="D21"/>
  <c r="C21"/>
  <c r="N20"/>
  <c r="N40" s="1"/>
  <c r="M20"/>
  <c r="M40" s="1"/>
  <c r="L40" s="1"/>
  <c r="J20"/>
  <c r="J40" s="1"/>
  <c r="I20"/>
  <c r="I40" s="1"/>
  <c r="H20"/>
  <c r="H40" s="1"/>
  <c r="G20"/>
  <c r="G40" s="1"/>
  <c r="F20"/>
  <c r="F40" s="1"/>
  <c r="E20"/>
  <c r="E40" s="1"/>
  <c r="C20"/>
  <c r="L19"/>
  <c r="D19"/>
  <c r="C19"/>
  <c r="L18"/>
  <c r="D18"/>
  <c r="C18"/>
  <c r="L17"/>
  <c r="D17"/>
  <c r="C17"/>
  <c r="L16"/>
  <c r="D16"/>
  <c r="C16"/>
  <c r="D15"/>
  <c r="C15"/>
  <c r="L14"/>
  <c r="D14"/>
  <c r="C14"/>
  <c r="L13"/>
  <c r="D13"/>
  <c r="C13"/>
  <c r="L12"/>
  <c r="D12"/>
  <c r="C12"/>
  <c r="L11"/>
  <c r="D11"/>
  <c r="C11"/>
  <c r="L10"/>
  <c r="D10"/>
  <c r="C10"/>
  <c r="L9"/>
  <c r="D9"/>
  <c r="C9"/>
  <c r="L8"/>
  <c r="D8"/>
  <c r="C8"/>
  <c r="L7"/>
  <c r="D7"/>
  <c r="D40" s="1"/>
  <c r="C7"/>
  <c r="C40" s="1"/>
  <c r="L39" i="138"/>
  <c r="D39"/>
  <c r="C39"/>
  <c r="L38"/>
  <c r="D38"/>
  <c r="C38"/>
  <c r="L37"/>
  <c r="D37"/>
  <c r="C37"/>
  <c r="L36"/>
  <c r="D36"/>
  <c r="C36"/>
  <c r="L35"/>
  <c r="D35"/>
  <c r="C35"/>
  <c r="L34"/>
  <c r="D34"/>
  <c r="C34"/>
  <c r="L33"/>
  <c r="D33"/>
  <c r="C33"/>
  <c r="D32"/>
  <c r="C32"/>
  <c r="L31"/>
  <c r="D31"/>
  <c r="C31"/>
  <c r="L30"/>
  <c r="D30"/>
  <c r="C30"/>
  <c r="L29"/>
  <c r="D29"/>
  <c r="C29"/>
  <c r="L28"/>
  <c r="D28"/>
  <c r="C28"/>
  <c r="L27"/>
  <c r="D27"/>
  <c r="C27"/>
  <c r="L26"/>
  <c r="D26"/>
  <c r="C26"/>
  <c r="L25"/>
  <c r="D25"/>
  <c r="C25"/>
  <c r="L24"/>
  <c r="D24"/>
  <c r="C24"/>
  <c r="L23"/>
  <c r="D23"/>
  <c r="C23"/>
  <c r="L22"/>
  <c r="D22"/>
  <c r="C22"/>
  <c r="L21"/>
  <c r="D21"/>
  <c r="C21"/>
  <c r="N20"/>
  <c r="N40" s="1"/>
  <c r="M20"/>
  <c r="M40" s="1"/>
  <c r="L20"/>
  <c r="J20"/>
  <c r="J40" s="1"/>
  <c r="I20"/>
  <c r="I40" s="1"/>
  <c r="H20"/>
  <c r="H40" s="1"/>
  <c r="G20"/>
  <c r="G40" s="1"/>
  <c r="F20"/>
  <c r="F40" s="1"/>
  <c r="E20"/>
  <c r="E40" s="1"/>
  <c r="C20"/>
  <c r="L19"/>
  <c r="D19"/>
  <c r="C19"/>
  <c r="L18"/>
  <c r="D18"/>
  <c r="C18"/>
  <c r="L17"/>
  <c r="D17"/>
  <c r="C17"/>
  <c r="L16"/>
  <c r="D16"/>
  <c r="C16"/>
  <c r="D15"/>
  <c r="C15"/>
  <c r="L14"/>
  <c r="D14"/>
  <c r="C14"/>
  <c r="L13"/>
  <c r="D13"/>
  <c r="C13"/>
  <c r="L12"/>
  <c r="D12"/>
  <c r="C12"/>
  <c r="L11"/>
  <c r="D11"/>
  <c r="C11"/>
  <c r="L10"/>
  <c r="D10"/>
  <c r="C10"/>
  <c r="L9"/>
  <c r="D9"/>
  <c r="C9"/>
  <c r="L8"/>
  <c r="D8"/>
  <c r="C8"/>
  <c r="L7"/>
  <c r="D7"/>
  <c r="D40" s="1"/>
  <c r="C7"/>
  <c r="C40" s="1"/>
  <c r="L39" i="137"/>
  <c r="D39"/>
  <c r="C39"/>
  <c r="L38"/>
  <c r="D38"/>
  <c r="C38"/>
  <c r="L37"/>
  <c r="D37"/>
  <c r="C37"/>
  <c r="L36"/>
  <c r="D36"/>
  <c r="C36"/>
  <c r="L35"/>
  <c r="D35"/>
  <c r="C35"/>
  <c r="L34"/>
  <c r="D34"/>
  <c r="C34"/>
  <c r="L33"/>
  <c r="D33"/>
  <c r="C33"/>
  <c r="D32"/>
  <c r="C32"/>
  <c r="L31"/>
  <c r="D31"/>
  <c r="C31"/>
  <c r="L30"/>
  <c r="D30"/>
  <c r="C30"/>
  <c r="L29"/>
  <c r="D29"/>
  <c r="C29"/>
  <c r="L28"/>
  <c r="D28"/>
  <c r="C28"/>
  <c r="L27"/>
  <c r="D27"/>
  <c r="C27"/>
  <c r="L26"/>
  <c r="D26"/>
  <c r="C26"/>
  <c r="L25"/>
  <c r="D25"/>
  <c r="C25"/>
  <c r="L24"/>
  <c r="D24"/>
  <c r="C24"/>
  <c r="L23"/>
  <c r="D23"/>
  <c r="C23"/>
  <c r="L22"/>
  <c r="D22"/>
  <c r="C22"/>
  <c r="L21"/>
  <c r="D21"/>
  <c r="C21"/>
  <c r="N20"/>
  <c r="N40" s="1"/>
  <c r="M20"/>
  <c r="M40" s="1"/>
  <c r="L20"/>
  <c r="J20"/>
  <c r="J40" s="1"/>
  <c r="I20"/>
  <c r="I40" s="1"/>
  <c r="H20"/>
  <c r="H40" s="1"/>
  <c r="G20"/>
  <c r="G40" s="1"/>
  <c r="F20"/>
  <c r="F40" s="1"/>
  <c r="E20"/>
  <c r="E40" s="1"/>
  <c r="C20"/>
  <c r="L19"/>
  <c r="D19"/>
  <c r="C19"/>
  <c r="L18"/>
  <c r="D18"/>
  <c r="C18"/>
  <c r="L17"/>
  <c r="D17"/>
  <c r="C17"/>
  <c r="L16"/>
  <c r="D16"/>
  <c r="C16"/>
  <c r="D15"/>
  <c r="C15"/>
  <c r="L14"/>
  <c r="D14"/>
  <c r="C14"/>
  <c r="L13"/>
  <c r="D13"/>
  <c r="C13"/>
  <c r="L12"/>
  <c r="D12"/>
  <c r="C12"/>
  <c r="L11"/>
  <c r="D11"/>
  <c r="C11"/>
  <c r="L10"/>
  <c r="D10"/>
  <c r="C10"/>
  <c r="L9"/>
  <c r="D9"/>
  <c r="C9"/>
  <c r="L8"/>
  <c r="D8"/>
  <c r="C8"/>
  <c r="L7"/>
  <c r="D7"/>
  <c r="D40" s="1"/>
  <c r="C7"/>
  <c r="C40" s="1"/>
  <c r="L40" l="1"/>
  <c r="L40" i="138"/>
  <c r="L40" i="147"/>
  <c r="L40" i="145"/>
  <c r="L20" i="139"/>
  <c r="L20" i="140"/>
  <c r="L20" i="145"/>
  <c r="L20" i="146"/>
  <c r="L20" i="147"/>
  <c r="E8" i="126" l="1"/>
  <c r="E8" i="119"/>
  <c r="E8" i="122"/>
  <c r="E8" i="118"/>
  <c r="E8" i="105"/>
  <c r="E8" i="101"/>
  <c r="E8" i="131"/>
  <c r="E8" i="108"/>
  <c r="E8" i="107"/>
  <c r="E8" i="110"/>
  <c r="E8" i="125"/>
  <c r="E8" i="116"/>
  <c r="H24" i="119" l="1"/>
  <c r="G24"/>
  <c r="F24"/>
  <c r="D24"/>
  <c r="C24"/>
  <c r="C52" s="1"/>
  <c r="H24" i="122"/>
  <c r="G24"/>
  <c r="F24"/>
  <c r="D24"/>
  <c r="C24"/>
  <c r="C52" s="1"/>
  <c r="H24" i="118"/>
  <c r="G24"/>
  <c r="F24"/>
  <c r="E24" s="1"/>
  <c r="D24"/>
  <c r="C24"/>
  <c r="C52" s="1"/>
  <c r="H24" i="103"/>
  <c r="G24"/>
  <c r="F24"/>
  <c r="D24"/>
  <c r="C24"/>
  <c r="C52" s="1"/>
  <c r="H24" i="104"/>
  <c r="G24"/>
  <c r="F24"/>
  <c r="D24"/>
  <c r="C24"/>
  <c r="C52" s="1"/>
  <c r="H24" i="102"/>
  <c r="G24"/>
  <c r="F24"/>
  <c r="D24"/>
  <c r="C24"/>
  <c r="C52" s="1"/>
  <c r="H24" i="105"/>
  <c r="G24"/>
  <c r="F24"/>
  <c r="D24"/>
  <c r="C24"/>
  <c r="C52" s="1"/>
  <c r="H24" i="101"/>
  <c r="G24"/>
  <c r="F24"/>
  <c r="D24"/>
  <c r="C24"/>
  <c r="C52" s="1"/>
  <c r="H24" i="131"/>
  <c r="G24"/>
  <c r="F24"/>
  <c r="D24"/>
  <c r="C24"/>
  <c r="H24" i="108"/>
  <c r="G24"/>
  <c r="F24"/>
  <c r="D24"/>
  <c r="C24"/>
  <c r="C52" s="1"/>
  <c r="H24" i="107"/>
  <c r="G24"/>
  <c r="F24"/>
  <c r="D24"/>
  <c r="C24"/>
  <c r="C52" s="1"/>
  <c r="H24" i="110"/>
  <c r="G24"/>
  <c r="F24"/>
  <c r="D24"/>
  <c r="C24"/>
  <c r="C52" s="1"/>
  <c r="H24" i="125"/>
  <c r="G24"/>
  <c r="F24"/>
  <c r="D24"/>
  <c r="C24"/>
  <c r="C52" s="1"/>
  <c r="H24" i="116"/>
  <c r="G24"/>
  <c r="F24"/>
  <c r="D24"/>
  <c r="C24"/>
  <c r="C52" s="1"/>
  <c r="H24" i="126"/>
  <c r="G24"/>
  <c r="F24"/>
  <c r="D24"/>
  <c r="C24"/>
  <c r="C52" s="1"/>
  <c r="E24" l="1"/>
  <c r="E24" i="107"/>
  <c r="E24" i="131"/>
  <c r="E24" i="119"/>
  <c r="E24" i="102"/>
  <c r="E24" i="103"/>
  <c r="E24" i="101"/>
  <c r="E24" i="105"/>
  <c r="E24" i="104"/>
  <c r="E24" i="122"/>
  <c r="E24" i="116"/>
  <c r="E24" i="125"/>
  <c r="E24" i="110"/>
  <c r="E24" i="108"/>
  <c r="E51" i="126" l="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3"/>
  <c r="E22"/>
  <c r="E21"/>
  <c r="E20"/>
  <c r="E19"/>
  <c r="E18"/>
  <c r="E17"/>
  <c r="E16"/>
  <c r="E15"/>
  <c r="E14"/>
  <c r="E13"/>
  <c r="E12"/>
  <c r="E11"/>
  <c r="E10"/>
  <c r="E9"/>
  <c r="E7"/>
  <c r="E6"/>
  <c r="E51" i="131" l="1"/>
  <c r="E50"/>
  <c r="C50"/>
  <c r="E49"/>
  <c r="E48"/>
  <c r="E47"/>
  <c r="E46"/>
  <c r="E45"/>
  <c r="E44"/>
  <c r="E43"/>
  <c r="E42"/>
  <c r="E41"/>
  <c r="C41"/>
  <c r="E40"/>
  <c r="E39"/>
  <c r="E38"/>
  <c r="E37"/>
  <c r="E36"/>
  <c r="E35"/>
  <c r="E34"/>
  <c r="E33"/>
  <c r="E32"/>
  <c r="H31"/>
  <c r="E31"/>
  <c r="C31"/>
  <c r="E30"/>
  <c r="E29"/>
  <c r="E28"/>
  <c r="E27"/>
  <c r="E26"/>
  <c r="E25"/>
  <c r="E23"/>
  <c r="E22"/>
  <c r="E21"/>
  <c r="E20"/>
  <c r="E19"/>
  <c r="E18"/>
  <c r="E17"/>
  <c r="E16"/>
  <c r="E15"/>
  <c r="E14"/>
  <c r="E13"/>
  <c r="E12"/>
  <c r="H11"/>
  <c r="E11"/>
  <c r="C11"/>
  <c r="C52" s="1"/>
  <c r="E10"/>
  <c r="E9"/>
  <c r="E7"/>
  <c r="E6"/>
  <c r="E51" i="118" l="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3"/>
  <c r="E22"/>
  <c r="E21"/>
  <c r="E20"/>
  <c r="E19"/>
  <c r="E18"/>
  <c r="E17"/>
  <c r="E16"/>
  <c r="E15"/>
  <c r="E14"/>
  <c r="E13"/>
  <c r="E12"/>
  <c r="E11"/>
  <c r="E10"/>
  <c r="E9"/>
  <c r="E7"/>
  <c r="E6"/>
  <c r="E51" i="108" l="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3"/>
  <c r="E22"/>
  <c r="E21"/>
  <c r="E20"/>
  <c r="E19"/>
  <c r="E18"/>
  <c r="E17"/>
  <c r="E16"/>
  <c r="E15"/>
  <c r="E14"/>
  <c r="E13"/>
  <c r="E12"/>
  <c r="E11"/>
  <c r="E10"/>
  <c r="E9"/>
  <c r="E7"/>
  <c r="E6"/>
  <c r="E51" i="107" l="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3"/>
  <c r="E22"/>
  <c r="E21"/>
  <c r="E20"/>
  <c r="E19"/>
  <c r="E18"/>
  <c r="E17"/>
  <c r="E16"/>
  <c r="E15"/>
  <c r="E14"/>
  <c r="E13"/>
  <c r="E12"/>
  <c r="E11"/>
  <c r="E10"/>
  <c r="E9"/>
  <c r="E7"/>
  <c r="E6"/>
  <c r="E51" i="119" l="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3"/>
  <c r="E22"/>
  <c r="E21"/>
  <c r="E20"/>
  <c r="E19"/>
  <c r="E18"/>
  <c r="E17"/>
  <c r="E16"/>
  <c r="E15"/>
  <c r="E14"/>
  <c r="E13"/>
  <c r="E12"/>
  <c r="E11"/>
  <c r="E10"/>
  <c r="E9"/>
  <c r="E7"/>
  <c r="E6"/>
  <c r="E51" i="110" l="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3"/>
  <c r="E22"/>
  <c r="E21"/>
  <c r="E20"/>
  <c r="E19"/>
  <c r="E18"/>
  <c r="E17"/>
  <c r="E16"/>
  <c r="E15"/>
  <c r="E14"/>
  <c r="E13"/>
  <c r="E12"/>
  <c r="E11"/>
  <c r="E10"/>
  <c r="E9"/>
  <c r="E7"/>
  <c r="E6"/>
  <c r="E51" i="103" l="1"/>
  <c r="E50"/>
  <c r="E49"/>
  <c r="E48"/>
  <c r="E47"/>
  <c r="E46"/>
  <c r="E45"/>
  <c r="E44"/>
  <c r="E51" i="101" l="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3"/>
  <c r="E22"/>
  <c r="E21"/>
  <c r="E20"/>
  <c r="E19"/>
  <c r="E18"/>
  <c r="E17"/>
  <c r="E16"/>
  <c r="E15"/>
  <c r="E14"/>
  <c r="E13"/>
  <c r="E12"/>
  <c r="E11"/>
  <c r="E10"/>
  <c r="E9"/>
  <c r="E7"/>
  <c r="E6"/>
  <c r="D52" i="126" l="1"/>
  <c r="D52" i="119"/>
  <c r="D52" i="122"/>
  <c r="D52" i="118"/>
  <c r="D52" i="103"/>
  <c r="D52" i="104"/>
  <c r="D52" i="102"/>
  <c r="D52" i="105"/>
  <c r="D52" i="101"/>
  <c r="D52" i="131"/>
  <c r="D52" i="108"/>
  <c r="D52" i="107"/>
  <c r="D52" i="110"/>
  <c r="D52" i="125"/>
  <c r="D52" i="116"/>
  <c r="E51" l="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3"/>
  <c r="E22"/>
  <c r="E21"/>
  <c r="E20"/>
  <c r="E19"/>
  <c r="E18"/>
  <c r="E17"/>
  <c r="E16"/>
  <c r="E15"/>
  <c r="E14"/>
  <c r="E13"/>
  <c r="E12"/>
  <c r="E11"/>
  <c r="E10"/>
  <c r="E9"/>
  <c r="E7"/>
  <c r="E6"/>
  <c r="E9" i="105" l="1"/>
  <c r="G52" i="131" l="1"/>
  <c r="H52"/>
  <c r="F52" l="1"/>
  <c r="E52" s="1"/>
  <c r="H52" i="126" l="1"/>
  <c r="H52" i="119"/>
  <c r="H52" i="118"/>
  <c r="H52" i="103"/>
  <c r="H52" i="104"/>
  <c r="H52" i="102"/>
  <c r="H52" i="101"/>
  <c r="H52" i="108"/>
  <c r="H52" i="107"/>
  <c r="H52" i="110"/>
  <c r="H52" i="116"/>
  <c r="H52" i="122"/>
  <c r="H52" i="105"/>
  <c r="H52" i="125"/>
  <c r="G52" i="126" l="1"/>
  <c r="F52" l="1"/>
  <c r="E52" s="1"/>
  <c r="E51" i="125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G52"/>
  <c r="E23"/>
  <c r="E22"/>
  <c r="E21"/>
  <c r="E20"/>
  <c r="E19"/>
  <c r="E18"/>
  <c r="E17"/>
  <c r="E16"/>
  <c r="E15"/>
  <c r="E14"/>
  <c r="E13"/>
  <c r="E12"/>
  <c r="E11"/>
  <c r="E10"/>
  <c r="E9"/>
  <c r="E7"/>
  <c r="E6"/>
  <c r="F52" l="1"/>
  <c r="E52" s="1"/>
  <c r="E51" i="122" l="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G52"/>
  <c r="F52"/>
  <c r="E23"/>
  <c r="E22"/>
  <c r="E21"/>
  <c r="E20"/>
  <c r="E19"/>
  <c r="E18"/>
  <c r="E17"/>
  <c r="E16"/>
  <c r="E15"/>
  <c r="E14"/>
  <c r="E13"/>
  <c r="E12"/>
  <c r="E11"/>
  <c r="E10"/>
  <c r="E9"/>
  <c r="E7"/>
  <c r="E6"/>
  <c r="E52" l="1"/>
  <c r="G52" i="119" l="1"/>
  <c r="F52"/>
  <c r="E52" l="1"/>
  <c r="G52" i="118" l="1"/>
  <c r="F52"/>
  <c r="E52" l="1"/>
  <c r="F52" i="116" l="1"/>
  <c r="G52"/>
  <c r="E52" l="1"/>
  <c r="G52" i="110" l="1"/>
  <c r="F52" l="1"/>
  <c r="E52" s="1"/>
  <c r="G52" i="108" l="1"/>
  <c r="F52" l="1"/>
  <c r="E52" s="1"/>
  <c r="G52" i="107" l="1"/>
  <c r="F52" l="1"/>
  <c r="E52" s="1"/>
  <c r="E51" i="105" l="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G52"/>
  <c r="E23"/>
  <c r="E22"/>
  <c r="E21"/>
  <c r="E20"/>
  <c r="E19"/>
  <c r="E18"/>
  <c r="E17"/>
  <c r="E16"/>
  <c r="E15"/>
  <c r="E14"/>
  <c r="E13"/>
  <c r="E12"/>
  <c r="E11"/>
  <c r="E10"/>
  <c r="E7"/>
  <c r="E6"/>
  <c r="F52" l="1"/>
  <c r="E52" s="1"/>
  <c r="G52" i="104" l="1"/>
  <c r="F52" l="1"/>
  <c r="E52" s="1"/>
  <c r="G52" i="103" l="1"/>
  <c r="F52" l="1"/>
  <c r="E52" s="1"/>
  <c r="G52" i="102" l="1"/>
  <c r="F52"/>
  <c r="E52" l="1"/>
  <c r="G52" i="101" l="1"/>
  <c r="F52"/>
  <c r="E52" l="1"/>
</calcChain>
</file>

<file path=xl/sharedStrings.xml><?xml version="1.0" encoding="utf-8"?>
<sst xmlns="http://schemas.openxmlformats.org/spreadsheetml/2006/main" count="2975" uniqueCount="278">
  <si>
    <t>Всего по базовой программе ОМС</t>
  </si>
  <si>
    <t xml:space="preserve">Профиль медицинской помощи      </t>
  </si>
  <si>
    <t xml:space="preserve">Профиль койки            </t>
  </si>
  <si>
    <t xml:space="preserve">акушерство и гинекология      </t>
  </si>
  <si>
    <t xml:space="preserve">для беременных и рожениц,          </t>
  </si>
  <si>
    <t xml:space="preserve">патологии беременности,            </t>
  </si>
  <si>
    <t xml:space="preserve">гинекологические,                  </t>
  </si>
  <si>
    <t xml:space="preserve">аллергология и иммунология           </t>
  </si>
  <si>
    <t xml:space="preserve">аллергологические                  </t>
  </si>
  <si>
    <t xml:space="preserve">гастроэнтерология                    </t>
  </si>
  <si>
    <t xml:space="preserve">гастроэнтерологические             </t>
  </si>
  <si>
    <t xml:space="preserve">гематология                          </t>
  </si>
  <si>
    <t xml:space="preserve">гематологические                   </t>
  </si>
  <si>
    <t xml:space="preserve">гериатрия                            </t>
  </si>
  <si>
    <t xml:space="preserve">геронтологические                  </t>
  </si>
  <si>
    <t>дерматовенерология</t>
  </si>
  <si>
    <t>дерматологические</t>
  </si>
  <si>
    <t xml:space="preserve">детская кардиология                  </t>
  </si>
  <si>
    <t xml:space="preserve">кардиологические для детей         </t>
  </si>
  <si>
    <t xml:space="preserve">детская онкология                    </t>
  </si>
  <si>
    <t xml:space="preserve">онкологические для детей           </t>
  </si>
  <si>
    <t xml:space="preserve">детская урология-андрология          </t>
  </si>
  <si>
    <t xml:space="preserve">уроандрологические для детей       </t>
  </si>
  <si>
    <t xml:space="preserve">детская хирургия                     </t>
  </si>
  <si>
    <t xml:space="preserve">хирургические для детей            </t>
  </si>
  <si>
    <t xml:space="preserve">детская эндокринология               </t>
  </si>
  <si>
    <t xml:space="preserve">эндокринологические для детей      </t>
  </si>
  <si>
    <t>инфекционные болезни</t>
  </si>
  <si>
    <t>инфекционные</t>
  </si>
  <si>
    <t xml:space="preserve">кардиология </t>
  </si>
  <si>
    <t xml:space="preserve">кардиологические,                  </t>
  </si>
  <si>
    <t>кардиологические для больных с острым инфарктом миокарда</t>
  </si>
  <si>
    <t xml:space="preserve">колопроктология                      </t>
  </si>
  <si>
    <t xml:space="preserve">проктологические                   </t>
  </si>
  <si>
    <t xml:space="preserve">медицинская реабилитация             </t>
  </si>
  <si>
    <t>всего, в том числе:</t>
  </si>
  <si>
    <t xml:space="preserve">реабилитационные соматические,     </t>
  </si>
  <si>
    <t xml:space="preserve">реабилитационные для больных с   заболеваниями центральной нервной системы и органов чувств </t>
  </si>
  <si>
    <t xml:space="preserve">  реабилитационные для больных с заболеваниями опорно-двигательного аппарата и периферической нервной системы </t>
  </si>
  <si>
    <t xml:space="preserve">неврология </t>
  </si>
  <si>
    <t xml:space="preserve">неврологические,                   </t>
  </si>
  <si>
    <t xml:space="preserve">неврологические для больных с острыми нарушениями мозгового кровообращения       </t>
  </si>
  <si>
    <t>психоневрологические для детей</t>
  </si>
  <si>
    <t xml:space="preserve">нейрохирургия                        </t>
  </si>
  <si>
    <t xml:space="preserve">нейрохирургические                 </t>
  </si>
  <si>
    <t>неонатология</t>
  </si>
  <si>
    <t xml:space="preserve">патологии новорожденных и  недоношенных детей  </t>
  </si>
  <si>
    <t xml:space="preserve">нефрология                           </t>
  </si>
  <si>
    <t xml:space="preserve">нефрологические                    </t>
  </si>
  <si>
    <t>онкология</t>
  </si>
  <si>
    <t>онкологические</t>
  </si>
  <si>
    <t xml:space="preserve">оториноларингология  </t>
  </si>
  <si>
    <t>оториноларингологические</t>
  </si>
  <si>
    <t xml:space="preserve">офтальмология                        </t>
  </si>
  <si>
    <t xml:space="preserve">офтальмологические                 </t>
  </si>
  <si>
    <t xml:space="preserve">педиатрия                            </t>
  </si>
  <si>
    <t xml:space="preserve">педиатрические соматические        </t>
  </si>
  <si>
    <t xml:space="preserve">пульмонология                        </t>
  </si>
  <si>
    <t xml:space="preserve">пульмонологические                 </t>
  </si>
  <si>
    <t xml:space="preserve">радиология, радиотерапия             </t>
  </si>
  <si>
    <t xml:space="preserve">радиологические                    </t>
  </si>
  <si>
    <t xml:space="preserve">ревматология                         </t>
  </si>
  <si>
    <t xml:space="preserve">ревматологические                  </t>
  </si>
  <si>
    <t xml:space="preserve">сердечно-сосудистая хирургия         </t>
  </si>
  <si>
    <t xml:space="preserve">кардиохирургические,               </t>
  </si>
  <si>
    <t xml:space="preserve">сосудистой хирургии                </t>
  </si>
  <si>
    <t xml:space="preserve">терапия                              </t>
  </si>
  <si>
    <t xml:space="preserve">терапевтические                    </t>
  </si>
  <si>
    <t xml:space="preserve">торакальная хирургия                 </t>
  </si>
  <si>
    <t xml:space="preserve">торакальной хирургии               </t>
  </si>
  <si>
    <t xml:space="preserve">травматология и ортопедия            </t>
  </si>
  <si>
    <t xml:space="preserve">травматологические,                </t>
  </si>
  <si>
    <t xml:space="preserve">ортопедические                     </t>
  </si>
  <si>
    <t xml:space="preserve">урология                             </t>
  </si>
  <si>
    <t xml:space="preserve">урологические                      </t>
  </si>
  <si>
    <t xml:space="preserve">хирургия </t>
  </si>
  <si>
    <t>хирургические</t>
  </si>
  <si>
    <t xml:space="preserve">хирургия (комбустиология)            </t>
  </si>
  <si>
    <t xml:space="preserve">ожоговые                           </t>
  </si>
  <si>
    <t xml:space="preserve">челюстно-лицевая хирургия            </t>
  </si>
  <si>
    <t xml:space="preserve">челюстно-лицевой хирургии          </t>
  </si>
  <si>
    <t xml:space="preserve">эндокринология                       </t>
  </si>
  <si>
    <t xml:space="preserve">эндокринологические                </t>
  </si>
  <si>
    <t>Наименование МО</t>
  </si>
  <si>
    <t>ОБУЗ "ИвОКБ"</t>
  </si>
  <si>
    <t>ОБУЗ "Тейковская ЦРБ"</t>
  </si>
  <si>
    <t>Помощь, оказанная в др.территориях</t>
  </si>
  <si>
    <t>Свод территории с частниками</t>
  </si>
  <si>
    <t>ОКВД</t>
  </si>
  <si>
    <t>ОТД</t>
  </si>
  <si>
    <t>Богородское</t>
  </si>
  <si>
    <t xml:space="preserve">ОНД </t>
  </si>
  <si>
    <t xml:space="preserve">Бюджет </t>
  </si>
  <si>
    <t>В том числе</t>
  </si>
  <si>
    <t>для медицинской помощи по профилю "онкология" (случаи госпитализации)</t>
  </si>
  <si>
    <t xml:space="preserve"> ВМП, случаи госпитализации</t>
  </si>
  <si>
    <t>Наименование  МО   ОБУЗ Вичугская ЦРБ</t>
  </si>
  <si>
    <t>Наименование  МО  ОБУЗ "Кинешемская ЦРБ"</t>
  </si>
  <si>
    <t>Наименование МО    ОБУЗ "Южская ЦРБ"</t>
  </si>
  <si>
    <t>Наименование  МО    ОБУЗ  1 ГКБ</t>
  </si>
  <si>
    <t xml:space="preserve"> Наименование  МО   ОБУЗ "ГКБ № 4"</t>
  </si>
  <si>
    <t xml:space="preserve">Наименование МО    </t>
  </si>
  <si>
    <t>ОБУЗ  ГКБ  №7</t>
  </si>
  <si>
    <t>Наименование  МО    ОБУЗ "ОДКБ"</t>
  </si>
  <si>
    <t>Наименование  МО   ОБУЗ  "Кардиологический диспансер"</t>
  </si>
  <si>
    <t xml:space="preserve"> ОГВВ</t>
  </si>
  <si>
    <t>Наименование МО     ОБУЗ "ИвООД"</t>
  </si>
  <si>
    <t>Наименование  МО    ООО "СветоДар"</t>
  </si>
  <si>
    <t>Наименование  МО   ОБУЗ "ГКБ № 3 г. Иванова"</t>
  </si>
  <si>
    <t>ОБУЗ ГКБ № 8</t>
  </si>
  <si>
    <t>Всего</t>
  </si>
  <si>
    <t>Взрослые</t>
  </si>
  <si>
    <t>Дети в возрасте от 0-17 лет</t>
  </si>
  <si>
    <t xml:space="preserve">Наименование МО   ЧУЗ "КБ "РЖД-Медицина" г. Иваново" </t>
  </si>
  <si>
    <t>Всего по Ивановской области</t>
  </si>
  <si>
    <t>Итого по ТПГГ</t>
  </si>
  <si>
    <t>медицинская реабилитация (случаи госпитализации)</t>
  </si>
  <si>
    <t>Плановые объемы медицинской помощи, оказываемой в условиях круглосуточного стационара, на 2021 год</t>
  </si>
  <si>
    <t>Число случаев госпитализации на 2021 год</t>
  </si>
  <si>
    <t xml:space="preserve"> в том числе переведенные</t>
  </si>
  <si>
    <t>ё</t>
  </si>
  <si>
    <t>Плановые объемы медицинской помощи, оказываемой в условиях дневного стационара, на 2021 год</t>
  </si>
  <si>
    <t xml:space="preserve">Профиль медицинской помощи   </t>
  </si>
  <si>
    <t>Профиль пациенто-мест</t>
  </si>
  <si>
    <t>Число случаев лечения</t>
  </si>
  <si>
    <t>Количество пациенто-мест, согласно приказа № 279 от 20.12.2019г</t>
  </si>
  <si>
    <t>первичная медицинская помощь</t>
  </si>
  <si>
    <t xml:space="preserve">первичная специализированная медицинская помощь </t>
  </si>
  <si>
    <t xml:space="preserve">специализированная медицинская помощь </t>
  </si>
  <si>
    <t>в том числе для медицинской помощи по профилю"онкология"</t>
  </si>
  <si>
    <t>Дети</t>
  </si>
  <si>
    <t>акушерство и гинекология</t>
  </si>
  <si>
    <t>гинекологические</t>
  </si>
  <si>
    <t>патологии берменности</t>
  </si>
  <si>
    <t>гинекологические для вспомогательных репродуктивных технологий (ЭКО)</t>
  </si>
  <si>
    <t>гастроэнтерология</t>
  </si>
  <si>
    <t>гастроэнтерологические</t>
  </si>
  <si>
    <t>гематология</t>
  </si>
  <si>
    <t>гематологические</t>
  </si>
  <si>
    <t>гериатрия</t>
  </si>
  <si>
    <t>геронтологические</t>
  </si>
  <si>
    <t>детская урология-андрология</t>
  </si>
  <si>
    <t xml:space="preserve">уроандрологические для детей   </t>
  </si>
  <si>
    <t>детская онкология</t>
  </si>
  <si>
    <t>онкологические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</si>
  <si>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</si>
  <si>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</si>
  <si>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</si>
  <si>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</si>
  <si>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кардиология</t>
  </si>
  <si>
    <t>кардиологические</t>
  </si>
  <si>
    <t>медицинская реабилитация, всего</t>
  </si>
  <si>
    <t>в том числе:</t>
  </si>
  <si>
    <t>реабилитационные соматические</t>
  </si>
  <si>
    <t>реабилитационные для больных с заболеваниями ЦНС и органов чувств</t>
  </si>
  <si>
    <t>реабилитационные для больных с заболеваниями ОДА и ПНС</t>
  </si>
  <si>
    <t>неврология</t>
  </si>
  <si>
    <t>неврологические</t>
  </si>
  <si>
    <t>оториноларингология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</si>
  <si>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</si>
  <si>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</si>
  <si>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</si>
  <si>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</si>
  <si>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</si>
  <si>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</si>
  <si>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 xml:space="preserve">радиология, радиотерапия </t>
  </si>
  <si>
    <t>радиологические</t>
  </si>
  <si>
    <t>ревматология</t>
  </si>
  <si>
    <t xml:space="preserve">ревматологические </t>
  </si>
  <si>
    <t>стоматология детская</t>
  </si>
  <si>
    <t>стоматологические для детей</t>
  </si>
  <si>
    <t>терапия</t>
  </si>
  <si>
    <t>терапевтические</t>
  </si>
  <si>
    <t>травматология и ортопедия:</t>
  </si>
  <si>
    <t>травматологические</t>
  </si>
  <si>
    <t>ортопедические</t>
  </si>
  <si>
    <t>урология</t>
  </si>
  <si>
    <t>урологические</t>
  </si>
  <si>
    <t>хирургия</t>
  </si>
  <si>
    <t>эндокринология</t>
  </si>
  <si>
    <t>эндокринологические</t>
  </si>
  <si>
    <t>общая врачебная пратика</t>
  </si>
  <si>
    <t>общей врачебной практики</t>
  </si>
  <si>
    <t>Помощь, оказанная в других территориях</t>
  </si>
  <si>
    <t>Наименование МО  ОБУЗ "Кинешемская ЦРБ"</t>
  </si>
  <si>
    <t>Наименование МО   ОБУЗ Фурмановская ЦРБ</t>
  </si>
  <si>
    <t>Наименование МО     ОБУЗ "Шуйская ЦРБ"</t>
  </si>
  <si>
    <t>Наименование МО ОБУЗ "Южская ЦРБ"</t>
  </si>
  <si>
    <t>Наименование   ОБУЗ "ГКБ № 4"</t>
  </si>
  <si>
    <t>ОБУЗ ГКБ № 7</t>
  </si>
  <si>
    <t>ОБУЗ  ГКБ№ 8</t>
  </si>
  <si>
    <t>Наименование МО  ОБУЗ "ИвООД"</t>
  </si>
  <si>
    <t>Наименование МО     ООО «Ивмедцентр»</t>
  </si>
  <si>
    <t>Наименование МО     ООО МЦ "Европа"</t>
  </si>
  <si>
    <t>Наименование МО    ООО "ЯМТ"</t>
  </si>
  <si>
    <t>Плановые объемы ЭКО в зависимости от этапа на 2021 год</t>
  </si>
  <si>
    <t>Наименование этапов  проведения ЭКО</t>
  </si>
  <si>
    <t>Профиль пациенто-мест: гинекологические для вспомогательных репродуктивных технологий (ЭКО), число случаев лечения</t>
  </si>
  <si>
    <t>Помощь,оказанная в др.территориях</t>
  </si>
  <si>
    <t>Проведение первого этапа  экстракорпорального оплодотворения (стимуляция суперовуляции), I-II (стимуляция суперовуляции , получение яйцеклетки),  I-III   (стимуляция суперовуляции, получение яйцеклетки, экстракорпоральное оплодотворение и культивирование эмбрионов) без последующей криоконсервацией эмбрионов ( неполный цыкл).</t>
  </si>
  <si>
    <t>Проведение I-III этапов экстракорпорального оплодотворения (стимуляция суперовуляции,   получение яйцеклетки, экстракорпоральное оплодотворение и культивирование эмбрионов) с последующей криоконсервацией эмбрионов ( неполный цыкл).</t>
  </si>
  <si>
    <t>Полный цикл экстракорпорального оплодотворения без применения  
криоконсервации эмбрионов</t>
  </si>
  <si>
    <t>Полный цикл экстракорпорального 
оплодотворения с криоконсервацией эмбрионов</t>
  </si>
  <si>
    <t>Размораживание криоконсервированных эмбрионов с последующим переносом эмбрионов в полость матки ( криоперенос)</t>
  </si>
  <si>
    <t xml:space="preserve">Всего случаев ЭКО в условиях 
дневного стацонара 
</t>
  </si>
  <si>
    <t>Наименование МО     ООО "КСМ"</t>
  </si>
  <si>
    <t>Объемы медицинских услуг для учреждений здравоохранения на 2021 год</t>
  </si>
  <si>
    <t xml:space="preserve"> Свод территория с частниками</t>
  </si>
  <si>
    <t>Наименование услуги</t>
  </si>
  <si>
    <t>Количество услуг</t>
  </si>
  <si>
    <t>В амбулаторно-поликлинических условиях</t>
  </si>
  <si>
    <t>в рамках базовой программы ОМС</t>
  </si>
  <si>
    <t>объемы медицинских услуг, установленные по федеральному нормативу</t>
  </si>
  <si>
    <t>Компьютерная томография:</t>
  </si>
  <si>
    <t>без контрастирования</t>
  </si>
  <si>
    <t>с болюсным контрастированием</t>
  </si>
  <si>
    <t>с внутривенным контрастированием</t>
  </si>
  <si>
    <t xml:space="preserve">легких без контрастирования (COVID-19) </t>
  </si>
  <si>
    <t>Магниторезонансная томография:</t>
  </si>
  <si>
    <t>иные</t>
  </si>
  <si>
    <t>Ультразвуковое исследование сердечно-сосудистой системы:</t>
  </si>
  <si>
    <t>эхокардиография</t>
  </si>
  <si>
    <t>допплерография сосудов</t>
  </si>
  <si>
    <t>дуплексное сканирование сосудов</t>
  </si>
  <si>
    <t>-</t>
  </si>
  <si>
    <t>Эндоскопическое диагностическое исследование:</t>
  </si>
  <si>
    <t>бронхоскопия</t>
  </si>
  <si>
    <t>эзофагогастродуоденоскопия</t>
  </si>
  <si>
    <t>интестиноскопия</t>
  </si>
  <si>
    <t>колоноскопия</t>
  </si>
  <si>
    <t>ректосигмоидоскопия</t>
  </si>
  <si>
    <t>видеокапсульные исследования</t>
  </si>
  <si>
    <t>эндосонография</t>
  </si>
  <si>
    <t>Патологоанатомическое исследования биопсийного (операционного) материала с целью диагностики онкологических заболеваний и подбора противоопухолевой лекарственной терапии</t>
  </si>
  <si>
    <t>Прижизненное патолого-анатомическое исследование I, II, III, IV категорий сложности</t>
  </si>
  <si>
    <t>Прижизненное патолого-анатомическое исследование V категорий сложности</t>
  </si>
  <si>
    <t>Пересмотр биопсийного (операционного и диагностического) материала</t>
  </si>
  <si>
    <t xml:space="preserve">Молекулярно-генетические исследования с целью выявления онкологических заболеваний </t>
  </si>
  <si>
    <t>молекулярно-генетическое исследование мутаций в гене BRАF</t>
  </si>
  <si>
    <t>молекулярно-генетическое исследование мутаций в гене EGFR</t>
  </si>
  <si>
    <t>молекулярно-генетическое исследование мутаций в гене KRАS в биопсийном (операционном) материале</t>
  </si>
  <si>
    <t>молекулярно-генетическое исследование мутаций в гене NRAS в биопсийном (операционном) материале</t>
  </si>
  <si>
    <t>FISH HER2</t>
  </si>
  <si>
    <t>молекулярно-генетическое исследование мутаций в гене ВRСА 1/ ВRСА 2</t>
  </si>
  <si>
    <t>выполнение с применением метода секвенирования нового поколения NGC ВRСА 1/ ВRСА 2</t>
  </si>
  <si>
    <t>определение микросателлитной нестабильности МSI</t>
  </si>
  <si>
    <t>молекулярно-генетическое исследование мутаций гена АLК методом флюоресцентной гибридизации in situ (FISН)</t>
  </si>
  <si>
    <t>Определение амплификации гена ЕRВВ2 (НЕR2/Nеи) методом флюоресцентной гибридизации  in situ (FISН)</t>
  </si>
  <si>
    <t>Тестирование на выявление новой коронавирусной инфекции (COVID-19)</t>
  </si>
  <si>
    <t>объемы медицинских услуг, установленные дополнительно</t>
  </si>
  <si>
    <t xml:space="preserve">Гемодиализ интермиттирующий высокопоточный </t>
  </si>
  <si>
    <t>Перитонеальный диализ</t>
  </si>
  <si>
    <t>Сцинтиграфия</t>
  </si>
  <si>
    <t>Комплексное исследование для диагностики фоновых и предраковых заболеваний репродуктивных органов у женщины</t>
  </si>
  <si>
    <t>Нагрузочное ЭКГ-тестирование (велоэргометрия)</t>
  </si>
  <si>
    <t>Маммография</t>
  </si>
  <si>
    <t>Маммография (с использованием передвижного маммографа)</t>
  </si>
  <si>
    <t>Оптическое исследование сетчатки с помощью компьютерного анализатора</t>
  </si>
  <si>
    <t>Секторальная лазеркоагуляция сетчатки</t>
  </si>
  <si>
    <t xml:space="preserve">Комплексное исследование для диагностики нарушений зрения  </t>
  </si>
  <si>
    <t>Рентгеноденситометрия</t>
  </si>
  <si>
    <t xml:space="preserve">     одной области</t>
  </si>
  <si>
    <t xml:space="preserve">     двух областей</t>
  </si>
  <si>
    <t>Позитронно-эмиссионная компьютерная томография (ПЭТ-КТ)</t>
  </si>
  <si>
    <t>Дистанционное наблюдение за показателями артериального давления:</t>
  </si>
  <si>
    <t>при подборе лекарственной терапии</t>
  </si>
  <si>
    <t>при контроле эффективности лекарственной терапии</t>
  </si>
  <si>
    <t>Хирургическое лечение вторичной катаракты методом лазерной дисцизии задней капсулы хрусталика</t>
  </si>
  <si>
    <t>сверх базовой программы ОМС</t>
  </si>
  <si>
    <t xml:space="preserve">Проведение неонатального скрининга на 5 наследственных и врожденных заболеваний в части исследований и консультаций, осуществляемых медико-генетическими центрами (консультациями), а также медико-генетических исследований в соответствующих структурных подразделениях медицинских организаций </t>
  </si>
  <si>
    <t xml:space="preserve">Проведение пренатальной (дородовой) диагностики нарушений развития ребенка у беременных женщин </t>
  </si>
  <si>
    <t>В условиях круглосуточного стационара</t>
  </si>
  <si>
    <t>Гемодиафильтрация продленная, услуга</t>
  </si>
  <si>
    <t>Гемодиафильтрация продолжительная, сутки</t>
  </si>
  <si>
    <t>Наименование МО    ОБУЗ "Кинешемская ЦРБ"</t>
  </si>
  <si>
    <t>Наименование МО   ОБУЗ 1 ГКБ</t>
  </si>
  <si>
    <t>Наименование МО  ООО "МРТ-ДИАГНОСТИКА"</t>
  </si>
  <si>
    <t>Наименование МО  ООО "УЗ Областной диагностический центр"</t>
  </si>
</sst>
</file>

<file path=xl/styles.xml><?xml version="1.0" encoding="utf-8"?>
<styleSheet xmlns="http://schemas.openxmlformats.org/spreadsheetml/2006/main">
  <numFmts count="8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[$-419]General"/>
    <numFmt numFmtId="165" formatCode="_-* #,##0.00\ &quot;₽&quot;_-;\-* #,##0.00\ &quot;₽&quot;_-;_-* &quot;-&quot;??\ &quot;₽&quot;_-;_-@_-"/>
    <numFmt numFmtId="166" formatCode="#,##0.00&quot; &quot;[$руб.-419];[Red]&quot;-&quot;#,##0.00&quot; &quot;[$руб.-419]"/>
    <numFmt numFmtId="167" formatCode="_-* #,##0.00\ _₽_-;\-* #,##0.00\ _₽_-;_-* &quot;-&quot;??\ _₽_-;_-@_-"/>
    <numFmt numFmtId="168" formatCode="_-* #,##0.00\ _р_._-;\-* #,##0.00\ _р_._-;_-* &quot;-&quot;??\ _р_._-;_-@_-"/>
    <numFmt numFmtId="169" formatCode="_-* #,##0\ _₽_-;\-* #,##0\ _₽_-;_-* &quot;-&quot;??\ _₽_-;_-@_-"/>
  </numFmts>
  <fonts count="64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ourier New"/>
      <family val="3"/>
      <charset val="204"/>
    </font>
    <font>
      <sz val="10"/>
      <color theme="1"/>
      <name val="Arial Cyr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Courier New"/>
      <family val="3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4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charset val="204"/>
    </font>
    <font>
      <sz val="9"/>
      <name val="Times New Roman Cyr"/>
      <family val="1"/>
      <charset val="204"/>
    </font>
    <font>
      <sz val="11"/>
      <name val="Times New Roman Cyr"/>
      <family val="1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Arial Cyr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color indexed="8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i/>
      <u/>
      <sz val="11"/>
      <color theme="1"/>
      <name val="Arial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Narrow"/>
      <family val="2"/>
      <charset val="204"/>
    </font>
    <font>
      <sz val="11"/>
      <color theme="1"/>
      <name val="Arial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 Cyr"/>
      <charset val="204"/>
    </font>
    <font>
      <b/>
      <sz val="11"/>
      <name val="Times New Roman Cyr"/>
      <charset val="204"/>
    </font>
    <font>
      <b/>
      <sz val="12"/>
      <name val="Times New Roman Cyr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4"/>
      <name val="Times New Roman Cyr"/>
      <charset val="204"/>
    </font>
    <font>
      <sz val="12"/>
      <color rgb="FF000000"/>
      <name val="Times New Roman"/>
      <family val="1"/>
      <charset val="204"/>
    </font>
    <font>
      <sz val="11"/>
      <name val="Times New Roman Cyr"/>
      <charset val="204"/>
    </font>
  </fonts>
  <fills count="32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rgb="FFFFFFFF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61">
    <xf numFmtId="0" fontId="0" fillId="0" borderId="0"/>
    <xf numFmtId="0" fontId="3" fillId="0" borderId="0"/>
    <xf numFmtId="164" fontId="8" fillId="0" borderId="0"/>
    <xf numFmtId="0" fontId="3" fillId="0" borderId="0"/>
    <xf numFmtId="0" fontId="12" fillId="0" borderId="0"/>
    <xf numFmtId="0" fontId="14" fillId="0" borderId="0"/>
    <xf numFmtId="0" fontId="19" fillId="0" borderId="0"/>
    <xf numFmtId="44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0" fontId="23" fillId="0" borderId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7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21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20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25" borderId="0" applyNumberFormat="0" applyBorder="0" applyAlignment="0" applyProtection="0"/>
    <xf numFmtId="0" fontId="27" fillId="9" borderId="0" applyNumberFormat="0" applyBorder="0" applyAlignment="0" applyProtection="0"/>
    <xf numFmtId="0" fontId="28" fillId="26" borderId="29" applyNumberFormat="0" applyAlignment="0" applyProtection="0"/>
    <xf numFmtId="0" fontId="29" fillId="27" borderId="30" applyNumberFormat="0" applyAlignment="0" applyProtection="0"/>
    <xf numFmtId="0" fontId="12" fillId="0" borderId="0"/>
    <xf numFmtId="0" fontId="30" fillId="0" borderId="0"/>
    <xf numFmtId="0" fontId="31" fillId="0" borderId="0" applyNumberFormat="0" applyFill="0" applyBorder="0" applyAlignment="0" applyProtection="0"/>
    <xf numFmtId="0" fontId="32" fillId="10" borderId="0" applyNumberFormat="0" applyBorder="0" applyAlignment="0" applyProtection="0"/>
    <xf numFmtId="0" fontId="33" fillId="0" borderId="0">
      <alignment horizontal="center"/>
    </xf>
    <xf numFmtId="0" fontId="34" fillId="0" borderId="31" applyNumberFormat="0" applyFill="0" applyAlignment="0" applyProtection="0"/>
    <xf numFmtId="0" fontId="35" fillId="0" borderId="32" applyNumberFormat="0" applyFill="0" applyAlignment="0" applyProtection="0"/>
    <xf numFmtId="0" fontId="36" fillId="0" borderId="33" applyNumberFormat="0" applyFill="0" applyAlignment="0" applyProtection="0"/>
    <xf numFmtId="0" fontId="36" fillId="0" borderId="0" applyNumberFormat="0" applyFill="0" applyBorder="0" applyAlignment="0" applyProtection="0"/>
    <xf numFmtId="0" fontId="33" fillId="0" borderId="0">
      <alignment horizontal="center" textRotation="90"/>
    </xf>
    <xf numFmtId="0" fontId="37" fillId="13" borderId="29" applyNumberFormat="0" applyAlignment="0" applyProtection="0"/>
    <xf numFmtId="0" fontId="38" fillId="0" borderId="34" applyNumberFormat="0" applyFill="0" applyAlignment="0" applyProtection="0"/>
    <xf numFmtId="0" fontId="39" fillId="28" borderId="0" applyNumberFormat="0" applyBorder="0" applyAlignment="0" applyProtection="0"/>
    <xf numFmtId="0" fontId="40" fillId="0" borderId="0"/>
    <xf numFmtId="0" fontId="12" fillId="29" borderId="35" applyNumberFormat="0" applyFont="0" applyAlignment="0" applyProtection="0"/>
    <xf numFmtId="0" fontId="41" fillId="26" borderId="36" applyNumberFormat="0" applyAlignment="0" applyProtection="0"/>
    <xf numFmtId="0" fontId="42" fillId="0" borderId="0"/>
    <xf numFmtId="166" fontId="42" fillId="0" borderId="0"/>
    <xf numFmtId="0" fontId="43" fillId="0" borderId="0" applyNumberFormat="0" applyFill="0" applyBorder="0" applyAlignment="0" applyProtection="0"/>
    <xf numFmtId="0" fontId="44" fillId="0" borderId="37" applyNumberFormat="0" applyFill="0" applyAlignment="0" applyProtection="0"/>
    <xf numFmtId="0" fontId="4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20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37" fillId="13" borderId="38" applyNumberFormat="0" applyAlignment="0" applyProtection="0"/>
    <xf numFmtId="0" fontId="37" fillId="13" borderId="38" applyNumberFormat="0" applyAlignment="0" applyProtection="0"/>
    <xf numFmtId="0" fontId="41" fillId="26" borderId="36" applyNumberFormat="0" applyAlignment="0" applyProtection="0"/>
    <xf numFmtId="0" fontId="41" fillId="26" borderId="36" applyNumberFormat="0" applyAlignment="0" applyProtection="0"/>
    <xf numFmtId="0" fontId="28" fillId="26" borderId="38" applyNumberFormat="0" applyAlignment="0" applyProtection="0"/>
    <xf numFmtId="0" fontId="28" fillId="26" borderId="38" applyNumberFormat="0" applyAlignment="0" applyProtection="0"/>
    <xf numFmtId="0" fontId="34" fillId="0" borderId="31" applyNumberFormat="0" applyFill="0" applyAlignment="0" applyProtection="0"/>
    <xf numFmtId="0" fontId="34" fillId="0" borderId="31" applyNumberFormat="0" applyFill="0" applyAlignment="0" applyProtection="0"/>
    <xf numFmtId="0" fontId="35" fillId="0" borderId="32" applyNumberFormat="0" applyFill="0" applyAlignment="0" applyProtection="0"/>
    <xf numFmtId="0" fontId="35" fillId="0" borderId="32" applyNumberFormat="0" applyFill="0" applyAlignment="0" applyProtection="0"/>
    <xf numFmtId="0" fontId="36" fillId="0" borderId="33" applyNumberFormat="0" applyFill="0" applyAlignment="0" applyProtection="0"/>
    <xf numFmtId="0" fontId="36" fillId="0" borderId="33" applyNumberFormat="0" applyFill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44" fillId="0" borderId="37" applyNumberFormat="0" applyFill="0" applyAlignment="0" applyProtection="0"/>
    <xf numFmtId="0" fontId="44" fillId="0" borderId="37" applyNumberFormat="0" applyFill="0" applyAlignment="0" applyProtection="0"/>
    <xf numFmtId="0" fontId="29" fillId="27" borderId="30" applyNumberFormat="0" applyAlignment="0" applyProtection="0"/>
    <xf numFmtId="0" fontId="29" fillId="27" borderId="30" applyNumberFormat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46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46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40" fillId="0" borderId="0"/>
    <xf numFmtId="0" fontId="47" fillId="0" borderId="0"/>
    <xf numFmtId="0" fontId="14" fillId="0" borderId="0"/>
    <xf numFmtId="0" fontId="14" fillId="0" borderId="0"/>
    <xf numFmtId="0" fontId="14" fillId="0" borderId="0"/>
    <xf numFmtId="0" fontId="47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47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" fillId="0" borderId="0"/>
    <xf numFmtId="0" fontId="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9" fillId="0" borderId="0"/>
    <xf numFmtId="0" fontId="19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48" fillId="0" borderId="0"/>
    <xf numFmtId="0" fontId="19" fillId="0" borderId="0"/>
    <xf numFmtId="0" fontId="46" fillId="0" borderId="0"/>
    <xf numFmtId="0" fontId="49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9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46" fillId="0" borderId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47" fillId="29" borderId="35" applyNumberFormat="0" applyFont="0" applyAlignment="0" applyProtection="0"/>
    <xf numFmtId="0" fontId="47" fillId="29" borderId="35" applyNumberFormat="0" applyFont="0" applyAlignment="0" applyProtection="0"/>
    <xf numFmtId="0" fontId="47" fillId="29" borderId="35" applyNumberFormat="0" applyFont="0" applyAlignment="0" applyProtection="0"/>
    <xf numFmtId="0" fontId="12" fillId="29" borderId="35" applyNumberFormat="0" applyFont="0" applyAlignment="0" applyProtection="0"/>
    <xf numFmtId="9" fontId="3" fillId="0" borderId="0" applyFont="0" applyFill="0" applyBorder="0" applyAlignment="0" applyProtection="0"/>
    <xf numFmtId="0" fontId="38" fillId="0" borderId="34" applyNumberFormat="0" applyFill="0" applyAlignment="0" applyProtection="0"/>
    <xf numFmtId="0" fontId="38" fillId="0" borderId="34" applyNumberFormat="0" applyFill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9" fillId="0" borderId="0" applyFont="0" applyFill="0" applyBorder="0" applyAlignment="0" applyProtection="0"/>
    <xf numFmtId="167" fontId="46" fillId="0" borderId="0" applyFont="0" applyFill="0" applyBorder="0" applyAlignment="0" applyProtection="0"/>
    <xf numFmtId="168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167" fontId="14" fillId="0" borderId="0" applyFont="0" applyFill="0" applyBorder="0" applyAlignment="0" applyProtection="0"/>
  </cellStyleXfs>
  <cellXfs count="418">
    <xf numFmtId="0" fontId="0" fillId="0" borderId="0" xfId="0"/>
    <xf numFmtId="0" fontId="2" fillId="0" borderId="0" xfId="0" applyFont="1" applyFill="1"/>
    <xf numFmtId="0" fontId="4" fillId="0" borderId="0" xfId="0" applyFont="1"/>
    <xf numFmtId="0" fontId="6" fillId="0" borderId="0" xfId="0" applyFont="1"/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0" fontId="6" fillId="0" borderId="1" xfId="0" applyFont="1" applyBorder="1"/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/>
    <xf numFmtId="0" fontId="0" fillId="0" borderId="0" xfId="0" applyBorder="1"/>
    <xf numFmtId="0" fontId="7" fillId="0" borderId="0" xfId="0" applyFont="1" applyAlignment="1">
      <alignment horizontal="justify" vertical="center"/>
    </xf>
    <xf numFmtId="0" fontId="4" fillId="0" borderId="0" xfId="0" applyFont="1" applyAlignment="1">
      <alignment horizontal="left" vertical="top"/>
    </xf>
    <xf numFmtId="0" fontId="7" fillId="0" borderId="0" xfId="0" applyFont="1"/>
    <xf numFmtId="0" fontId="9" fillId="0" borderId="0" xfId="0" applyFont="1"/>
    <xf numFmtId="0" fontId="2" fillId="0" borderId="0" xfId="0" applyFont="1"/>
    <xf numFmtId="0" fontId="9" fillId="0" borderId="1" xfId="0" applyFont="1" applyBorder="1"/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 vertical="center" wrapText="1"/>
    </xf>
    <xf numFmtId="0" fontId="9" fillId="0" borderId="1" xfId="0" applyFont="1" applyFill="1" applyBorder="1" applyAlignment="1">
      <alignment horizontal="justify"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Fill="1" applyBorder="1"/>
    <xf numFmtId="0" fontId="11" fillId="0" borderId="0" xfId="0" applyFont="1" applyAlignment="1">
      <alignment horizontal="justify" vertical="center"/>
    </xf>
    <xf numFmtId="0" fontId="9" fillId="0" borderId="0" xfId="0" applyFont="1" applyAlignment="1">
      <alignment horizontal="left" vertical="top"/>
    </xf>
    <xf numFmtId="0" fontId="11" fillId="0" borderId="0" xfId="0" applyFont="1"/>
    <xf numFmtId="0" fontId="14" fillId="0" borderId="0" xfId="5"/>
    <xf numFmtId="3" fontId="4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justify" vertical="center" wrapText="1"/>
    </xf>
    <xf numFmtId="0" fontId="16" fillId="0" borderId="0" xfId="0" applyFont="1" applyFill="1" applyBorder="1" applyAlignment="1">
      <alignment horizontal="center" vertical="center"/>
    </xf>
    <xf numFmtId="0" fontId="16" fillId="0" borderId="0" xfId="0" applyFont="1" applyFill="1"/>
    <xf numFmtId="0" fontId="18" fillId="0" borderId="0" xfId="0" applyFont="1" applyFill="1" applyAlignment="1"/>
    <xf numFmtId="0" fontId="6" fillId="0" borderId="0" xfId="5" applyFont="1"/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justify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4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0" xfId="5" applyFont="1"/>
    <xf numFmtId="0" fontId="4" fillId="0" borderId="4" xfId="5" applyFont="1" applyBorder="1" applyAlignment="1">
      <alignment horizontal="justify" vertical="center" wrapText="1"/>
    </xf>
    <xf numFmtId="0" fontId="4" fillId="0" borderId="1" xfId="5" applyFont="1" applyFill="1" applyBorder="1" applyAlignment="1">
      <alignment horizontal="center" vertical="center"/>
    </xf>
    <xf numFmtId="0" fontId="4" fillId="0" borderId="1" xfId="5" applyFont="1" applyBorder="1" applyAlignment="1">
      <alignment horizontal="justify" vertical="center" wrapText="1"/>
    </xf>
    <xf numFmtId="0" fontId="4" fillId="0" borderId="1" xfId="5" applyFont="1" applyBorder="1"/>
    <xf numFmtId="0" fontId="4" fillId="0" borderId="1" xfId="5" applyFont="1" applyBorder="1" applyAlignment="1">
      <alignment wrapText="1"/>
    </xf>
    <xf numFmtId="0" fontId="4" fillId="0" borderId="1" xfId="5" applyFont="1" applyBorder="1" applyAlignment="1">
      <alignment horizontal="right" vertical="center" wrapText="1"/>
    </xf>
    <xf numFmtId="0" fontId="4" fillId="0" borderId="1" xfId="5" applyFont="1" applyFill="1" applyBorder="1" applyAlignment="1">
      <alignment horizontal="justify" vertical="center" wrapText="1"/>
    </xf>
    <xf numFmtId="0" fontId="4" fillId="0" borderId="1" xfId="5" applyFont="1" applyBorder="1" applyAlignment="1">
      <alignment vertical="center" wrapText="1"/>
    </xf>
    <xf numFmtId="0" fontId="4" fillId="0" borderId="1" xfId="5" applyFont="1" applyBorder="1" applyAlignment="1">
      <alignment horizontal="left" vertical="top" wrapText="1"/>
    </xf>
    <xf numFmtId="0" fontId="4" fillId="0" borderId="1" xfId="5" applyFont="1" applyFill="1" applyBorder="1" applyAlignment="1">
      <alignment horizontal="center" vertical="center" wrapText="1"/>
    </xf>
    <xf numFmtId="0" fontId="4" fillId="0" borderId="1" xfId="5" applyFont="1" applyFill="1" applyBorder="1"/>
    <xf numFmtId="0" fontId="1" fillId="0" borderId="1" xfId="5" applyFont="1" applyFill="1" applyBorder="1" applyAlignment="1">
      <alignment horizontal="center" vertical="center" wrapText="1"/>
    </xf>
    <xf numFmtId="0" fontId="6" fillId="0" borderId="1" xfId="5" applyFont="1" applyBorder="1"/>
    <xf numFmtId="0" fontId="6" fillId="0" borderId="1" xfId="5" applyFont="1" applyFill="1" applyBorder="1" applyAlignment="1">
      <alignment horizontal="center" vertical="center"/>
    </xf>
    <xf numFmtId="0" fontId="6" fillId="0" borderId="1" xfId="5" applyFont="1" applyBorder="1" applyAlignment="1">
      <alignment horizontal="center" vertical="center"/>
    </xf>
    <xf numFmtId="0" fontId="4" fillId="0" borderId="0" xfId="5" applyFont="1" applyBorder="1"/>
    <xf numFmtId="0" fontId="7" fillId="0" borderId="0" xfId="5" applyFont="1" applyAlignment="1">
      <alignment horizontal="justify" vertical="center"/>
    </xf>
    <xf numFmtId="0" fontId="4" fillId="0" borderId="0" xfId="5" applyFont="1" applyAlignment="1">
      <alignment horizontal="left" vertical="top"/>
    </xf>
    <xf numFmtId="0" fontId="7" fillId="0" borderId="0" xfId="5" applyFont="1"/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/>
    </xf>
    <xf numFmtId="0" fontId="17" fillId="4" borderId="1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4" fillId="4" borderId="1" xfId="0" applyFont="1" applyFill="1" applyBorder="1"/>
    <xf numFmtId="0" fontId="4" fillId="0" borderId="1" xfId="0" applyFont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 wrapText="1"/>
    </xf>
    <xf numFmtId="0" fontId="1" fillId="0" borderId="13" xfId="5" applyFont="1" applyFill="1" applyBorder="1" applyAlignment="1">
      <alignment horizontal="center" vertical="center" wrapText="1"/>
    </xf>
    <xf numFmtId="0" fontId="18" fillId="4" borderId="1" xfId="0" applyFont="1" applyFill="1" applyBorder="1"/>
    <xf numFmtId="0" fontId="4" fillId="0" borderId="4" xfId="0" applyFont="1" applyFill="1" applyBorder="1" applyAlignment="1">
      <alignment horizontal="center" vertical="center"/>
    </xf>
    <xf numFmtId="0" fontId="4" fillId="0" borderId="4" xfId="5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3" fontId="4" fillId="0" borderId="16" xfId="0" applyNumberFormat="1" applyFont="1" applyFill="1" applyBorder="1" applyAlignment="1">
      <alignment horizontal="center" vertical="center"/>
    </xf>
    <xf numFmtId="3" fontId="4" fillId="0" borderId="16" xfId="0" applyNumberFormat="1" applyFont="1" applyFill="1" applyBorder="1" applyAlignment="1">
      <alignment horizontal="center" vertical="center" wrapText="1"/>
    </xf>
    <xf numFmtId="3" fontId="4" fillId="0" borderId="15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right" vertical="center" wrapText="1"/>
    </xf>
    <xf numFmtId="0" fontId="9" fillId="0" borderId="16" xfId="0" applyFont="1" applyBorder="1" applyAlignment="1">
      <alignment horizontal="right" vertical="center" wrapText="1"/>
    </xf>
    <xf numFmtId="0" fontId="4" fillId="3" borderId="4" xfId="0" applyFont="1" applyFill="1" applyBorder="1" applyAlignment="1">
      <alignment horizontal="justify" vertical="center" wrapText="1"/>
    </xf>
    <xf numFmtId="0" fontId="4" fillId="3" borderId="4" xfId="0" applyFont="1" applyFill="1" applyBorder="1" applyAlignment="1">
      <alignment horizontal="center" vertical="center"/>
    </xf>
    <xf numFmtId="0" fontId="0" fillId="3" borderId="0" xfId="0" applyFill="1"/>
    <xf numFmtId="0" fontId="4" fillId="3" borderId="1" xfId="0" applyFont="1" applyFill="1" applyBorder="1" applyAlignment="1">
      <alignment horizontal="justify" vertical="center" wrapText="1"/>
    </xf>
    <xf numFmtId="0" fontId="4" fillId="3" borderId="1" xfId="0" applyFont="1" applyFill="1" applyBorder="1" applyAlignment="1">
      <alignment horizontal="right" vertical="center" wrapText="1"/>
    </xf>
    <xf numFmtId="0" fontId="4" fillId="3" borderId="1" xfId="0" applyFont="1" applyFill="1" applyBorder="1"/>
    <xf numFmtId="0" fontId="4" fillId="3" borderId="1" xfId="0" applyFont="1" applyFill="1" applyBorder="1" applyAlignment="1">
      <alignment wrapText="1"/>
    </xf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0" xfId="0" applyFont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9" xfId="0" applyBorder="1" applyAlignment="1">
      <alignment horizontal="center"/>
    </xf>
    <xf numFmtId="0" fontId="1" fillId="0" borderId="11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justify" vertical="center" wrapText="1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2" xfId="5" applyFont="1" applyBorder="1" applyAlignment="1">
      <alignment horizontal="center" vertical="center" wrapText="1"/>
    </xf>
    <xf numFmtId="0" fontId="4" fillId="0" borderId="3" xfId="5" applyFont="1" applyBorder="1" applyAlignment="1">
      <alignment horizontal="center" vertical="center" wrapText="1"/>
    </xf>
    <xf numFmtId="0" fontId="4" fillId="0" borderId="4" xfId="5" applyFont="1" applyBorder="1" applyAlignment="1">
      <alignment horizontal="center" vertical="center" wrapText="1"/>
    </xf>
    <xf numFmtId="0" fontId="4" fillId="0" borderId="1" xfId="5" applyFont="1" applyBorder="1" applyAlignment="1">
      <alignment horizontal="center" vertical="center" wrapText="1"/>
    </xf>
    <xf numFmtId="0" fontId="4" fillId="0" borderId="1" xfId="5" applyFont="1" applyBorder="1" applyAlignment="1">
      <alignment horizontal="justify" vertical="center" wrapText="1"/>
    </xf>
    <xf numFmtId="0" fontId="1" fillId="0" borderId="11" xfId="5" applyFont="1" applyFill="1" applyBorder="1" applyAlignment="1">
      <alignment horizontal="center" vertical="center" wrapText="1"/>
    </xf>
    <xf numFmtId="0" fontId="1" fillId="0" borderId="14" xfId="5" applyFont="1" applyFill="1" applyBorder="1" applyAlignment="1">
      <alignment horizontal="center" vertical="center" wrapText="1"/>
    </xf>
    <xf numFmtId="0" fontId="4" fillId="0" borderId="3" xfId="5" applyFont="1" applyFill="1" applyBorder="1" applyAlignment="1">
      <alignment horizontal="center" vertical="center"/>
    </xf>
    <xf numFmtId="0" fontId="4" fillId="0" borderId="4" xfId="5" applyFont="1" applyFill="1" applyBorder="1" applyAlignment="1">
      <alignment horizontal="center" vertical="center"/>
    </xf>
    <xf numFmtId="0" fontId="1" fillId="0" borderId="1" xfId="5" applyFont="1" applyFill="1" applyBorder="1" applyAlignment="1">
      <alignment horizontal="center" vertical="center" wrapText="1"/>
    </xf>
    <xf numFmtId="0" fontId="1" fillId="0" borderId="13" xfId="5" applyFont="1" applyFill="1" applyBorder="1" applyAlignment="1">
      <alignment horizontal="center" vertical="center" wrapText="1"/>
    </xf>
    <xf numFmtId="0" fontId="5" fillId="0" borderId="0" xfId="5" applyFont="1" applyAlignment="1">
      <alignment horizontal="center" wrapText="1"/>
    </xf>
    <xf numFmtId="0" fontId="6" fillId="0" borderId="5" xfId="5" applyFont="1" applyBorder="1" applyAlignment="1">
      <alignment horizontal="center" vertical="center" wrapText="1"/>
    </xf>
    <xf numFmtId="0" fontId="6" fillId="0" borderId="1" xfId="5" applyFont="1" applyBorder="1" applyAlignment="1">
      <alignment horizontal="center" vertical="center" wrapText="1"/>
    </xf>
    <xf numFmtId="0" fontId="6" fillId="0" borderId="13" xfId="5" applyFont="1" applyBorder="1" applyAlignment="1">
      <alignment horizontal="center" vertical="center" wrapText="1"/>
    </xf>
    <xf numFmtId="0" fontId="6" fillId="0" borderId="8" xfId="5" applyFont="1" applyBorder="1" applyAlignment="1">
      <alignment horizontal="center" vertical="center" wrapText="1"/>
    </xf>
    <xf numFmtId="0" fontId="6" fillId="0" borderId="10" xfId="5" applyFont="1" applyBorder="1" applyAlignment="1">
      <alignment horizontal="center" vertical="center" wrapText="1"/>
    </xf>
    <xf numFmtId="0" fontId="6" fillId="0" borderId="12" xfId="5" applyFont="1" applyBorder="1" applyAlignment="1">
      <alignment horizontal="center" vertical="center" wrapText="1"/>
    </xf>
    <xf numFmtId="0" fontId="1" fillId="0" borderId="5" xfId="5" applyFont="1" applyFill="1" applyBorder="1" applyAlignment="1">
      <alignment horizontal="center" vertical="center" wrapText="1"/>
    </xf>
    <xf numFmtId="0" fontId="14" fillId="0" borderId="5" xfId="5" applyBorder="1" applyAlignment="1">
      <alignment horizontal="center"/>
    </xf>
    <xf numFmtId="0" fontId="14" fillId="0" borderId="9" xfId="5" applyBorder="1" applyAlignment="1">
      <alignment horizontal="center"/>
    </xf>
    <xf numFmtId="0" fontId="10" fillId="0" borderId="0" xfId="0" applyFont="1" applyAlignment="1">
      <alignment horizont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6" fillId="4" borderId="6" xfId="0" applyFont="1" applyFill="1" applyBorder="1" applyAlignment="1">
      <alignment horizontal="center"/>
    </xf>
    <xf numFmtId="0" fontId="16" fillId="4" borderId="7" xfId="0" applyFont="1" applyFill="1" applyBorder="1" applyAlignment="1">
      <alignment horizontal="center"/>
    </xf>
    <xf numFmtId="0" fontId="10" fillId="0" borderId="5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165" fontId="20" fillId="0" borderId="0" xfId="8" applyFont="1" applyFill="1" applyAlignment="1">
      <alignment horizontal="center" wrapText="1"/>
    </xf>
    <xf numFmtId="0" fontId="16" fillId="0" borderId="0" xfId="0" applyFont="1"/>
    <xf numFmtId="0" fontId="20" fillId="0" borderId="0" xfId="0" applyFont="1" applyFill="1" applyAlignment="1">
      <alignment wrapText="1"/>
    </xf>
    <xf numFmtId="0" fontId="5" fillId="0" borderId="0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21" fillId="0" borderId="20" xfId="0" applyFont="1" applyBorder="1" applyAlignment="1">
      <alignment horizontal="center" vertical="center" wrapText="1"/>
    </xf>
    <xf numFmtId="0" fontId="21" fillId="0" borderId="16" xfId="0" applyFont="1" applyBorder="1" applyAlignment="1">
      <alignment horizontal="center"/>
    </xf>
    <xf numFmtId="0" fontId="6" fillId="0" borderId="21" xfId="0" applyFont="1" applyBorder="1" applyAlignment="1">
      <alignment horizontal="center" vertical="center" wrapText="1"/>
    </xf>
    <xf numFmtId="0" fontId="21" fillId="0" borderId="22" xfId="0" applyFont="1" applyBorder="1" applyAlignment="1">
      <alignment horizontal="center" vertical="center" wrapText="1"/>
    </xf>
    <xf numFmtId="0" fontId="21" fillId="0" borderId="23" xfId="0" applyFont="1" applyBorder="1" applyAlignment="1">
      <alignment horizontal="center" vertical="center" wrapText="1"/>
    </xf>
    <xf numFmtId="0" fontId="22" fillId="0" borderId="16" xfId="0" applyFont="1" applyFill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22" fillId="0" borderId="16" xfId="0" applyFont="1" applyFill="1" applyBorder="1" applyAlignment="1">
      <alignment horizontal="center" vertical="center" wrapText="1"/>
    </xf>
    <xf numFmtId="0" fontId="18" fillId="0" borderId="17" xfId="0" applyFont="1" applyFill="1" applyBorder="1" applyAlignment="1">
      <alignment horizontal="center" vertical="center" wrapText="1"/>
    </xf>
    <xf numFmtId="0" fontId="18" fillId="0" borderId="16" xfId="0" applyFont="1" applyFill="1" applyBorder="1" applyAlignment="1">
      <alignment vertical="center" wrapText="1"/>
    </xf>
    <xf numFmtId="0" fontId="13" fillId="0" borderId="16" xfId="0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horizontal="center" vertical="center" wrapText="1"/>
    </xf>
    <xf numFmtId="0" fontId="18" fillId="0" borderId="25" xfId="0" applyFont="1" applyFill="1" applyBorder="1" applyAlignment="1">
      <alignment horizontal="center" vertical="center" wrapText="1"/>
    </xf>
    <xf numFmtId="0" fontId="18" fillId="0" borderId="10" xfId="0" applyFont="1" applyFill="1" applyBorder="1"/>
    <xf numFmtId="0" fontId="18" fillId="0" borderId="10" xfId="0" applyFont="1" applyFill="1" applyBorder="1" applyAlignment="1">
      <alignment wrapText="1"/>
    </xf>
    <xf numFmtId="0" fontId="13" fillId="6" borderId="16" xfId="0" applyFont="1" applyFill="1" applyBorder="1" applyAlignment="1">
      <alignment horizontal="center" vertical="center" wrapText="1"/>
    </xf>
    <xf numFmtId="0" fontId="13" fillId="6" borderId="26" xfId="0" applyFont="1" applyFill="1" applyBorder="1" applyAlignment="1">
      <alignment horizontal="center" vertical="center" wrapText="1"/>
    </xf>
    <xf numFmtId="0" fontId="18" fillId="0" borderId="27" xfId="0" applyFont="1" applyFill="1" applyBorder="1" applyAlignment="1">
      <alignment horizontal="center" vertical="center" wrapText="1"/>
    </xf>
    <xf numFmtId="0" fontId="18" fillId="0" borderId="16" xfId="0" applyFont="1" applyFill="1" applyBorder="1" applyAlignment="1">
      <alignment horizontal="left"/>
    </xf>
    <xf numFmtId="0" fontId="18" fillId="0" borderId="16" xfId="0" applyFont="1" applyFill="1" applyBorder="1" applyAlignment="1">
      <alignment horizontal="left" vertical="center" wrapText="1"/>
    </xf>
    <xf numFmtId="0" fontId="18" fillId="0" borderId="10" xfId="0" applyFont="1" applyFill="1" applyBorder="1" applyAlignment="1">
      <alignment horizontal="left" wrapText="1"/>
    </xf>
    <xf numFmtId="0" fontId="18" fillId="0" borderId="16" xfId="5" applyFont="1" applyFill="1" applyBorder="1"/>
    <xf numFmtId="0" fontId="18" fillId="0" borderId="16" xfId="5" applyFont="1" applyFill="1" applyBorder="1" applyAlignment="1">
      <alignment vertical="center" wrapText="1"/>
    </xf>
    <xf numFmtId="0" fontId="18" fillId="0" borderId="27" xfId="0" applyFont="1" applyFill="1" applyBorder="1" applyAlignment="1">
      <alignment horizontal="center" vertical="center"/>
    </xf>
    <xf numFmtId="0" fontId="18" fillId="0" borderId="25" xfId="0" applyFont="1" applyFill="1" applyBorder="1" applyAlignment="1">
      <alignment horizontal="center" vertical="center"/>
    </xf>
    <xf numFmtId="0" fontId="18" fillId="0" borderId="27" xfId="0" applyFont="1" applyFill="1" applyBorder="1"/>
    <xf numFmtId="0" fontId="18" fillId="0" borderId="28" xfId="0" applyFont="1" applyFill="1" applyBorder="1" applyAlignment="1">
      <alignment vertical="center" wrapText="1"/>
    </xf>
    <xf numFmtId="0" fontId="13" fillId="0" borderId="28" xfId="0" applyFont="1" applyFill="1" applyBorder="1" applyAlignment="1">
      <alignment horizontal="center" vertical="center" wrapText="1"/>
    </xf>
    <xf numFmtId="0" fontId="1" fillId="7" borderId="16" xfId="0" applyFont="1" applyFill="1" applyBorder="1" applyAlignment="1">
      <alignment horizontal="center" vertical="center" wrapText="1"/>
    </xf>
    <xf numFmtId="0" fontId="1" fillId="7" borderId="16" xfId="0" applyFont="1" applyFill="1" applyBorder="1" applyAlignment="1">
      <alignment horizontal="center" vertical="center" wrapText="1"/>
    </xf>
    <xf numFmtId="0" fontId="21" fillId="0" borderId="0" xfId="0" applyFont="1"/>
    <xf numFmtId="3" fontId="16" fillId="3" borderId="0" xfId="0" applyNumberFormat="1" applyFont="1" applyFill="1" applyBorder="1" applyAlignment="1">
      <alignment horizontal="center" vertical="center"/>
    </xf>
    <xf numFmtId="0" fontId="6" fillId="7" borderId="16" xfId="0" applyFont="1" applyFill="1" applyBorder="1" applyAlignment="1">
      <alignment horizontal="center" vertical="center"/>
    </xf>
    <xf numFmtId="0" fontId="6" fillId="7" borderId="16" xfId="0" applyFont="1" applyFill="1" applyBorder="1" applyAlignment="1">
      <alignment horizontal="center" vertical="center"/>
    </xf>
    <xf numFmtId="0" fontId="21" fillId="0" borderId="39" xfId="0" applyFont="1" applyBorder="1" applyAlignment="1">
      <alignment horizontal="center"/>
    </xf>
    <xf numFmtId="0" fontId="16" fillId="0" borderId="39" xfId="0" applyFont="1" applyBorder="1" applyAlignment="1">
      <alignment horizontal="center" vertical="center" wrapText="1"/>
    </xf>
    <xf numFmtId="0" fontId="22" fillId="0" borderId="39" xfId="0" applyFont="1" applyFill="1" applyBorder="1" applyAlignment="1">
      <alignment horizontal="center" vertical="center" wrapText="1"/>
    </xf>
    <xf numFmtId="0" fontId="22" fillId="0" borderId="39" xfId="0" applyFont="1" applyFill="1" applyBorder="1" applyAlignment="1">
      <alignment horizontal="center" vertical="center" wrapText="1"/>
    </xf>
    <xf numFmtId="4" fontId="24" fillId="30" borderId="39" xfId="9" applyNumberFormat="1" applyFont="1" applyFill="1" applyBorder="1" applyAlignment="1">
      <alignment horizontal="center" vertical="center" textRotation="90"/>
    </xf>
    <xf numFmtId="0" fontId="18" fillId="0" borderId="39" xfId="0" applyFont="1" applyFill="1" applyBorder="1" applyAlignment="1">
      <alignment vertical="center" wrapText="1"/>
    </xf>
    <xf numFmtId="0" fontId="13" fillId="0" borderId="39" xfId="0" applyFont="1" applyFill="1" applyBorder="1" applyAlignment="1">
      <alignment horizontal="center" vertical="center" wrapText="1"/>
    </xf>
    <xf numFmtId="0" fontId="16" fillId="0" borderId="39" xfId="0" applyFont="1" applyBorder="1"/>
    <xf numFmtId="3" fontId="16" fillId="0" borderId="39" xfId="0" applyNumberFormat="1" applyFont="1" applyBorder="1" applyAlignment="1">
      <alignment horizontal="center" vertical="center"/>
    </xf>
    <xf numFmtId="3" fontId="25" fillId="30" borderId="39" xfId="9" applyNumberFormat="1" applyFont="1" applyFill="1" applyBorder="1" applyAlignment="1">
      <alignment horizontal="center" vertical="center"/>
    </xf>
    <xf numFmtId="0" fontId="18" fillId="0" borderId="40" xfId="0" applyFont="1" applyFill="1" applyBorder="1" applyAlignment="1">
      <alignment horizontal="center" vertical="center" wrapText="1"/>
    </xf>
    <xf numFmtId="0" fontId="18" fillId="0" borderId="39" xfId="0" applyFont="1" applyFill="1" applyBorder="1" applyAlignment="1">
      <alignment horizontal="left"/>
    </xf>
    <xf numFmtId="0" fontId="18" fillId="0" borderId="39" xfId="0" applyFont="1" applyFill="1" applyBorder="1" applyAlignment="1">
      <alignment horizontal="left" vertical="center" wrapText="1"/>
    </xf>
    <xf numFmtId="0" fontId="18" fillId="0" borderId="10" xfId="0" applyFont="1" applyFill="1" applyBorder="1" applyAlignment="1"/>
    <xf numFmtId="0" fontId="18" fillId="0" borderId="39" xfId="0" applyFont="1" applyFill="1" applyBorder="1" applyAlignment="1">
      <alignment horizontal="left" wrapText="1"/>
    </xf>
    <xf numFmtId="0" fontId="13" fillId="0" borderId="39" xfId="0" applyFont="1" applyFill="1" applyBorder="1" applyAlignment="1">
      <alignment horizontal="center" wrapText="1"/>
    </xf>
    <xf numFmtId="0" fontId="16" fillId="0" borderId="39" xfId="0" applyFont="1" applyBorder="1" applyAlignment="1"/>
    <xf numFmtId="0" fontId="16" fillId="0" borderId="0" xfId="0" applyFont="1" applyAlignment="1"/>
    <xf numFmtId="0" fontId="18" fillId="0" borderId="39" xfId="5" applyFont="1" applyFill="1" applyBorder="1"/>
    <xf numFmtId="0" fontId="18" fillId="0" borderId="39" xfId="5" applyFont="1" applyFill="1" applyBorder="1" applyAlignment="1">
      <alignment vertical="center" wrapText="1"/>
    </xf>
    <xf numFmtId="0" fontId="18" fillId="0" borderId="40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vertical="center" wrapText="1"/>
    </xf>
    <xf numFmtId="0" fontId="22" fillId="0" borderId="13" xfId="0" applyFont="1" applyFill="1" applyBorder="1" applyAlignment="1">
      <alignment horizontal="center" vertical="center" wrapText="1"/>
    </xf>
    <xf numFmtId="3" fontId="21" fillId="0" borderId="39" xfId="0" applyNumberFormat="1" applyFont="1" applyBorder="1" applyAlignment="1">
      <alignment horizontal="center" vertical="center"/>
    </xf>
    <xf numFmtId="0" fontId="50" fillId="0" borderId="39" xfId="0" applyFont="1" applyFill="1" applyBorder="1" applyAlignment="1">
      <alignment horizontal="center" vertical="center" wrapText="1"/>
    </xf>
    <xf numFmtId="0" fontId="16" fillId="0" borderId="41" xfId="0" applyFont="1" applyBorder="1"/>
    <xf numFmtId="0" fontId="13" fillId="0" borderId="41" xfId="0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13" fillId="3" borderId="39" xfId="0" applyFont="1" applyFill="1" applyBorder="1" applyAlignment="1">
      <alignment horizontal="center" vertical="center" wrapText="1"/>
    </xf>
    <xf numFmtId="0" fontId="16" fillId="3" borderId="0" xfId="0" applyFont="1" applyFill="1"/>
    <xf numFmtId="0" fontId="6" fillId="0" borderId="42" xfId="0" applyFont="1" applyBorder="1" applyAlignment="1">
      <alignment horizontal="center" vertical="center" wrapText="1"/>
    </xf>
    <xf numFmtId="0" fontId="6" fillId="0" borderId="43" xfId="0" applyFont="1" applyBorder="1" applyAlignment="1">
      <alignment horizontal="center" vertical="center" wrapText="1"/>
    </xf>
    <xf numFmtId="0" fontId="18" fillId="0" borderId="18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8" fillId="0" borderId="39" xfId="0" applyFont="1" applyFill="1" applyBorder="1"/>
    <xf numFmtId="0" fontId="18" fillId="0" borderId="39" xfId="0" applyFont="1" applyFill="1" applyBorder="1" applyAlignment="1">
      <alignment wrapText="1"/>
    </xf>
    <xf numFmtId="0" fontId="18" fillId="0" borderId="42" xfId="0" applyFont="1" applyFill="1" applyBorder="1" applyAlignment="1">
      <alignment horizontal="center" vertical="center" wrapText="1"/>
    </xf>
    <xf numFmtId="0" fontId="18" fillId="0" borderId="42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/>
    </xf>
    <xf numFmtId="0" fontId="1" fillId="0" borderId="39" xfId="0" applyFont="1" applyFill="1" applyBorder="1" applyAlignment="1">
      <alignment horizontal="center" vertical="center" wrapText="1"/>
    </xf>
    <xf numFmtId="0" fontId="1" fillId="0" borderId="39" xfId="0" applyFont="1" applyFill="1" applyBorder="1" applyAlignment="1">
      <alignment vertical="center" wrapText="1"/>
    </xf>
    <xf numFmtId="0" fontId="22" fillId="0" borderId="41" xfId="0" applyFont="1" applyFill="1" applyBorder="1" applyAlignment="1">
      <alignment horizontal="center" vertical="center" wrapText="1"/>
    </xf>
    <xf numFmtId="4" fontId="24" fillId="3" borderId="39" xfId="9" applyNumberFormat="1" applyFont="1" applyFill="1" applyBorder="1" applyAlignment="1">
      <alignment horizontal="center" vertical="center" textRotation="90"/>
    </xf>
    <xf numFmtId="3" fontId="13" fillId="0" borderId="39" xfId="0" applyNumberFormat="1" applyFont="1" applyFill="1" applyBorder="1" applyAlignment="1">
      <alignment horizontal="center" vertical="center" wrapText="1"/>
    </xf>
    <xf numFmtId="3" fontId="13" fillId="0" borderId="41" xfId="0" applyNumberFormat="1" applyFont="1" applyFill="1" applyBorder="1" applyAlignment="1">
      <alignment horizontal="center" vertical="center" wrapText="1"/>
    </xf>
    <xf numFmtId="3" fontId="16" fillId="3" borderId="39" xfId="0" applyNumberFormat="1" applyFont="1" applyFill="1" applyBorder="1" applyAlignment="1">
      <alignment horizontal="center" vertical="center"/>
    </xf>
    <xf numFmtId="3" fontId="25" fillId="3" borderId="39" xfId="9" applyNumberFormat="1" applyFont="1" applyFill="1" applyBorder="1" applyAlignment="1">
      <alignment horizontal="center" vertical="center"/>
    </xf>
    <xf numFmtId="3" fontId="22" fillId="0" borderId="39" xfId="0" applyNumberFormat="1" applyFont="1" applyFill="1" applyBorder="1" applyAlignment="1">
      <alignment horizontal="center" vertical="center" wrapText="1"/>
    </xf>
    <xf numFmtId="3" fontId="22" fillId="0" borderId="41" xfId="0" applyNumberFormat="1" applyFont="1" applyFill="1" applyBorder="1" applyAlignment="1">
      <alignment horizontal="center" vertical="center" wrapText="1"/>
    </xf>
    <xf numFmtId="0" fontId="16" fillId="0" borderId="39" xfId="0" applyFont="1" applyBorder="1" applyAlignment="1">
      <alignment horizontal="center" vertical="center"/>
    </xf>
    <xf numFmtId="0" fontId="51" fillId="0" borderId="39" xfId="0" applyFont="1" applyFill="1" applyBorder="1" applyAlignment="1">
      <alignment horizontal="center" vertical="center" wrapText="1"/>
    </xf>
    <xf numFmtId="0" fontId="51" fillId="3" borderId="39" xfId="0" applyFont="1" applyFill="1" applyBorder="1" applyAlignment="1">
      <alignment horizontal="center" vertical="center" wrapText="1"/>
    </xf>
    <xf numFmtId="0" fontId="52" fillId="0" borderId="39" xfId="0" applyFont="1" applyFill="1" applyBorder="1" applyAlignment="1">
      <alignment horizontal="center" vertical="center" wrapText="1"/>
    </xf>
    <xf numFmtId="0" fontId="4" fillId="0" borderId="39" xfId="0" applyFont="1" applyBorder="1" applyAlignment="1">
      <alignment horizontal="center"/>
    </xf>
    <xf numFmtId="0" fontId="18" fillId="0" borderId="39" xfId="0" applyFont="1" applyFill="1" applyBorder="1" applyAlignment="1">
      <alignment horizontal="center" vertical="center" wrapText="1"/>
    </xf>
    <xf numFmtId="0" fontId="22" fillId="0" borderId="4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48" xfId="0" applyFont="1" applyBorder="1" applyAlignment="1">
      <alignment horizontal="center" vertical="center" wrapText="1"/>
    </xf>
    <xf numFmtId="0" fontId="16" fillId="0" borderId="42" xfId="0" applyFont="1" applyFill="1" applyBorder="1" applyAlignment="1">
      <alignment horizontal="left"/>
    </xf>
    <xf numFmtId="0" fontId="0" fillId="0" borderId="42" xfId="0" applyBorder="1"/>
    <xf numFmtId="0" fontId="5" fillId="0" borderId="17" xfId="0" applyFont="1" applyBorder="1" applyAlignment="1">
      <alignment horizontal="center" vertical="center" wrapText="1"/>
    </xf>
    <xf numFmtId="0" fontId="56" fillId="0" borderId="9" xfId="0" applyFont="1" applyBorder="1" applyAlignment="1">
      <alignment horizontal="center" vertical="center" wrapText="1"/>
    </xf>
    <xf numFmtId="0" fontId="57" fillId="0" borderId="5" xfId="0" applyFont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/>
    </xf>
    <xf numFmtId="0" fontId="58" fillId="0" borderId="49" xfId="0" applyFont="1" applyBorder="1"/>
    <xf numFmtId="0" fontId="57" fillId="0" borderId="9" xfId="0" applyFont="1" applyBorder="1" applyAlignment="1">
      <alignment horizontal="center" vertical="center" wrapText="1"/>
    </xf>
    <xf numFmtId="0" fontId="56" fillId="0" borderId="10" xfId="0" applyFont="1" applyBorder="1" applyAlignment="1">
      <alignment horizontal="left" vertical="center" wrapText="1"/>
    </xf>
    <xf numFmtId="0" fontId="59" fillId="0" borderId="41" xfId="0" applyFont="1" applyBorder="1" applyAlignment="1">
      <alignment horizontal="center" vertical="center" wrapText="1"/>
    </xf>
    <xf numFmtId="0" fontId="60" fillId="0" borderId="39" xfId="0" applyFont="1" applyBorder="1" applyAlignment="1">
      <alignment horizontal="center" vertical="center"/>
    </xf>
    <xf numFmtId="0" fontId="60" fillId="0" borderId="11" xfId="0" applyFont="1" applyBorder="1" applyAlignment="1">
      <alignment horizontal="center" vertical="center"/>
    </xf>
    <xf numFmtId="0" fontId="0" fillId="0" borderId="50" xfId="0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41" xfId="0" applyBorder="1"/>
    <xf numFmtId="0" fontId="50" fillId="0" borderId="10" xfId="0" applyFont="1" applyFill="1" applyBorder="1" applyAlignment="1">
      <alignment horizontal="left" vertical="center" wrapText="1"/>
    </xf>
    <xf numFmtId="0" fontId="50" fillId="0" borderId="12" xfId="0" applyFont="1" applyFill="1" applyBorder="1" applyAlignment="1">
      <alignment horizontal="left" vertical="center" wrapText="1"/>
    </xf>
    <xf numFmtId="0" fontId="59" fillId="0" borderId="44" xfId="0" applyFont="1" applyBorder="1" applyAlignment="1">
      <alignment horizontal="center" vertical="center" wrapText="1"/>
    </xf>
    <xf numFmtId="0" fontId="60" fillId="0" borderId="13" xfId="0" applyFont="1" applyBorder="1" applyAlignment="1">
      <alignment horizontal="center" vertical="center"/>
    </xf>
    <xf numFmtId="0" fontId="15" fillId="0" borderId="51" xfId="0" applyFont="1" applyBorder="1" applyAlignment="1">
      <alignment horizontal="center"/>
    </xf>
    <xf numFmtId="0" fontId="15" fillId="0" borderId="13" xfId="0" applyFont="1" applyBorder="1" applyAlignment="1">
      <alignment horizontal="center"/>
    </xf>
    <xf numFmtId="0" fontId="15" fillId="0" borderId="44" xfId="0" applyFont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wrapText="1"/>
    </xf>
    <xf numFmtId="0" fontId="59" fillId="0" borderId="11" xfId="0" applyFont="1" applyBorder="1" applyAlignment="1">
      <alignment horizontal="center" vertical="center" wrapText="1"/>
    </xf>
    <xf numFmtId="0" fontId="59" fillId="0" borderId="14" xfId="0" applyFont="1" applyBorder="1" applyAlignment="1">
      <alignment horizontal="center" vertical="center" wrapText="1"/>
    </xf>
    <xf numFmtId="4" fontId="55" fillId="0" borderId="0" xfId="0" applyNumberFormat="1" applyFont="1" applyBorder="1" applyAlignment="1">
      <alignment horizontal="center" vertical="center" wrapText="1"/>
    </xf>
    <xf numFmtId="4" fontId="61" fillId="0" borderId="0" xfId="0" applyNumberFormat="1" applyFont="1" applyBorder="1" applyAlignment="1">
      <alignment horizontal="center" vertical="center" wrapText="1"/>
    </xf>
    <xf numFmtId="4" fontId="52" fillId="0" borderId="39" xfId="9" applyNumberFormat="1" applyFont="1" applyBorder="1" applyAlignment="1">
      <alignment horizontal="center" vertical="center" wrapText="1"/>
    </xf>
    <xf numFmtId="4" fontId="54" fillId="0" borderId="39" xfId="0" applyNumberFormat="1" applyFont="1" applyBorder="1" applyAlignment="1">
      <alignment horizontal="center" vertical="center" wrapText="1"/>
    </xf>
    <xf numFmtId="4" fontId="52" fillId="0" borderId="39" xfId="0" applyNumberFormat="1" applyFont="1" applyBorder="1" applyAlignment="1">
      <alignment horizontal="center" vertical="center" wrapText="1"/>
    </xf>
    <xf numFmtId="0" fontId="15" fillId="0" borderId="39" xfId="0" applyFont="1" applyBorder="1" applyAlignment="1">
      <alignment horizontal="center" vertical="center" wrapText="1"/>
    </xf>
    <xf numFmtId="4" fontId="52" fillId="0" borderId="41" xfId="9" applyNumberFormat="1" applyFont="1" applyBorder="1" applyAlignment="1">
      <alignment horizontal="center" vertical="center" wrapText="1"/>
    </xf>
    <xf numFmtId="4" fontId="52" fillId="0" borderId="52" xfId="9" applyNumberFormat="1" applyFont="1" applyBorder="1" applyAlignment="1">
      <alignment horizontal="center" vertical="center" wrapText="1"/>
    </xf>
    <xf numFmtId="4" fontId="52" fillId="0" borderId="50" xfId="9" applyNumberFormat="1" applyFont="1" applyBorder="1" applyAlignment="1">
      <alignment horizontal="center" vertical="center" wrapText="1"/>
    </xf>
    <xf numFmtId="0" fontId="16" fillId="0" borderId="0" xfId="0" applyFont="1" applyBorder="1"/>
    <xf numFmtId="4" fontId="51" fillId="0" borderId="41" xfId="9" applyNumberFormat="1" applyFont="1" applyBorder="1" applyAlignment="1">
      <alignment horizontal="center" vertical="center" wrapText="1"/>
    </xf>
    <xf numFmtId="4" fontId="51" fillId="0" borderId="52" xfId="9" applyNumberFormat="1" applyFont="1" applyBorder="1" applyAlignment="1">
      <alignment horizontal="center" vertical="center" wrapText="1"/>
    </xf>
    <xf numFmtId="4" fontId="51" fillId="0" borderId="50" xfId="9" applyNumberFormat="1" applyFont="1" applyBorder="1" applyAlignment="1">
      <alignment horizontal="center" vertical="center" wrapText="1"/>
    </xf>
    <xf numFmtId="4" fontId="1" fillId="2" borderId="39" xfId="0" applyNumberFormat="1" applyFont="1" applyFill="1" applyBorder="1" applyAlignment="1">
      <alignment horizontal="center" wrapText="1"/>
    </xf>
    <xf numFmtId="3" fontId="52" fillId="2" borderId="39" xfId="0" applyNumberFormat="1" applyFont="1" applyFill="1" applyBorder="1" applyAlignment="1">
      <alignment horizontal="center" vertical="center"/>
    </xf>
    <xf numFmtId="0" fontId="4" fillId="0" borderId="39" xfId="0" applyFont="1" applyBorder="1" applyAlignment="1">
      <alignment wrapText="1"/>
    </xf>
    <xf numFmtId="0" fontId="51" fillId="5" borderId="39" xfId="0" applyNumberFormat="1" applyFont="1" applyFill="1" applyBorder="1" applyAlignment="1">
      <alignment horizontal="center" vertical="center"/>
    </xf>
    <xf numFmtId="3" fontId="16" fillId="5" borderId="39" xfId="0" applyNumberFormat="1" applyFont="1" applyFill="1" applyBorder="1" applyAlignment="1">
      <alignment horizontal="center"/>
    </xf>
    <xf numFmtId="3" fontId="16" fillId="2" borderId="39" xfId="0" applyNumberFormat="1" applyFont="1" applyFill="1" applyBorder="1" applyAlignment="1">
      <alignment horizontal="center"/>
    </xf>
    <xf numFmtId="0" fontId="4" fillId="3" borderId="0" xfId="0" applyFont="1" applyFill="1" applyBorder="1" applyAlignment="1">
      <alignment vertical="top"/>
    </xf>
    <xf numFmtId="3" fontId="16" fillId="2" borderId="39" xfId="0" applyNumberFormat="1" applyFont="1" applyFill="1" applyBorder="1" applyAlignment="1">
      <alignment horizontal="center" vertical="center"/>
    </xf>
    <xf numFmtId="3" fontId="21" fillId="2" borderId="39" xfId="0" applyNumberFormat="1" applyFont="1" applyFill="1" applyBorder="1" applyAlignment="1">
      <alignment horizontal="center"/>
    </xf>
    <xf numFmtId="0" fontId="51" fillId="0" borderId="39" xfId="0" applyNumberFormat="1" applyFont="1" applyBorder="1" applyAlignment="1">
      <alignment horizontal="center" vertical="center"/>
    </xf>
    <xf numFmtId="0" fontId="6" fillId="2" borderId="39" xfId="0" applyFont="1" applyFill="1" applyBorder="1" applyAlignment="1">
      <alignment horizontal="center" wrapText="1"/>
    </xf>
    <xf numFmtId="3" fontId="52" fillId="5" borderId="39" xfId="0" applyNumberFormat="1" applyFont="1" applyFill="1" applyBorder="1" applyAlignment="1">
      <alignment horizontal="center" vertical="center"/>
    </xf>
    <xf numFmtId="3" fontId="21" fillId="2" borderId="39" xfId="0" applyNumberFormat="1" applyFont="1" applyFill="1" applyBorder="1" applyAlignment="1">
      <alignment horizontal="center" vertical="center"/>
    </xf>
    <xf numFmtId="3" fontId="16" fillId="3" borderId="0" xfId="0" applyNumberFormat="1" applyFont="1" applyFill="1" applyBorder="1" applyAlignment="1">
      <alignment horizontal="center"/>
    </xf>
    <xf numFmtId="1" fontId="51" fillId="0" borderId="39" xfId="0" applyNumberFormat="1" applyFont="1" applyBorder="1" applyAlignment="1">
      <alignment horizontal="center" vertical="center"/>
    </xf>
    <xf numFmtId="1" fontId="51" fillId="3" borderId="0" xfId="0" applyNumberFormat="1" applyFont="1" applyFill="1" applyBorder="1" applyAlignment="1">
      <alignment horizontal="center" vertical="center"/>
    </xf>
    <xf numFmtId="1" fontId="51" fillId="0" borderId="0" xfId="0" applyNumberFormat="1" applyFont="1" applyBorder="1" applyAlignment="1">
      <alignment horizontal="center" vertical="center"/>
    </xf>
    <xf numFmtId="1" fontId="16" fillId="0" borderId="0" xfId="0" applyNumberFormat="1" applyFont="1" applyFill="1" applyBorder="1" applyAlignment="1">
      <alignment horizontal="center" vertical="center"/>
    </xf>
    <xf numFmtId="0" fontId="4" fillId="0" borderId="39" xfId="0" applyFont="1" applyBorder="1" applyAlignment="1">
      <alignment horizontal="left" wrapText="1"/>
    </xf>
    <xf numFmtId="0" fontId="52" fillId="2" borderId="39" xfId="0" applyNumberFormat="1" applyFont="1" applyFill="1" applyBorder="1" applyAlignment="1">
      <alignment horizontal="center" vertical="center"/>
    </xf>
    <xf numFmtId="0" fontId="51" fillId="0" borderId="0" xfId="0" applyNumberFormat="1" applyFont="1" applyBorder="1" applyAlignment="1">
      <alignment horizontal="center" vertical="center"/>
    </xf>
    <xf numFmtId="0" fontId="9" fillId="0" borderId="39" xfId="0" applyFont="1" applyBorder="1" applyAlignment="1">
      <alignment wrapText="1"/>
    </xf>
    <xf numFmtId="0" fontId="6" fillId="0" borderId="39" xfId="0" applyFont="1" applyBorder="1" applyAlignment="1">
      <alignment horizontal="center" wrapText="1"/>
    </xf>
    <xf numFmtId="0" fontId="51" fillId="3" borderId="0" xfId="0" applyNumberFormat="1" applyFont="1" applyFill="1" applyBorder="1" applyAlignment="1">
      <alignment horizontal="center" vertical="center"/>
    </xf>
    <xf numFmtId="0" fontId="16" fillId="3" borderId="0" xfId="0" applyFont="1" applyFill="1" applyBorder="1" applyAlignment="1">
      <alignment horizontal="center" vertical="center"/>
    </xf>
    <xf numFmtId="0" fontId="62" fillId="3" borderId="39" xfId="0" applyFont="1" applyFill="1" applyBorder="1" applyAlignment="1">
      <alignment horizontal="left" vertical="center" wrapText="1"/>
    </xf>
    <xf numFmtId="1" fontId="16" fillId="0" borderId="0" xfId="0" applyNumberFormat="1" applyFont="1" applyBorder="1"/>
    <xf numFmtId="0" fontId="62" fillId="31" borderId="39" xfId="0" applyFont="1" applyFill="1" applyBorder="1" applyAlignment="1">
      <alignment horizontal="left" vertical="center" wrapText="1"/>
    </xf>
    <xf numFmtId="3" fontId="16" fillId="2" borderId="39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0" fontId="2" fillId="0" borderId="52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4" fontId="18" fillId="0" borderId="39" xfId="0" applyNumberFormat="1" applyFont="1" applyBorder="1" applyAlignment="1">
      <alignment wrapText="1"/>
    </xf>
    <xf numFmtId="0" fontId="2" fillId="2" borderId="39" xfId="0" applyFont="1" applyFill="1" applyBorder="1" applyAlignment="1">
      <alignment horizontal="center" vertical="center" wrapText="1"/>
    </xf>
    <xf numFmtId="0" fontId="51" fillId="2" borderId="39" xfId="0" applyNumberFormat="1" applyFont="1" applyFill="1" applyBorder="1" applyAlignment="1">
      <alignment horizontal="center" vertical="center"/>
    </xf>
    <xf numFmtId="3" fontId="16" fillId="5" borderId="39" xfId="0" applyNumberFormat="1" applyFont="1" applyFill="1" applyBorder="1" applyAlignment="1">
      <alignment horizontal="center" vertical="center"/>
    </xf>
    <xf numFmtId="169" fontId="52" fillId="2" borderId="39" xfId="460" applyNumberFormat="1" applyFont="1" applyFill="1" applyBorder="1" applyAlignment="1">
      <alignment horizontal="left" vertical="center"/>
    </xf>
    <xf numFmtId="167" fontId="21" fillId="2" borderId="39" xfId="460" applyFont="1" applyFill="1" applyBorder="1" applyAlignment="1">
      <alignment horizontal="center" vertical="center"/>
    </xf>
    <xf numFmtId="169" fontId="21" fillId="2" borderId="39" xfId="460" applyNumberFormat="1" applyFont="1" applyFill="1" applyBorder="1" applyAlignment="1">
      <alignment horizontal="center" vertical="center" wrapText="1"/>
    </xf>
    <xf numFmtId="4" fontId="4" fillId="0" borderId="39" xfId="0" applyNumberFormat="1" applyFont="1" applyBorder="1" applyAlignment="1">
      <alignment horizontal="left" wrapText="1"/>
    </xf>
    <xf numFmtId="0" fontId="9" fillId="0" borderId="39" xfId="0" applyFont="1" applyBorder="1" applyAlignment="1">
      <alignment horizontal="left" wrapText="1"/>
    </xf>
    <xf numFmtId="0" fontId="6" fillId="0" borderId="39" xfId="0" applyFont="1" applyBorder="1" applyAlignment="1">
      <alignment horizontal="center" wrapText="1"/>
    </xf>
    <xf numFmtId="0" fontId="4" fillId="0" borderId="39" xfId="0" applyFont="1" applyBorder="1" applyAlignment="1">
      <alignment horizontal="center" wrapText="1"/>
    </xf>
    <xf numFmtId="3" fontId="16" fillId="0" borderId="39" xfId="0" applyNumberFormat="1" applyFont="1" applyBorder="1" applyAlignment="1">
      <alignment horizontal="center"/>
    </xf>
    <xf numFmtId="4" fontId="1" fillId="0" borderId="39" xfId="0" applyNumberFormat="1" applyFont="1" applyBorder="1" applyAlignment="1">
      <alignment horizontal="center" wrapText="1"/>
    </xf>
    <xf numFmtId="4" fontId="16" fillId="0" borderId="39" xfId="0" applyNumberFormat="1" applyFont="1" applyBorder="1"/>
    <xf numFmtId="4" fontId="53" fillId="0" borderId="0" xfId="0" applyNumberFormat="1" applyFont="1" applyBorder="1" applyAlignment="1">
      <alignment horizontal="left" vertical="center" wrapText="1"/>
    </xf>
    <xf numFmtId="4" fontId="51" fillId="0" borderId="8" xfId="9" applyNumberFormat="1" applyFont="1" applyBorder="1" applyAlignment="1">
      <alignment horizontal="center" vertical="center" wrapText="1"/>
    </xf>
    <xf numFmtId="4" fontId="63" fillId="0" borderId="45" xfId="0" applyNumberFormat="1" applyFont="1" applyBorder="1" applyAlignment="1">
      <alignment horizontal="center" vertical="center" wrapText="1"/>
    </xf>
    <xf numFmtId="4" fontId="51" fillId="0" borderId="10" xfId="9" applyNumberFormat="1" applyFont="1" applyBorder="1" applyAlignment="1">
      <alignment horizontal="center" vertical="center" wrapText="1"/>
    </xf>
    <xf numFmtId="4" fontId="63" fillId="0" borderId="46" xfId="0" applyNumberFormat="1" applyFont="1" applyBorder="1" applyAlignment="1">
      <alignment horizontal="center" vertical="center" wrapText="1"/>
    </xf>
    <xf numFmtId="4" fontId="52" fillId="0" borderId="10" xfId="9" applyNumberFormat="1" applyFont="1" applyBorder="1" applyAlignment="1">
      <alignment horizontal="center" vertical="center" wrapText="1"/>
    </xf>
    <xf numFmtId="4" fontId="52" fillId="0" borderId="11" xfId="9" applyNumberFormat="1" applyFont="1" applyBorder="1" applyAlignment="1">
      <alignment horizontal="center" vertical="center" wrapText="1"/>
    </xf>
    <xf numFmtId="4" fontId="51" fillId="0" borderId="11" xfId="9" applyNumberFormat="1" applyFont="1" applyBorder="1" applyAlignment="1">
      <alignment horizontal="center" vertical="center" wrapText="1"/>
    </xf>
    <xf numFmtId="4" fontId="1" fillId="2" borderId="10" xfId="0" applyNumberFormat="1" applyFont="1" applyFill="1" applyBorder="1" applyAlignment="1">
      <alignment horizontal="center" wrapText="1"/>
    </xf>
    <xf numFmtId="3" fontId="52" fillId="2" borderId="11" xfId="0" applyNumberFormat="1" applyFont="1" applyFill="1" applyBorder="1" applyAlignment="1">
      <alignment horizontal="center" vertical="center"/>
    </xf>
    <xf numFmtId="0" fontId="4" fillId="0" borderId="10" xfId="0" applyFont="1" applyBorder="1" applyAlignment="1">
      <alignment wrapText="1"/>
    </xf>
    <xf numFmtId="3" fontId="51" fillId="0" borderId="11" xfId="0" applyNumberFormat="1" applyFont="1" applyBorder="1" applyAlignment="1">
      <alignment horizontal="center" vertical="center"/>
    </xf>
    <xf numFmtId="0" fontId="6" fillId="2" borderId="10" xfId="0" applyFont="1" applyFill="1" applyBorder="1" applyAlignment="1">
      <alignment horizontal="center" wrapText="1"/>
    </xf>
    <xf numFmtId="0" fontId="6" fillId="0" borderId="10" xfId="0" applyFont="1" applyBorder="1" applyAlignment="1">
      <alignment horizontal="center" wrapText="1"/>
    </xf>
    <xf numFmtId="3" fontId="52" fillId="0" borderId="11" xfId="0" applyNumberFormat="1" applyFont="1" applyBorder="1" applyAlignment="1">
      <alignment horizontal="center" vertical="center"/>
    </xf>
    <xf numFmtId="0" fontId="9" fillId="0" borderId="10" xfId="0" applyFont="1" applyBorder="1" applyAlignment="1">
      <alignment horizontal="left" vertical="top" wrapText="1"/>
    </xf>
    <xf numFmtId="0" fontId="51" fillId="0" borderId="11" xfId="0" applyNumberFormat="1" applyFont="1" applyBorder="1" applyAlignment="1">
      <alignment horizontal="center" vertical="center"/>
    </xf>
    <xf numFmtId="4" fontId="18" fillId="0" borderId="10" xfId="0" applyNumberFormat="1" applyFont="1" applyBorder="1" applyAlignment="1">
      <alignment wrapText="1"/>
    </xf>
    <xf numFmtId="0" fontId="4" fillId="0" borderId="10" xfId="0" applyFont="1" applyBorder="1" applyAlignment="1">
      <alignment vertical="top" wrapText="1"/>
    </xf>
    <xf numFmtId="0" fontId="2" fillId="2" borderId="10" xfId="0" applyFont="1" applyFill="1" applyBorder="1" applyAlignment="1">
      <alignment horizontal="center" wrapText="1"/>
    </xf>
    <xf numFmtId="3" fontId="51" fillId="2" borderId="11" xfId="0" applyNumberFormat="1" applyFont="1" applyFill="1" applyBorder="1" applyAlignment="1">
      <alignment horizontal="center" vertical="center"/>
    </xf>
    <xf numFmtId="4" fontId="4" fillId="0" borderId="10" xfId="0" applyNumberFormat="1" applyFont="1" applyBorder="1" applyAlignment="1">
      <alignment horizontal="left" wrapText="1"/>
    </xf>
    <xf numFmtId="0" fontId="9" fillId="0" borderId="10" xfId="0" applyFont="1" applyBorder="1" applyAlignment="1">
      <alignment horizontal="left" wrapText="1"/>
    </xf>
    <xf numFmtId="0" fontId="6" fillId="0" borderId="10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4" fontId="1" fillId="0" borderId="10" xfId="0" applyNumberFormat="1" applyFont="1" applyBorder="1" applyAlignment="1">
      <alignment horizontal="center" wrapText="1"/>
    </xf>
    <xf numFmtId="4" fontId="1" fillId="0" borderId="11" xfId="0" applyNumberFormat="1" applyFont="1" applyBorder="1" applyAlignment="1">
      <alignment horizontal="center" wrapText="1"/>
    </xf>
    <xf numFmtId="4" fontId="16" fillId="0" borderId="12" xfId="0" applyNumberFormat="1" applyFont="1" applyBorder="1"/>
    <xf numFmtId="4" fontId="16" fillId="0" borderId="14" xfId="0" applyNumberFormat="1" applyFont="1" applyBorder="1"/>
    <xf numFmtId="0" fontId="2" fillId="0" borderId="47" xfId="0" applyFont="1" applyBorder="1" applyAlignment="1">
      <alignment horizontal="left" vertical="top" wrapText="1"/>
    </xf>
    <xf numFmtId="0" fontId="2" fillId="0" borderId="53" xfId="0" applyFont="1" applyBorder="1" applyAlignment="1">
      <alignment horizontal="left" vertical="top" wrapText="1"/>
    </xf>
    <xf numFmtId="4" fontId="18" fillId="0" borderId="10" xfId="0" applyNumberFormat="1" applyFont="1" applyBorder="1" applyAlignment="1">
      <alignment vertical="top" wrapText="1"/>
    </xf>
  </cellXfs>
  <cellStyles count="461">
    <cellStyle name="20% - Accent1" xfId="10"/>
    <cellStyle name="20% - Accent2" xfId="11"/>
    <cellStyle name="20% - Accent3" xfId="12"/>
    <cellStyle name="20% - Accent4" xfId="13"/>
    <cellStyle name="20% - Accent5" xfId="14"/>
    <cellStyle name="20% - Accent6" xfId="15"/>
    <cellStyle name="20% - Акцент1 2" xfId="16"/>
    <cellStyle name="20% - Акцент1 3" xfId="17"/>
    <cellStyle name="20% - Акцент2 2" xfId="18"/>
    <cellStyle name="20% - Акцент2 3" xfId="19"/>
    <cellStyle name="20% - Акцент3 2" xfId="20"/>
    <cellStyle name="20% - Акцент3 3" xfId="21"/>
    <cellStyle name="20% - Акцент4 2" xfId="22"/>
    <cellStyle name="20% - Акцент4 3" xfId="23"/>
    <cellStyle name="20% - Акцент5 2" xfId="24"/>
    <cellStyle name="20% - Акцент5 3" xfId="25"/>
    <cellStyle name="20% - Акцент6 2" xfId="26"/>
    <cellStyle name="20% - Акцент6 3" xfId="27"/>
    <cellStyle name="40% - Accent1" xfId="28"/>
    <cellStyle name="40% - Accent2" xfId="29"/>
    <cellStyle name="40% - Accent3" xfId="30"/>
    <cellStyle name="40% - Accent4" xfId="31"/>
    <cellStyle name="40% - Accent5" xfId="32"/>
    <cellStyle name="40% - Accent6" xfId="33"/>
    <cellStyle name="40% - Акцент1 2" xfId="34"/>
    <cellStyle name="40% - Акцент1 3" xfId="35"/>
    <cellStyle name="40% - Акцент2 2" xfId="36"/>
    <cellStyle name="40% - Акцент2 3" xfId="37"/>
    <cellStyle name="40% - Акцент3 2" xfId="38"/>
    <cellStyle name="40% - Акцент3 3" xfId="39"/>
    <cellStyle name="40% - Акцент4 2" xfId="40"/>
    <cellStyle name="40% - Акцент4 3" xfId="41"/>
    <cellStyle name="40% - Акцент5 2" xfId="42"/>
    <cellStyle name="40% - Акцент5 3" xfId="43"/>
    <cellStyle name="40% - Акцент6 2" xfId="44"/>
    <cellStyle name="40% - Акцент6 3" xfId="45"/>
    <cellStyle name="60% - Accent1" xfId="46"/>
    <cellStyle name="60% - Accent2" xfId="47"/>
    <cellStyle name="60% - Accent3" xfId="48"/>
    <cellStyle name="60% - Accent4" xfId="49"/>
    <cellStyle name="60% - Accent5" xfId="50"/>
    <cellStyle name="60% - Accent6" xfId="51"/>
    <cellStyle name="60% - Акцент1 2" xfId="52"/>
    <cellStyle name="60% - Акцент1 3" xfId="53"/>
    <cellStyle name="60% - Акцент2 2" xfId="54"/>
    <cellStyle name="60% - Акцент2 3" xfId="55"/>
    <cellStyle name="60% - Акцент3 2" xfId="56"/>
    <cellStyle name="60% - Акцент3 3" xfId="57"/>
    <cellStyle name="60% - Акцент4 2" xfId="58"/>
    <cellStyle name="60% - Акцент4 3" xfId="59"/>
    <cellStyle name="60% - Акцент5 2" xfId="60"/>
    <cellStyle name="60% - Акцент5 3" xfId="61"/>
    <cellStyle name="60% - Акцент6 2" xfId="62"/>
    <cellStyle name="60% - Акцент6 3" xfId="63"/>
    <cellStyle name="Accent1" xfId="64"/>
    <cellStyle name="Accent2" xfId="65"/>
    <cellStyle name="Accent3" xfId="66"/>
    <cellStyle name="Accent4" xfId="67"/>
    <cellStyle name="Accent5" xfId="68"/>
    <cellStyle name="Accent6" xfId="69"/>
    <cellStyle name="Bad" xfId="70"/>
    <cellStyle name="Calculation" xfId="71"/>
    <cellStyle name="Check Cell" xfId="72"/>
    <cellStyle name="Excel Built-in Normal" xfId="2"/>
    <cellStyle name="Excel Built-in Normal 2" xfId="4"/>
    <cellStyle name="Excel Built-in Normal 2 2" xfId="73"/>
    <cellStyle name="Excel Built-in Normal 2 3" xfId="74"/>
    <cellStyle name="Explanatory Text" xfId="75"/>
    <cellStyle name="Good" xfId="76"/>
    <cellStyle name="Heading" xfId="77"/>
    <cellStyle name="Heading 1" xfId="78"/>
    <cellStyle name="Heading 2" xfId="79"/>
    <cellStyle name="Heading 3" xfId="80"/>
    <cellStyle name="Heading 4" xfId="81"/>
    <cellStyle name="Heading1" xfId="82"/>
    <cellStyle name="Input" xfId="83"/>
    <cellStyle name="Linked Cell" xfId="84"/>
    <cellStyle name="Neutral" xfId="85"/>
    <cellStyle name="Normal_Sheet1" xfId="86"/>
    <cellStyle name="Note" xfId="87"/>
    <cellStyle name="Output" xfId="88"/>
    <cellStyle name="Result" xfId="89"/>
    <cellStyle name="Result2" xfId="90"/>
    <cellStyle name="Title" xfId="91"/>
    <cellStyle name="Total" xfId="92"/>
    <cellStyle name="Warning Text" xfId="93"/>
    <cellStyle name="Акцент1 2" xfId="94"/>
    <cellStyle name="Акцент1 3" xfId="95"/>
    <cellStyle name="Акцент2 2" xfId="96"/>
    <cellStyle name="Акцент2 3" xfId="97"/>
    <cellStyle name="Акцент3 2" xfId="98"/>
    <cellStyle name="Акцент3 3" xfId="99"/>
    <cellStyle name="Акцент4 2" xfId="100"/>
    <cellStyle name="Акцент4 3" xfId="101"/>
    <cellStyle name="Акцент5 2" xfId="102"/>
    <cellStyle name="Акцент5 3" xfId="103"/>
    <cellStyle name="Акцент6 2" xfId="104"/>
    <cellStyle name="Акцент6 3" xfId="105"/>
    <cellStyle name="Ввод  2" xfId="106"/>
    <cellStyle name="Ввод  3" xfId="107"/>
    <cellStyle name="Вывод 2" xfId="108"/>
    <cellStyle name="Вывод 3" xfId="109"/>
    <cellStyle name="Вычисление 2" xfId="110"/>
    <cellStyle name="Вычисление 3" xfId="111"/>
    <cellStyle name="Денежный 2" xfId="7"/>
    <cellStyle name="Денежный 3" xfId="8"/>
    <cellStyle name="Заголовок 1 2" xfId="112"/>
    <cellStyle name="Заголовок 1 3" xfId="113"/>
    <cellStyle name="Заголовок 2 2" xfId="114"/>
    <cellStyle name="Заголовок 2 3" xfId="115"/>
    <cellStyle name="Заголовок 3 2" xfId="116"/>
    <cellStyle name="Заголовок 3 3" xfId="117"/>
    <cellStyle name="Заголовок 4 2" xfId="118"/>
    <cellStyle name="Заголовок 4 3" xfId="119"/>
    <cellStyle name="Итог 2" xfId="120"/>
    <cellStyle name="Итог 3" xfId="121"/>
    <cellStyle name="Контрольная ячейка 2" xfId="122"/>
    <cellStyle name="Контрольная ячейка 3" xfId="123"/>
    <cellStyle name="Название 2" xfId="124"/>
    <cellStyle name="Название 3" xfId="125"/>
    <cellStyle name="Нейтральный 2" xfId="126"/>
    <cellStyle name="Нейтральный 3" xfId="127"/>
    <cellStyle name="Обычный" xfId="0" builtinId="0"/>
    <cellStyle name="Обычный 10" xfId="128"/>
    <cellStyle name="Обычный 10 2" xfId="129"/>
    <cellStyle name="Обычный 10 2 2" xfId="130"/>
    <cellStyle name="Обычный 10 2 2 2" xfId="131"/>
    <cellStyle name="Обычный 10 2 3" xfId="132"/>
    <cellStyle name="Обычный 10 3" xfId="133"/>
    <cellStyle name="Обычный 10 3 2" xfId="134"/>
    <cellStyle name="Обычный 10 4" xfId="135"/>
    <cellStyle name="Обычный 11" xfId="136"/>
    <cellStyle name="Обычный 12" xfId="137"/>
    <cellStyle name="Обычный 12 2" xfId="138"/>
    <cellStyle name="Обычный 12 2 2" xfId="139"/>
    <cellStyle name="Обычный 12 3" xfId="140"/>
    <cellStyle name="Обычный 13" xfId="141"/>
    <cellStyle name="Обычный 2" xfId="3"/>
    <cellStyle name="Обычный 2 10" xfId="142"/>
    <cellStyle name="Обычный 2 10 2" xfId="143"/>
    <cellStyle name="Обычный 2 11" xfId="144"/>
    <cellStyle name="Обычный 2 11 2" xfId="145"/>
    <cellStyle name="Обычный 2 12" xfId="146"/>
    <cellStyle name="Обычный 2 12 2" xfId="147"/>
    <cellStyle name="Обычный 2 13" xfId="148"/>
    <cellStyle name="Обычный 2 14" xfId="149"/>
    <cellStyle name="Обычный 2 15" xfId="150"/>
    <cellStyle name="Обычный 2 16" xfId="151"/>
    <cellStyle name="Обычный 2 17" xfId="152"/>
    <cellStyle name="Обычный 2 2" xfId="153"/>
    <cellStyle name="Обычный 2 2 10" xfId="154"/>
    <cellStyle name="Обычный 2 2 11" xfId="155"/>
    <cellStyle name="Обычный 2 2 12" xfId="156"/>
    <cellStyle name="Обычный 2 2 2" xfId="157"/>
    <cellStyle name="Обычный 2 2 2 2" xfId="158"/>
    <cellStyle name="Обычный 2 2 2 2 2" xfId="159"/>
    <cellStyle name="Обычный 2 2 2 2 2 2" xfId="160"/>
    <cellStyle name="Обычный 2 2 2 2 2 2 2" xfId="161"/>
    <cellStyle name="Обычный 2 2 2 2 2 3" xfId="162"/>
    <cellStyle name="Обычный 2 2 2 2 3" xfId="163"/>
    <cellStyle name="Обычный 2 2 2 2 3 2" xfId="164"/>
    <cellStyle name="Обычный 2 2 2 2 4" xfId="165"/>
    <cellStyle name="Обычный 2 2 2 3" xfId="166"/>
    <cellStyle name="Обычный 2 2 2 3 2" xfId="167"/>
    <cellStyle name="Обычный 2 2 2 3 2 2" xfId="168"/>
    <cellStyle name="Обычный 2 2 2 3 3" xfId="169"/>
    <cellStyle name="Обычный 2 2 2 4" xfId="170"/>
    <cellStyle name="Обычный 2 2 2 4 2" xfId="171"/>
    <cellStyle name="Обычный 2 2 2 5" xfId="172"/>
    <cellStyle name="Обычный 2 2 2 6" xfId="173"/>
    <cellStyle name="Обычный 2 2 3" xfId="174"/>
    <cellStyle name="Обычный 2 2 3 2" xfId="175"/>
    <cellStyle name="Обычный 2 2 3 2 2" xfId="176"/>
    <cellStyle name="Обычный 2 2 3 2 2 2" xfId="177"/>
    <cellStyle name="Обычный 2 2 3 2 3" xfId="178"/>
    <cellStyle name="Обычный 2 2 3 3" xfId="179"/>
    <cellStyle name="Обычный 2 2 3 3 2" xfId="180"/>
    <cellStyle name="Обычный 2 2 3 4" xfId="181"/>
    <cellStyle name="Обычный 2 2 4" xfId="182"/>
    <cellStyle name="Обычный 2 2 4 2" xfId="183"/>
    <cellStyle name="Обычный 2 2 4 2 2" xfId="184"/>
    <cellStyle name="Обычный 2 2 4 2 2 2" xfId="185"/>
    <cellStyle name="Обычный 2 2 4 2 3" xfId="186"/>
    <cellStyle name="Обычный 2 2 4 3" xfId="187"/>
    <cellStyle name="Обычный 2 2 4 3 2" xfId="188"/>
    <cellStyle name="Обычный 2 2 4 4" xfId="189"/>
    <cellStyle name="Обычный 2 2 5" xfId="190"/>
    <cellStyle name="Обычный 2 2 5 2" xfId="191"/>
    <cellStyle name="Обычный 2 2 5 2 2" xfId="192"/>
    <cellStyle name="Обычный 2 2 5 2 2 2" xfId="193"/>
    <cellStyle name="Обычный 2 2 5 2 3" xfId="194"/>
    <cellStyle name="Обычный 2 2 5 3" xfId="195"/>
    <cellStyle name="Обычный 2 2 5 3 2" xfId="196"/>
    <cellStyle name="Обычный 2 2 5 4" xfId="197"/>
    <cellStyle name="Обычный 2 2 6" xfId="198"/>
    <cellStyle name="Обычный 2 2 6 2" xfId="199"/>
    <cellStyle name="Обычный 2 2 6 2 2" xfId="200"/>
    <cellStyle name="Обычный 2 2 6 3" xfId="201"/>
    <cellStyle name="Обычный 2 2 7" xfId="202"/>
    <cellStyle name="Обычный 2 2 7 2" xfId="203"/>
    <cellStyle name="Обычный 2 2 7 2 2" xfId="204"/>
    <cellStyle name="Обычный 2 2 7 3" xfId="205"/>
    <cellStyle name="Обычный 2 2 8" xfId="206"/>
    <cellStyle name="Обычный 2 2 8 2" xfId="207"/>
    <cellStyle name="Обычный 2 2 9" xfId="208"/>
    <cellStyle name="Обычный 2 2 9 2" xfId="209"/>
    <cellStyle name="Обычный 2 3" xfId="210"/>
    <cellStyle name="Обычный 2 3 2" xfId="211"/>
    <cellStyle name="Обычный 2 3 2 2" xfId="212"/>
    <cellStyle name="Обычный 2 3 2 2 2" xfId="213"/>
    <cellStyle name="Обычный 2 3 2 3" xfId="214"/>
    <cellStyle name="Обычный 2 3 2 3 2" xfId="215"/>
    <cellStyle name="Обычный 2 3 2 4" xfId="216"/>
    <cellStyle name="Обычный 2 3 3" xfId="217"/>
    <cellStyle name="Обычный 2 3 3 2" xfId="218"/>
    <cellStyle name="Обычный 2 3 3 2 2" xfId="219"/>
    <cellStyle name="Обычный 2 3 3 3" xfId="220"/>
    <cellStyle name="Обычный 2 3 4" xfId="221"/>
    <cellStyle name="Обычный 2 3 4 2" xfId="222"/>
    <cellStyle name="Обычный 2 3 5" xfId="223"/>
    <cellStyle name="Обычный 2 4" xfId="224"/>
    <cellStyle name="Обычный 2 4 2" xfId="225"/>
    <cellStyle name="Обычный 2 4 2 2" xfId="226"/>
    <cellStyle name="Обычный 2 4 2 2 2" xfId="227"/>
    <cellStyle name="Обычный 2 4 2 3" xfId="228"/>
    <cellStyle name="Обычный 2 4 3" xfId="229"/>
    <cellStyle name="Обычный 2 4 4" xfId="230"/>
    <cellStyle name="Обычный 2 5" xfId="231"/>
    <cellStyle name="Обычный 2 5 2" xfId="232"/>
    <cellStyle name="Обычный 2 5 2 2" xfId="233"/>
    <cellStyle name="Обычный 2 5 3" xfId="234"/>
    <cellStyle name="Обычный 2 5 3 2" xfId="235"/>
    <cellStyle name="Обычный 2 5 4" xfId="236"/>
    <cellStyle name="Обычный 2 6" xfId="237"/>
    <cellStyle name="Обычный 2 6 2" xfId="238"/>
    <cellStyle name="Обычный 2 6 2 2" xfId="239"/>
    <cellStyle name="Обычный 2 6 3" xfId="240"/>
    <cellStyle name="Обычный 2 6 3 2" xfId="241"/>
    <cellStyle name="Обычный 2 6 4" xfId="242"/>
    <cellStyle name="Обычный 2 7" xfId="243"/>
    <cellStyle name="Обычный 2 7 2" xfId="244"/>
    <cellStyle name="Обычный 2 7 2 2" xfId="245"/>
    <cellStyle name="Обычный 2 7 3" xfId="246"/>
    <cellStyle name="Обычный 2 7 3 2" xfId="247"/>
    <cellStyle name="Обычный 2 7 4" xfId="248"/>
    <cellStyle name="Обычный 2 7 5" xfId="249"/>
    <cellStyle name="Обычный 2 8" xfId="250"/>
    <cellStyle name="Обычный 2 8 2" xfId="251"/>
    <cellStyle name="Обычный 2 8 2 2" xfId="252"/>
    <cellStyle name="Обычный 2 8 3" xfId="253"/>
    <cellStyle name="Обычный 2 9" xfId="254"/>
    <cellStyle name="Обычный 2 9 2" xfId="255"/>
    <cellStyle name="Обычный 2 9 2 2" xfId="256"/>
    <cellStyle name="Обычный 2 9 3" xfId="257"/>
    <cellStyle name="Обычный 3" xfId="1"/>
    <cellStyle name="Обычный 3 10" xfId="258"/>
    <cellStyle name="Обычный 3 11" xfId="259"/>
    <cellStyle name="Обычный 3 12" xfId="260"/>
    <cellStyle name="Обычный 3 2" xfId="261"/>
    <cellStyle name="Обычный 3 2 2" xfId="262"/>
    <cellStyle name="Обычный 3 2 2 2" xfId="263"/>
    <cellStyle name="Обычный 3 2 2 2 2" xfId="264"/>
    <cellStyle name="Обычный 3 2 2 3" xfId="265"/>
    <cellStyle name="Обычный 3 2 3" xfId="266"/>
    <cellStyle name="Обычный 3 2 3 2" xfId="267"/>
    <cellStyle name="Обычный 3 2 3 2 2" xfId="268"/>
    <cellStyle name="Обычный 3 2 3 3" xfId="269"/>
    <cellStyle name="Обычный 3 2 4" xfId="270"/>
    <cellStyle name="Обычный 3 2 4 2" xfId="271"/>
    <cellStyle name="Обычный 3 2 5" xfId="272"/>
    <cellStyle name="Обычный 3 2 5 2" xfId="273"/>
    <cellStyle name="Обычный 3 2 6" xfId="274"/>
    <cellStyle name="Обычный 3 3" xfId="275"/>
    <cellStyle name="Обычный 3 3 2" xfId="276"/>
    <cellStyle name="Обычный 3 3 2 2" xfId="277"/>
    <cellStyle name="Обычный 3 3 2 2 2" xfId="278"/>
    <cellStyle name="Обычный 3 3 2 3" xfId="279"/>
    <cellStyle name="Обычный 3 3 3" xfId="280"/>
    <cellStyle name="Обычный 3 3 3 2" xfId="281"/>
    <cellStyle name="Обычный 3 4" xfId="282"/>
    <cellStyle name="Обычный 3 4 2" xfId="283"/>
    <cellStyle name="Обычный 3 4 2 2" xfId="284"/>
    <cellStyle name="Обычный 3 4 2 2 2" xfId="285"/>
    <cellStyle name="Обычный 3 4 2 3" xfId="286"/>
    <cellStyle name="Обычный 3 4 3" xfId="287"/>
    <cellStyle name="Обычный 3 4 3 2" xfId="288"/>
    <cellStyle name="Обычный 3 4 4" xfId="289"/>
    <cellStyle name="Обычный 3 5" xfId="290"/>
    <cellStyle name="Обычный 3 5 2" xfId="291"/>
    <cellStyle name="Обычный 3 5 2 2" xfId="292"/>
    <cellStyle name="Обычный 3 5 3" xfId="293"/>
    <cellStyle name="Обычный 3 6" xfId="294"/>
    <cellStyle name="Обычный 3 6 2" xfId="295"/>
    <cellStyle name="Обычный 3 6 2 2" xfId="296"/>
    <cellStyle name="Обычный 3 6 3" xfId="297"/>
    <cellStyle name="Обычный 3 7" xfId="298"/>
    <cellStyle name="Обычный 3 7 2" xfId="299"/>
    <cellStyle name="Обычный 3 8" xfId="300"/>
    <cellStyle name="Обычный 3 8 2" xfId="301"/>
    <cellStyle name="Обычный 3 9" xfId="302"/>
    <cellStyle name="Обычный 3 9 2" xfId="303"/>
    <cellStyle name="Обычный 4" xfId="5"/>
    <cellStyle name="Обычный 4 2" xfId="304"/>
    <cellStyle name="Обычный 4 2 2" xfId="305"/>
    <cellStyle name="Обычный 4 2 2 2" xfId="306"/>
    <cellStyle name="Обычный 4 2 2 2 2" xfId="307"/>
    <cellStyle name="Обычный 4 2 2 3" xfId="308"/>
    <cellStyle name="Обычный 4 2 3" xfId="309"/>
    <cellStyle name="Обычный 4 2 3 2" xfId="310"/>
    <cellStyle name="Обычный 4 2 4" xfId="311"/>
    <cellStyle name="Обычный 4 3" xfId="312"/>
    <cellStyle name="Обычный 4 3 2" xfId="313"/>
    <cellStyle name="Обычный 4 3 2 2" xfId="314"/>
    <cellStyle name="Обычный 4 3 3" xfId="315"/>
    <cellStyle name="Обычный 4 4" xfId="316"/>
    <cellStyle name="Обычный 4 4 2" xfId="317"/>
    <cellStyle name="Обычный 4 4 2 2" xfId="318"/>
    <cellStyle name="Обычный 4 4 3" xfId="319"/>
    <cellStyle name="Обычный 4 5" xfId="320"/>
    <cellStyle name="Обычный 4 5 2" xfId="321"/>
    <cellStyle name="Обычный 4 6" xfId="322"/>
    <cellStyle name="Обычный 4 6 2" xfId="323"/>
    <cellStyle name="Обычный 4 7" xfId="324"/>
    <cellStyle name="Обычный 4 8" xfId="325"/>
    <cellStyle name="Обычный 4 9" xfId="326"/>
    <cellStyle name="Обычный 5" xfId="6"/>
    <cellStyle name="Обычный 5 2" xfId="327"/>
    <cellStyle name="Обычный 5 3" xfId="328"/>
    <cellStyle name="Обычный 5 4" xfId="329"/>
    <cellStyle name="Обычный 6" xfId="330"/>
    <cellStyle name="Обычный 6 2" xfId="331"/>
    <cellStyle name="Обычный 6 2 2" xfId="332"/>
    <cellStyle name="Обычный 6 2 2 2" xfId="333"/>
    <cellStyle name="Обычный 6 2 2 2 2" xfId="334"/>
    <cellStyle name="Обычный 6 2 2 3" xfId="335"/>
    <cellStyle name="Обычный 6 2 3" xfId="336"/>
    <cellStyle name="Обычный 6 2 3 2" xfId="337"/>
    <cellStyle name="Обычный 6 2 3 2 2" xfId="338"/>
    <cellStyle name="Обычный 6 2 3 3" xfId="339"/>
    <cellStyle name="Обычный 6 2 4" xfId="340"/>
    <cellStyle name="Обычный 6 2 4 2" xfId="341"/>
    <cellStyle name="Обычный 6 2 5" xfId="342"/>
    <cellStyle name="Обычный 6 3" xfId="343"/>
    <cellStyle name="Обычный 6 3 2" xfId="344"/>
    <cellStyle name="Обычный 6 3 2 2" xfId="345"/>
    <cellStyle name="Обычный 6 3 3" xfId="346"/>
    <cellStyle name="Обычный 6 4" xfId="347"/>
    <cellStyle name="Обычный 6 4 2" xfId="348"/>
    <cellStyle name="Обычный 6 5" xfId="349"/>
    <cellStyle name="Обычный 6 5 2" xfId="350"/>
    <cellStyle name="Обычный 6 6" xfId="351"/>
    <cellStyle name="Обычный 7" xfId="352"/>
    <cellStyle name="Обычный 8" xfId="353"/>
    <cellStyle name="Обычный 8 2" xfId="354"/>
    <cellStyle name="Обычный 8 2 2" xfId="355"/>
    <cellStyle name="Обычный 8 2 2 2" xfId="356"/>
    <cellStyle name="Обычный 8 2 3" xfId="357"/>
    <cellStyle name="Обычный 8 3" xfId="358"/>
    <cellStyle name="Обычный 8 3 2" xfId="359"/>
    <cellStyle name="Обычный 8 4" xfId="360"/>
    <cellStyle name="Обычный 9" xfId="361"/>
    <cellStyle name="Обычный_Поликлиника нормативы 18062002г" xfId="9"/>
    <cellStyle name="Плохой 2" xfId="362"/>
    <cellStyle name="Плохой 3" xfId="363"/>
    <cellStyle name="Пояснение 2" xfId="364"/>
    <cellStyle name="Пояснение 3" xfId="365"/>
    <cellStyle name="Примечание 2" xfId="366"/>
    <cellStyle name="Примечание 2 2" xfId="367"/>
    <cellStyle name="Примечание 2 2 2" xfId="368"/>
    <cellStyle name="Примечание 3" xfId="369"/>
    <cellStyle name="Процентный 2" xfId="370"/>
    <cellStyle name="Связанная ячейка 2" xfId="371"/>
    <cellStyle name="Связанная ячейка 3" xfId="372"/>
    <cellStyle name="Текст предупреждения 2" xfId="373"/>
    <cellStyle name="Текст предупреждения 3" xfId="374"/>
    <cellStyle name="Финансовый 2" xfId="375"/>
    <cellStyle name="Финансовый 2 10" xfId="376"/>
    <cellStyle name="Финансовый 2 2" xfId="377"/>
    <cellStyle name="Финансовый 2 2 2" xfId="378"/>
    <cellStyle name="Финансовый 2 2 2 2" xfId="379"/>
    <cellStyle name="Финансовый 2 2 2 2 2" xfId="380"/>
    <cellStyle name="Финансовый 2 2 2 3" xfId="381"/>
    <cellStyle name="Финансовый 2 2 3" xfId="382"/>
    <cellStyle name="Финансовый 2 3" xfId="383"/>
    <cellStyle name="Финансовый 2 3 2" xfId="384"/>
    <cellStyle name="Финансовый 2 3 2 2" xfId="385"/>
    <cellStyle name="Финансовый 2 3 2 2 2" xfId="386"/>
    <cellStyle name="Финансовый 2 3 2 3" xfId="387"/>
    <cellStyle name="Финансовый 2 3 3" xfId="388"/>
    <cellStyle name="Финансовый 2 3 3 2" xfId="389"/>
    <cellStyle name="Финансовый 2 3 4" xfId="390"/>
    <cellStyle name="Финансовый 2 3 4 2" xfId="391"/>
    <cellStyle name="Финансовый 2 3 5" xfId="392"/>
    <cellStyle name="Финансовый 2 4" xfId="393"/>
    <cellStyle name="Финансовый 2 4 2" xfId="394"/>
    <cellStyle name="Финансовый 2 4 2 2" xfId="395"/>
    <cellStyle name="Финансовый 2 4 3" xfId="396"/>
    <cellStyle name="Финансовый 2 4 3 2" xfId="397"/>
    <cellStyle name="Финансовый 2 4 4" xfId="398"/>
    <cellStyle name="Финансовый 2 5" xfId="399"/>
    <cellStyle name="Финансовый 2 5 2" xfId="400"/>
    <cellStyle name="Финансовый 2 5 2 2" xfId="401"/>
    <cellStyle name="Финансовый 2 5 3" xfId="402"/>
    <cellStyle name="Финансовый 2 6" xfId="403"/>
    <cellStyle name="Финансовый 2 6 2" xfId="404"/>
    <cellStyle name="Финансовый 2 7" xfId="405"/>
    <cellStyle name="Финансовый 2 7 2" xfId="406"/>
    <cellStyle name="Финансовый 2 8" xfId="407"/>
    <cellStyle name="Финансовый 2 8 2" xfId="408"/>
    <cellStyle name="Финансовый 2 9" xfId="409"/>
    <cellStyle name="Финансовый 3" xfId="410"/>
    <cellStyle name="Финансовый 3 2" xfId="411"/>
    <cellStyle name="Финансовый 3 2 2" xfId="412"/>
    <cellStyle name="Финансовый 3 2 2 2" xfId="413"/>
    <cellStyle name="Финансовый 3 2 2 2 2" xfId="414"/>
    <cellStyle name="Финансовый 3 2 2 3" xfId="415"/>
    <cellStyle name="Финансовый 3 2 3" xfId="416"/>
    <cellStyle name="Финансовый 3 2 3 2" xfId="417"/>
    <cellStyle name="Финансовый 3 2 3 2 2" xfId="418"/>
    <cellStyle name="Финансовый 3 2 3 3" xfId="419"/>
    <cellStyle name="Финансовый 3 2 4" xfId="420"/>
    <cellStyle name="Финансовый 3 2 4 2" xfId="421"/>
    <cellStyle name="Финансовый 3 2 5" xfId="422"/>
    <cellStyle name="Финансовый 3 2 5 2" xfId="423"/>
    <cellStyle name="Финансовый 3 2 6" xfId="424"/>
    <cellStyle name="Финансовый 3 3" xfId="425"/>
    <cellStyle name="Финансовый 3 3 2" xfId="426"/>
    <cellStyle name="Финансовый 3 3 2 2" xfId="427"/>
    <cellStyle name="Финансовый 3 3 2 2 2" xfId="428"/>
    <cellStyle name="Финансовый 3 3 2 3" xfId="429"/>
    <cellStyle name="Финансовый 3 3 3" xfId="430"/>
    <cellStyle name="Финансовый 3 3 3 2" xfId="431"/>
    <cellStyle name="Финансовый 3 3 4" xfId="432"/>
    <cellStyle name="Финансовый 3 3 4 2" xfId="433"/>
    <cellStyle name="Финансовый 3 3 5" xfId="434"/>
    <cellStyle name="Финансовый 3 4" xfId="435"/>
    <cellStyle name="Финансовый 3 4 2" xfId="436"/>
    <cellStyle name="Финансовый 3 4 2 2" xfId="437"/>
    <cellStyle name="Финансовый 3 4 3" xfId="438"/>
    <cellStyle name="Финансовый 3 5" xfId="439"/>
    <cellStyle name="Финансовый 3 5 2" xfId="440"/>
    <cellStyle name="Финансовый 3 6" xfId="441"/>
    <cellStyle name="Финансовый 3 6 2" xfId="442"/>
    <cellStyle name="Финансовый 3 7" xfId="443"/>
    <cellStyle name="Финансовый 3 7 2" xfId="444"/>
    <cellStyle name="Финансовый 3 8" xfId="445"/>
    <cellStyle name="Финансовый 3 9" xfId="446"/>
    <cellStyle name="Финансовый 4" xfId="447"/>
    <cellStyle name="Финансовый 5" xfId="448"/>
    <cellStyle name="Финансовый 6" xfId="449"/>
    <cellStyle name="Финансовый 6 2" xfId="450"/>
    <cellStyle name="Финансовый 6 2 2" xfId="451"/>
    <cellStyle name="Финансовый 6 2 2 2" xfId="452"/>
    <cellStyle name="Финансовый 6 2 3" xfId="453"/>
    <cellStyle name="Финансовый 6 3" xfId="454"/>
    <cellStyle name="Финансовый 6 3 2" xfId="455"/>
    <cellStyle name="Финансовый 6 4" xfId="456"/>
    <cellStyle name="Финансовый 7" xfId="457"/>
    <cellStyle name="Финансовый 8" xfId="460"/>
    <cellStyle name="Хороший 2" xfId="458"/>
    <cellStyle name="Хороший 3" xfId="459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I59"/>
  <sheetViews>
    <sheetView view="pageBreakPreview" zoomScale="60" zoomScaleNormal="60" workbookViewId="0">
      <selection activeCell="C44" sqref="C44"/>
    </sheetView>
  </sheetViews>
  <sheetFormatPr defaultColWidth="9.28515625" defaultRowHeight="15.75"/>
  <cols>
    <col min="1" max="1" width="30.7109375" style="21" customWidth="1"/>
    <col min="2" max="2" width="35.140625" style="21" customWidth="1"/>
    <col min="3" max="4" width="20.7109375" customWidth="1"/>
    <col min="5" max="5" width="10.5703125" customWidth="1"/>
    <col min="6" max="6" width="12.28515625" customWidth="1"/>
    <col min="7" max="7" width="15.28515625" customWidth="1"/>
    <col min="8" max="8" width="17.7109375" customWidth="1"/>
    <col min="9" max="217" width="9.140625" customWidth="1"/>
    <col min="218" max="218" width="34" customWidth="1"/>
    <col min="219" max="219" width="11.28515625" customWidth="1"/>
    <col min="220" max="220" width="11" customWidth="1"/>
    <col min="221" max="227" width="9.140625" customWidth="1"/>
    <col min="228" max="229" width="10.7109375" customWidth="1"/>
    <col min="230" max="230" width="9.140625" customWidth="1"/>
    <col min="231" max="231" width="11.5703125" customWidth="1"/>
    <col min="232" max="232" width="13.7109375" customWidth="1"/>
  </cols>
  <sheetData>
    <row r="1" spans="1:9" ht="44.45" customHeight="1">
      <c r="B1" s="174" t="s">
        <v>117</v>
      </c>
      <c r="C1" s="174"/>
      <c r="D1" s="174"/>
      <c r="E1" s="174"/>
      <c r="F1" s="174"/>
      <c r="G1" s="174"/>
      <c r="H1" s="174"/>
    </row>
    <row r="2" spans="1:9" ht="24.6" customHeight="1" thickBot="1">
      <c r="A2" s="22"/>
      <c r="B2" s="190" t="s">
        <v>87</v>
      </c>
      <c r="C2" s="190"/>
      <c r="D2" s="190"/>
      <c r="E2" s="190"/>
      <c r="F2" s="190"/>
      <c r="G2" s="190"/>
      <c r="H2" s="190"/>
    </row>
    <row r="3" spans="1:9" ht="24.6" customHeight="1">
      <c r="A3" s="183" t="s">
        <v>1</v>
      </c>
      <c r="B3" s="180" t="s">
        <v>2</v>
      </c>
      <c r="C3" s="141" t="s">
        <v>118</v>
      </c>
      <c r="D3" s="193" t="s">
        <v>93</v>
      </c>
      <c r="E3" s="193"/>
      <c r="F3" s="193"/>
      <c r="G3" s="193"/>
      <c r="H3" s="194"/>
    </row>
    <row r="4" spans="1:9" ht="52.9" customHeight="1">
      <c r="A4" s="184"/>
      <c r="B4" s="181"/>
      <c r="C4" s="126"/>
      <c r="D4" s="126" t="s">
        <v>94</v>
      </c>
      <c r="E4" s="126" t="s">
        <v>116</v>
      </c>
      <c r="F4" s="126"/>
      <c r="G4" s="126"/>
      <c r="H4" s="130" t="s">
        <v>95</v>
      </c>
    </row>
    <row r="5" spans="1:9" ht="55.9" customHeight="1" thickBot="1">
      <c r="A5" s="185"/>
      <c r="B5" s="182"/>
      <c r="C5" s="127"/>
      <c r="D5" s="127"/>
      <c r="E5" s="84" t="s">
        <v>110</v>
      </c>
      <c r="F5" s="84" t="s">
        <v>111</v>
      </c>
      <c r="G5" s="84" t="s">
        <v>112</v>
      </c>
      <c r="H5" s="131"/>
    </row>
    <row r="6" spans="1:9" ht="31.15" customHeight="1">
      <c r="A6" s="186" t="s">
        <v>3</v>
      </c>
      <c r="B6" s="45" t="s">
        <v>4</v>
      </c>
      <c r="C6" s="44">
        <v>3407</v>
      </c>
      <c r="D6" s="83">
        <v>0</v>
      </c>
      <c r="E6" s="74">
        <v>0</v>
      </c>
      <c r="F6" s="44">
        <v>0</v>
      </c>
      <c r="G6" s="44">
        <v>0</v>
      </c>
      <c r="H6" s="44">
        <v>0</v>
      </c>
    </row>
    <row r="7" spans="1:9" ht="34.15" customHeight="1">
      <c r="A7" s="186"/>
      <c r="B7" s="37" t="s">
        <v>5</v>
      </c>
      <c r="C7" s="44">
        <v>4485</v>
      </c>
      <c r="D7" s="83">
        <v>0</v>
      </c>
      <c r="E7" s="74">
        <v>0</v>
      </c>
      <c r="F7" s="44">
        <v>0</v>
      </c>
      <c r="G7" s="44">
        <v>0</v>
      </c>
      <c r="H7" s="44">
        <v>0</v>
      </c>
    </row>
    <row r="8" spans="1:9" ht="34.15" customHeight="1">
      <c r="A8" s="186"/>
      <c r="B8" s="112" t="s">
        <v>119</v>
      </c>
      <c r="C8" s="110">
        <v>1230</v>
      </c>
      <c r="D8" s="110">
        <v>0</v>
      </c>
      <c r="E8" s="74">
        <v>0</v>
      </c>
      <c r="F8" s="110">
        <v>0</v>
      </c>
      <c r="G8" s="110">
        <v>0</v>
      </c>
      <c r="H8" s="110">
        <v>0</v>
      </c>
    </row>
    <row r="9" spans="1:9" ht="26.45" customHeight="1">
      <c r="A9" s="187"/>
      <c r="B9" s="37" t="s">
        <v>6</v>
      </c>
      <c r="C9" s="44">
        <v>10914</v>
      </c>
      <c r="D9" s="83">
        <v>0</v>
      </c>
      <c r="E9" s="74">
        <v>0</v>
      </c>
      <c r="F9" s="44">
        <v>0</v>
      </c>
      <c r="G9" s="44">
        <v>0</v>
      </c>
      <c r="H9" s="44">
        <v>30</v>
      </c>
      <c r="I9" t="s">
        <v>120</v>
      </c>
    </row>
    <row r="10" spans="1:9" ht="32.450000000000003" customHeight="1">
      <c r="A10" s="37" t="s">
        <v>7</v>
      </c>
      <c r="B10" s="37" t="s">
        <v>8</v>
      </c>
      <c r="C10" s="44">
        <v>352</v>
      </c>
      <c r="D10" s="83">
        <v>0</v>
      </c>
      <c r="E10" s="74">
        <v>0</v>
      </c>
      <c r="F10" s="44">
        <v>0</v>
      </c>
      <c r="G10" s="44">
        <v>0</v>
      </c>
      <c r="H10" s="44">
        <v>0</v>
      </c>
    </row>
    <row r="11" spans="1:9">
      <c r="A11" s="37" t="s">
        <v>9</v>
      </c>
      <c r="B11" s="37" t="s">
        <v>10</v>
      </c>
      <c r="C11" s="44">
        <v>2003</v>
      </c>
      <c r="D11" s="83">
        <v>2</v>
      </c>
      <c r="E11" s="74">
        <v>0</v>
      </c>
      <c r="F11" s="44">
        <v>0</v>
      </c>
      <c r="G11" s="44">
        <v>0</v>
      </c>
      <c r="H11" s="44">
        <v>108</v>
      </c>
    </row>
    <row r="12" spans="1:9">
      <c r="A12" s="37" t="s">
        <v>11</v>
      </c>
      <c r="B12" s="37" t="s">
        <v>12</v>
      </c>
      <c r="C12" s="44">
        <v>881</v>
      </c>
      <c r="D12" s="83">
        <v>573</v>
      </c>
      <c r="E12" s="74">
        <v>0</v>
      </c>
      <c r="F12" s="44">
        <v>0</v>
      </c>
      <c r="G12" s="44">
        <v>0</v>
      </c>
      <c r="H12" s="44">
        <v>115</v>
      </c>
    </row>
    <row r="13" spans="1:9">
      <c r="A13" s="37" t="s">
        <v>13</v>
      </c>
      <c r="B13" s="37" t="s">
        <v>14</v>
      </c>
      <c r="C13" s="44">
        <v>800</v>
      </c>
      <c r="D13" s="83">
        <v>0</v>
      </c>
      <c r="E13" s="74">
        <v>0</v>
      </c>
      <c r="F13" s="44">
        <v>0</v>
      </c>
      <c r="G13" s="44">
        <v>0</v>
      </c>
      <c r="H13" s="44">
        <v>0</v>
      </c>
    </row>
    <row r="14" spans="1:9">
      <c r="A14" s="23" t="s">
        <v>15</v>
      </c>
      <c r="B14" s="23" t="s">
        <v>16</v>
      </c>
      <c r="C14" s="44">
        <v>710</v>
      </c>
      <c r="D14" s="83">
        <v>0</v>
      </c>
      <c r="E14" s="74">
        <v>0</v>
      </c>
      <c r="F14" s="44">
        <v>0</v>
      </c>
      <c r="G14" s="44">
        <v>0</v>
      </c>
      <c r="H14" s="44">
        <v>0</v>
      </c>
    </row>
    <row r="15" spans="1:9">
      <c r="A15" s="37" t="s">
        <v>17</v>
      </c>
      <c r="B15" s="37" t="s">
        <v>18</v>
      </c>
      <c r="C15" s="44">
        <v>461</v>
      </c>
      <c r="D15" s="83">
        <v>0</v>
      </c>
      <c r="E15" s="74">
        <v>0</v>
      </c>
      <c r="F15" s="44">
        <v>0</v>
      </c>
      <c r="G15" s="44">
        <v>0</v>
      </c>
      <c r="H15" s="44">
        <v>5</v>
      </c>
    </row>
    <row r="16" spans="1:9">
      <c r="A16" s="37" t="s">
        <v>19</v>
      </c>
      <c r="B16" s="37" t="s">
        <v>20</v>
      </c>
      <c r="C16" s="44">
        <v>385</v>
      </c>
      <c r="D16" s="83">
        <v>385</v>
      </c>
      <c r="E16" s="74">
        <v>0</v>
      </c>
      <c r="F16" s="44">
        <v>0</v>
      </c>
      <c r="G16" s="44">
        <v>0</v>
      </c>
      <c r="H16" s="44">
        <v>60</v>
      </c>
    </row>
    <row r="17" spans="1:8" ht="24.6" customHeight="1">
      <c r="A17" s="37" t="s">
        <v>21</v>
      </c>
      <c r="B17" s="37" t="s">
        <v>22</v>
      </c>
      <c r="C17" s="44">
        <v>803</v>
      </c>
      <c r="D17" s="83">
        <v>0</v>
      </c>
      <c r="E17" s="74">
        <v>0</v>
      </c>
      <c r="F17" s="44">
        <v>0</v>
      </c>
      <c r="G17" s="44">
        <v>0</v>
      </c>
      <c r="H17" s="44">
        <v>17</v>
      </c>
    </row>
    <row r="18" spans="1:8">
      <c r="A18" s="37" t="s">
        <v>23</v>
      </c>
      <c r="B18" s="37" t="s">
        <v>24</v>
      </c>
      <c r="C18" s="44">
        <v>2300</v>
      </c>
      <c r="D18" s="83">
        <v>0</v>
      </c>
      <c r="E18" s="74">
        <v>0</v>
      </c>
      <c r="F18" s="44">
        <v>0</v>
      </c>
      <c r="G18" s="44">
        <v>0</v>
      </c>
      <c r="H18" s="44">
        <v>14</v>
      </c>
    </row>
    <row r="19" spans="1:8">
      <c r="A19" s="37" t="s">
        <v>25</v>
      </c>
      <c r="B19" s="37" t="s">
        <v>26</v>
      </c>
      <c r="C19" s="44">
        <v>429</v>
      </c>
      <c r="D19" s="83">
        <v>0</v>
      </c>
      <c r="E19" s="74">
        <v>0</v>
      </c>
      <c r="F19" s="44">
        <v>0</v>
      </c>
      <c r="G19" s="44">
        <v>0</v>
      </c>
      <c r="H19" s="44">
        <v>10</v>
      </c>
    </row>
    <row r="20" spans="1:8" ht="16.149999999999999" customHeight="1">
      <c r="A20" s="23" t="s">
        <v>27</v>
      </c>
      <c r="B20" s="23" t="s">
        <v>28</v>
      </c>
      <c r="C20" s="44">
        <v>27937</v>
      </c>
      <c r="D20" s="83">
        <v>0</v>
      </c>
      <c r="E20" s="74">
        <v>0</v>
      </c>
      <c r="F20" s="44">
        <v>0</v>
      </c>
      <c r="G20" s="44">
        <v>0</v>
      </c>
      <c r="H20" s="44">
        <v>0</v>
      </c>
    </row>
    <row r="21" spans="1:8" ht="16.149999999999999" customHeight="1">
      <c r="A21" s="175" t="s">
        <v>29</v>
      </c>
      <c r="B21" s="37" t="s">
        <v>30</v>
      </c>
      <c r="C21" s="44">
        <v>3376</v>
      </c>
      <c r="D21" s="83">
        <v>0</v>
      </c>
      <c r="E21" s="74">
        <v>0</v>
      </c>
      <c r="F21" s="44">
        <v>0</v>
      </c>
      <c r="G21" s="44">
        <v>0</v>
      </c>
      <c r="H21" s="44">
        <v>550</v>
      </c>
    </row>
    <row r="22" spans="1:8" ht="43.9" customHeight="1">
      <c r="A22" s="177"/>
      <c r="B22" s="24" t="s">
        <v>31</v>
      </c>
      <c r="C22" s="44">
        <v>3354</v>
      </c>
      <c r="D22" s="83">
        <v>0</v>
      </c>
      <c r="E22" s="74">
        <v>0</v>
      </c>
      <c r="F22" s="44">
        <v>0</v>
      </c>
      <c r="G22" s="44">
        <v>0</v>
      </c>
      <c r="H22" s="44">
        <v>1628</v>
      </c>
    </row>
    <row r="23" spans="1:8">
      <c r="A23" s="37" t="s">
        <v>32</v>
      </c>
      <c r="B23" s="37" t="s">
        <v>33</v>
      </c>
      <c r="C23" s="44">
        <v>803</v>
      </c>
      <c r="D23" s="83">
        <v>14</v>
      </c>
      <c r="E23" s="74">
        <v>0</v>
      </c>
      <c r="F23" s="44">
        <v>0</v>
      </c>
      <c r="G23" s="44">
        <v>0</v>
      </c>
      <c r="H23" s="44">
        <v>15</v>
      </c>
    </row>
    <row r="24" spans="1:8">
      <c r="A24" s="175" t="s">
        <v>34</v>
      </c>
      <c r="B24" s="37" t="s">
        <v>35</v>
      </c>
      <c r="C24" s="75">
        <v>3520</v>
      </c>
      <c r="D24" s="75">
        <v>0</v>
      </c>
      <c r="E24" s="75">
        <v>3520</v>
      </c>
      <c r="F24" s="75">
        <v>2720</v>
      </c>
      <c r="G24" s="75">
        <v>800</v>
      </c>
      <c r="H24" s="75">
        <v>0</v>
      </c>
    </row>
    <row r="25" spans="1:8" ht="31.5">
      <c r="A25" s="176"/>
      <c r="B25" s="25" t="s">
        <v>36</v>
      </c>
      <c r="C25" s="44">
        <v>940</v>
      </c>
      <c r="D25" s="83">
        <v>0</v>
      </c>
      <c r="E25" s="74">
        <v>940</v>
      </c>
      <c r="F25" s="44">
        <v>940</v>
      </c>
      <c r="G25" s="44">
        <v>0</v>
      </c>
      <c r="H25" s="44">
        <v>0</v>
      </c>
    </row>
    <row r="26" spans="1:8" ht="83.45" customHeight="1">
      <c r="A26" s="176"/>
      <c r="B26" s="25" t="s">
        <v>37</v>
      </c>
      <c r="C26" s="44">
        <v>1730</v>
      </c>
      <c r="D26" s="83">
        <v>0</v>
      </c>
      <c r="E26" s="74">
        <v>1730</v>
      </c>
      <c r="F26" s="44">
        <v>930</v>
      </c>
      <c r="G26" s="44">
        <v>800</v>
      </c>
      <c r="H26" s="44">
        <v>0</v>
      </c>
    </row>
    <row r="27" spans="1:8" ht="78.75">
      <c r="A27" s="177"/>
      <c r="B27" s="25" t="s">
        <v>38</v>
      </c>
      <c r="C27" s="44">
        <v>850</v>
      </c>
      <c r="D27" s="83">
        <v>0</v>
      </c>
      <c r="E27" s="74">
        <v>850</v>
      </c>
      <c r="F27" s="44">
        <v>850</v>
      </c>
      <c r="G27" s="44">
        <v>0</v>
      </c>
      <c r="H27" s="44">
        <v>0</v>
      </c>
    </row>
    <row r="28" spans="1:8">
      <c r="A28" s="178" t="s">
        <v>39</v>
      </c>
      <c r="B28" s="37" t="s">
        <v>40</v>
      </c>
      <c r="C28" s="44">
        <v>5828</v>
      </c>
      <c r="D28" s="83">
        <v>0</v>
      </c>
      <c r="E28" s="74">
        <v>0</v>
      </c>
      <c r="F28" s="44">
        <v>0</v>
      </c>
      <c r="G28" s="44">
        <v>0</v>
      </c>
      <c r="H28" s="44">
        <v>0</v>
      </c>
    </row>
    <row r="29" spans="1:8" ht="47.25">
      <c r="A29" s="178"/>
      <c r="B29" s="37" t="s">
        <v>41</v>
      </c>
      <c r="C29" s="44">
        <v>4867</v>
      </c>
      <c r="D29" s="83">
        <v>0</v>
      </c>
      <c r="E29" s="74">
        <v>0</v>
      </c>
      <c r="F29" s="44">
        <v>0</v>
      </c>
      <c r="G29" s="44">
        <v>0</v>
      </c>
      <c r="H29" s="44">
        <v>0</v>
      </c>
    </row>
    <row r="30" spans="1:8">
      <c r="A30" s="178"/>
      <c r="B30" s="26" t="s">
        <v>42</v>
      </c>
      <c r="C30" s="44">
        <v>547</v>
      </c>
      <c r="D30" s="83">
        <v>0</v>
      </c>
      <c r="E30" s="74">
        <v>0</v>
      </c>
      <c r="F30" s="44">
        <v>0</v>
      </c>
      <c r="G30" s="44">
        <v>0</v>
      </c>
      <c r="H30" s="44">
        <v>0</v>
      </c>
    </row>
    <row r="31" spans="1:8">
      <c r="A31" s="37" t="s">
        <v>43</v>
      </c>
      <c r="B31" s="37" t="s">
        <v>44</v>
      </c>
      <c r="C31" s="44">
        <v>1917</v>
      </c>
      <c r="D31" s="83">
        <v>60</v>
      </c>
      <c r="E31" s="74">
        <v>0</v>
      </c>
      <c r="F31" s="44">
        <v>0</v>
      </c>
      <c r="G31" s="44">
        <v>0</v>
      </c>
      <c r="H31" s="44">
        <v>380</v>
      </c>
    </row>
    <row r="32" spans="1:8" ht="31.5">
      <c r="A32" s="27" t="s">
        <v>45</v>
      </c>
      <c r="B32" s="28" t="s">
        <v>46</v>
      </c>
      <c r="C32" s="44">
        <v>1150</v>
      </c>
      <c r="D32" s="83">
        <v>0</v>
      </c>
      <c r="E32" s="74">
        <v>0</v>
      </c>
      <c r="F32" s="44">
        <v>0</v>
      </c>
      <c r="G32" s="44">
        <v>0</v>
      </c>
      <c r="H32" s="44">
        <v>24</v>
      </c>
    </row>
    <row r="33" spans="1:8" ht="16.149999999999999" customHeight="1">
      <c r="A33" s="37" t="s">
        <v>47</v>
      </c>
      <c r="B33" s="37" t="s">
        <v>48</v>
      </c>
      <c r="C33" s="44">
        <v>1048</v>
      </c>
      <c r="D33" s="83">
        <v>0</v>
      </c>
      <c r="E33" s="74">
        <v>0</v>
      </c>
      <c r="F33" s="44">
        <v>0</v>
      </c>
      <c r="G33" s="44">
        <v>0</v>
      </c>
      <c r="H33" s="44">
        <v>0</v>
      </c>
    </row>
    <row r="34" spans="1:8">
      <c r="A34" s="23" t="s">
        <v>49</v>
      </c>
      <c r="B34" s="23" t="s">
        <v>50</v>
      </c>
      <c r="C34" s="44">
        <v>6829</v>
      </c>
      <c r="D34" s="83">
        <v>6829</v>
      </c>
      <c r="E34" s="74">
        <v>0</v>
      </c>
      <c r="F34" s="44">
        <v>0</v>
      </c>
      <c r="G34" s="44">
        <v>0</v>
      </c>
      <c r="H34" s="44">
        <v>261</v>
      </c>
    </row>
    <row r="35" spans="1:8">
      <c r="A35" s="23" t="s">
        <v>51</v>
      </c>
      <c r="B35" s="23" t="s">
        <v>52</v>
      </c>
      <c r="C35" s="44">
        <v>3219</v>
      </c>
      <c r="D35" s="83">
        <v>3</v>
      </c>
      <c r="E35" s="74">
        <v>0</v>
      </c>
      <c r="F35" s="44">
        <v>0</v>
      </c>
      <c r="G35" s="44">
        <v>0</v>
      </c>
      <c r="H35" s="44">
        <v>29</v>
      </c>
    </row>
    <row r="36" spans="1:8">
      <c r="A36" s="37" t="s">
        <v>53</v>
      </c>
      <c r="B36" s="37" t="s">
        <v>54</v>
      </c>
      <c r="C36" s="44">
        <v>4537</v>
      </c>
      <c r="D36" s="83">
        <v>0</v>
      </c>
      <c r="E36" s="74">
        <v>0</v>
      </c>
      <c r="F36" s="44">
        <v>0</v>
      </c>
      <c r="G36" s="44">
        <v>0</v>
      </c>
      <c r="H36" s="44">
        <v>179</v>
      </c>
    </row>
    <row r="37" spans="1:8">
      <c r="A37" s="37" t="s">
        <v>55</v>
      </c>
      <c r="B37" s="37" t="s">
        <v>56</v>
      </c>
      <c r="C37" s="44">
        <v>6378</v>
      </c>
      <c r="D37" s="83">
        <v>0</v>
      </c>
      <c r="E37" s="74">
        <v>0</v>
      </c>
      <c r="F37" s="44">
        <v>0</v>
      </c>
      <c r="G37" s="44">
        <v>0</v>
      </c>
      <c r="H37" s="44">
        <v>5</v>
      </c>
    </row>
    <row r="38" spans="1:8">
      <c r="A38" s="37" t="s">
        <v>57</v>
      </c>
      <c r="B38" s="37" t="s">
        <v>58</v>
      </c>
      <c r="C38" s="44">
        <v>1833</v>
      </c>
      <c r="D38" s="83">
        <v>0</v>
      </c>
      <c r="E38" s="74">
        <v>0</v>
      </c>
      <c r="F38" s="44">
        <v>0</v>
      </c>
      <c r="G38" s="44">
        <v>0</v>
      </c>
      <c r="H38" s="44">
        <v>0</v>
      </c>
    </row>
    <row r="39" spans="1:8">
      <c r="A39" s="37" t="s">
        <v>59</v>
      </c>
      <c r="B39" s="37" t="s">
        <v>60</v>
      </c>
      <c r="C39" s="44">
        <v>1442</v>
      </c>
      <c r="D39" s="83">
        <v>1442</v>
      </c>
      <c r="E39" s="74">
        <v>0</v>
      </c>
      <c r="F39" s="44">
        <v>0</v>
      </c>
      <c r="G39" s="44">
        <v>0</v>
      </c>
      <c r="H39" s="44">
        <v>0</v>
      </c>
    </row>
    <row r="40" spans="1:8">
      <c r="A40" s="37" t="s">
        <v>61</v>
      </c>
      <c r="B40" s="37" t="s">
        <v>62</v>
      </c>
      <c r="C40" s="44">
        <v>939</v>
      </c>
      <c r="D40" s="83">
        <v>0</v>
      </c>
      <c r="E40" s="74">
        <v>0</v>
      </c>
      <c r="F40" s="44">
        <v>0</v>
      </c>
      <c r="G40" s="44">
        <v>0</v>
      </c>
      <c r="H40" s="44">
        <v>40</v>
      </c>
    </row>
    <row r="41" spans="1:8">
      <c r="A41" s="179" t="s">
        <v>63</v>
      </c>
      <c r="B41" s="37" t="s">
        <v>64</v>
      </c>
      <c r="C41" s="44">
        <v>319</v>
      </c>
      <c r="D41" s="83">
        <v>0</v>
      </c>
      <c r="E41" s="74">
        <v>0</v>
      </c>
      <c r="F41" s="44">
        <v>0</v>
      </c>
      <c r="G41" s="44">
        <v>0</v>
      </c>
      <c r="H41" s="44">
        <v>0</v>
      </c>
    </row>
    <row r="42" spans="1:8">
      <c r="A42" s="179"/>
      <c r="B42" s="37" t="s">
        <v>65</v>
      </c>
      <c r="C42" s="44">
        <v>817</v>
      </c>
      <c r="D42" s="83">
        <v>0</v>
      </c>
      <c r="E42" s="74">
        <v>0</v>
      </c>
      <c r="F42" s="44">
        <v>0</v>
      </c>
      <c r="G42" s="44">
        <v>0</v>
      </c>
      <c r="H42" s="44">
        <v>0</v>
      </c>
    </row>
    <row r="43" spans="1:8">
      <c r="A43" s="37" t="s">
        <v>66</v>
      </c>
      <c r="B43" s="37" t="s">
        <v>67</v>
      </c>
      <c r="C43" s="44">
        <v>14400</v>
      </c>
      <c r="D43" s="83">
        <v>0</v>
      </c>
      <c r="E43" s="74">
        <v>0</v>
      </c>
      <c r="F43" s="44">
        <v>0</v>
      </c>
      <c r="G43" s="44">
        <v>0</v>
      </c>
      <c r="H43" s="44">
        <v>0</v>
      </c>
    </row>
    <row r="44" spans="1:8">
      <c r="A44" s="37" t="s">
        <v>68</v>
      </c>
      <c r="B44" s="37" t="s">
        <v>69</v>
      </c>
      <c r="C44" s="44">
        <v>448</v>
      </c>
      <c r="D44" s="83">
        <v>3</v>
      </c>
      <c r="E44" s="74">
        <v>0</v>
      </c>
      <c r="F44" s="44">
        <v>0</v>
      </c>
      <c r="G44" s="44">
        <v>0</v>
      </c>
      <c r="H44" s="44">
        <v>14</v>
      </c>
    </row>
    <row r="45" spans="1:8" ht="15" customHeight="1">
      <c r="A45" s="179" t="s">
        <v>70</v>
      </c>
      <c r="B45" s="37" t="s">
        <v>71</v>
      </c>
      <c r="C45" s="44">
        <v>7813</v>
      </c>
      <c r="D45" s="83">
        <v>0</v>
      </c>
      <c r="E45" s="74">
        <v>0</v>
      </c>
      <c r="F45" s="44">
        <v>0</v>
      </c>
      <c r="G45" s="44">
        <v>0</v>
      </c>
      <c r="H45" s="44">
        <v>334</v>
      </c>
    </row>
    <row r="46" spans="1:8" ht="18" customHeight="1">
      <c r="A46" s="179"/>
      <c r="B46" s="37" t="s">
        <v>72</v>
      </c>
      <c r="C46" s="44">
        <v>1933</v>
      </c>
      <c r="D46" s="83">
        <v>0</v>
      </c>
      <c r="E46" s="74">
        <v>0</v>
      </c>
      <c r="F46" s="44">
        <v>0</v>
      </c>
      <c r="G46" s="44">
        <v>0</v>
      </c>
      <c r="H46" s="44">
        <v>610</v>
      </c>
    </row>
    <row r="47" spans="1:8">
      <c r="A47" s="37" t="s">
        <v>73</v>
      </c>
      <c r="B47" s="37" t="s">
        <v>74</v>
      </c>
      <c r="C47" s="44">
        <v>3629</v>
      </c>
      <c r="D47" s="83">
        <v>17</v>
      </c>
      <c r="E47" s="74">
        <v>0</v>
      </c>
      <c r="F47" s="44">
        <v>0</v>
      </c>
      <c r="G47" s="44">
        <v>0</v>
      </c>
      <c r="H47" s="44">
        <v>287</v>
      </c>
    </row>
    <row r="48" spans="1:8">
      <c r="A48" s="29" t="s">
        <v>75</v>
      </c>
      <c r="B48" s="23" t="s">
        <v>76</v>
      </c>
      <c r="C48" s="44">
        <v>15244</v>
      </c>
      <c r="D48" s="83">
        <v>20</v>
      </c>
      <c r="E48" s="74">
        <v>0</v>
      </c>
      <c r="F48" s="44">
        <v>0</v>
      </c>
      <c r="G48" s="44">
        <v>0</v>
      </c>
      <c r="H48" s="44">
        <v>45</v>
      </c>
    </row>
    <row r="49" spans="1:8" ht="19.899999999999999" customHeight="1">
      <c r="A49" s="37" t="s">
        <v>77</v>
      </c>
      <c r="B49" s="37" t="s">
        <v>78</v>
      </c>
      <c r="C49" s="44">
        <v>195</v>
      </c>
      <c r="D49" s="83">
        <v>0</v>
      </c>
      <c r="E49" s="74">
        <v>0</v>
      </c>
      <c r="F49" s="44">
        <v>0</v>
      </c>
      <c r="G49" s="44">
        <v>0</v>
      </c>
      <c r="H49" s="44">
        <v>15</v>
      </c>
    </row>
    <row r="50" spans="1:8" ht="19.899999999999999" customHeight="1">
      <c r="A50" s="37" t="s">
        <v>79</v>
      </c>
      <c r="B50" s="37" t="s">
        <v>80</v>
      </c>
      <c r="C50" s="44">
        <v>834</v>
      </c>
      <c r="D50" s="83">
        <v>0</v>
      </c>
      <c r="E50" s="74">
        <v>0</v>
      </c>
      <c r="F50" s="44">
        <v>0</v>
      </c>
      <c r="G50" s="44">
        <v>0</v>
      </c>
      <c r="H50" s="44">
        <v>0</v>
      </c>
    </row>
    <row r="51" spans="1:8">
      <c r="A51" s="37" t="s">
        <v>81</v>
      </c>
      <c r="B51" s="37" t="s">
        <v>82</v>
      </c>
      <c r="C51" s="44">
        <v>1278</v>
      </c>
      <c r="D51" s="83">
        <v>0</v>
      </c>
      <c r="E51" s="74">
        <v>0</v>
      </c>
      <c r="F51" s="44">
        <v>0</v>
      </c>
      <c r="G51" s="44">
        <v>0</v>
      </c>
      <c r="H51" s="44">
        <v>2</v>
      </c>
    </row>
    <row r="52" spans="1:8" ht="31.15" customHeight="1">
      <c r="A52" s="195" t="s">
        <v>114</v>
      </c>
      <c r="B52" s="196"/>
      <c r="C52" s="72">
        <v>154364</v>
      </c>
      <c r="D52" s="72">
        <v>9348</v>
      </c>
      <c r="E52" s="72">
        <v>3520</v>
      </c>
      <c r="F52" s="72">
        <v>2720</v>
      </c>
      <c r="G52" s="72">
        <v>800</v>
      </c>
      <c r="H52" s="72">
        <v>4777</v>
      </c>
    </row>
    <row r="53" spans="1:8" ht="16.899999999999999" customHeight="1">
      <c r="A53" s="191" t="s">
        <v>86</v>
      </c>
      <c r="B53" s="192"/>
      <c r="C53" s="76">
        <v>7884</v>
      </c>
      <c r="D53" s="76"/>
      <c r="E53" s="86"/>
      <c r="F53" s="76"/>
      <c r="G53" s="76"/>
      <c r="H53" s="76"/>
    </row>
    <row r="54" spans="1:8" ht="25.9" customHeight="1">
      <c r="A54" s="188" t="s">
        <v>115</v>
      </c>
      <c r="B54" s="189"/>
      <c r="C54" s="73">
        <v>162248</v>
      </c>
      <c r="D54" s="73">
        <v>9348</v>
      </c>
      <c r="E54" s="73">
        <v>3520</v>
      </c>
      <c r="F54" s="73">
        <v>2720</v>
      </c>
      <c r="G54" s="73">
        <v>800</v>
      </c>
      <c r="H54" s="73">
        <v>4777</v>
      </c>
    </row>
    <row r="55" spans="1:8">
      <c r="B55" s="30"/>
    </row>
    <row r="56" spans="1:8">
      <c r="B56" s="30"/>
    </row>
    <row r="57" spans="1:8">
      <c r="B57" s="30"/>
    </row>
    <row r="58" spans="1:8">
      <c r="A58" s="31"/>
      <c r="B58" s="30"/>
    </row>
    <row r="59" spans="1:8">
      <c r="A59" s="31"/>
      <c r="B59" s="32"/>
    </row>
  </sheetData>
  <mergeCells count="18">
    <mergeCell ref="B3:B5"/>
    <mergeCell ref="C3:C5"/>
    <mergeCell ref="A3:A5"/>
    <mergeCell ref="A52:B52"/>
    <mergeCell ref="A54:B54"/>
    <mergeCell ref="B2:H2"/>
    <mergeCell ref="B1:H1"/>
    <mergeCell ref="A6:A9"/>
    <mergeCell ref="A21:A22"/>
    <mergeCell ref="A53:B53"/>
    <mergeCell ref="A24:A27"/>
    <mergeCell ref="A28:A30"/>
    <mergeCell ref="A41:A42"/>
    <mergeCell ref="A45:A46"/>
    <mergeCell ref="D4:D5"/>
    <mergeCell ref="D3:H3"/>
    <mergeCell ref="E4:G4"/>
    <mergeCell ref="H4:H5"/>
  </mergeCells>
  <pageMargins left="0.7" right="0.7" top="0.75" bottom="0.75" header="0.3" footer="0.3"/>
  <pageSetup paperSize="9" scale="53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H59"/>
  <sheetViews>
    <sheetView view="pageBreakPreview" topLeftCell="A35" zoomScale="60" zoomScaleNormal="60" workbookViewId="0">
      <selection activeCell="L22" sqref="L22"/>
    </sheetView>
  </sheetViews>
  <sheetFormatPr defaultRowHeight="15.75"/>
  <cols>
    <col min="1" max="1" width="30.7109375" style="2" customWidth="1"/>
    <col min="2" max="2" width="35.140625" style="2" customWidth="1"/>
    <col min="3" max="3" width="18.5703125" customWidth="1"/>
    <col min="4" max="4" width="19.42578125" customWidth="1"/>
    <col min="5" max="5" width="10.5703125" customWidth="1"/>
    <col min="6" max="6" width="12.28515625" customWidth="1"/>
    <col min="7" max="7" width="15.28515625" customWidth="1"/>
    <col min="8" max="8" width="18" customWidth="1"/>
    <col min="220" max="220" width="34" customWidth="1"/>
    <col min="221" max="221" width="11.28515625" customWidth="1"/>
    <col min="222" max="222" width="11" customWidth="1"/>
    <col min="230" max="231" width="10.7109375" customWidth="1"/>
    <col min="233" max="233" width="11.5703125" customWidth="1"/>
    <col min="234" max="234" width="13.7109375" customWidth="1"/>
    <col min="235" max="238" width="9.28515625" customWidth="1"/>
    <col min="476" max="476" width="34" customWidth="1"/>
    <col min="477" max="477" width="11.28515625" customWidth="1"/>
    <col min="478" max="478" width="11" customWidth="1"/>
    <col min="486" max="487" width="10.7109375" customWidth="1"/>
    <col min="489" max="489" width="11.5703125" customWidth="1"/>
    <col min="490" max="490" width="13.7109375" customWidth="1"/>
    <col min="491" max="494" width="9.28515625" customWidth="1"/>
    <col min="732" max="732" width="34" customWidth="1"/>
    <col min="733" max="733" width="11.28515625" customWidth="1"/>
    <col min="734" max="734" width="11" customWidth="1"/>
    <col min="742" max="743" width="10.7109375" customWidth="1"/>
    <col min="745" max="745" width="11.5703125" customWidth="1"/>
    <col min="746" max="746" width="13.7109375" customWidth="1"/>
    <col min="747" max="750" width="9.28515625" customWidth="1"/>
    <col min="988" max="988" width="34" customWidth="1"/>
    <col min="989" max="989" width="11.28515625" customWidth="1"/>
    <col min="990" max="990" width="11" customWidth="1"/>
    <col min="998" max="999" width="10.7109375" customWidth="1"/>
    <col min="1001" max="1001" width="11.5703125" customWidth="1"/>
    <col min="1002" max="1002" width="13.7109375" customWidth="1"/>
    <col min="1003" max="1006" width="9.28515625" customWidth="1"/>
    <col min="1244" max="1244" width="34" customWidth="1"/>
    <col min="1245" max="1245" width="11.28515625" customWidth="1"/>
    <col min="1246" max="1246" width="11" customWidth="1"/>
    <col min="1254" max="1255" width="10.7109375" customWidth="1"/>
    <col min="1257" max="1257" width="11.5703125" customWidth="1"/>
    <col min="1258" max="1258" width="13.7109375" customWidth="1"/>
    <col min="1259" max="1262" width="9.28515625" customWidth="1"/>
    <col min="1500" max="1500" width="34" customWidth="1"/>
    <col min="1501" max="1501" width="11.28515625" customWidth="1"/>
    <col min="1502" max="1502" width="11" customWidth="1"/>
    <col min="1510" max="1511" width="10.7109375" customWidth="1"/>
    <col min="1513" max="1513" width="11.5703125" customWidth="1"/>
    <col min="1514" max="1514" width="13.7109375" customWidth="1"/>
    <col min="1515" max="1518" width="9.28515625" customWidth="1"/>
    <col min="1756" max="1756" width="34" customWidth="1"/>
    <col min="1757" max="1757" width="11.28515625" customWidth="1"/>
    <col min="1758" max="1758" width="11" customWidth="1"/>
    <col min="1766" max="1767" width="10.7109375" customWidth="1"/>
    <col min="1769" max="1769" width="11.5703125" customWidth="1"/>
    <col min="1770" max="1770" width="13.7109375" customWidth="1"/>
    <col min="1771" max="1774" width="9.28515625" customWidth="1"/>
    <col min="2012" max="2012" width="34" customWidth="1"/>
    <col min="2013" max="2013" width="11.28515625" customWidth="1"/>
    <col min="2014" max="2014" width="11" customWidth="1"/>
    <col min="2022" max="2023" width="10.7109375" customWidth="1"/>
    <col min="2025" max="2025" width="11.5703125" customWidth="1"/>
    <col min="2026" max="2026" width="13.7109375" customWidth="1"/>
    <col min="2027" max="2030" width="9.28515625" customWidth="1"/>
    <col min="2268" max="2268" width="34" customWidth="1"/>
    <col min="2269" max="2269" width="11.28515625" customWidth="1"/>
    <col min="2270" max="2270" width="11" customWidth="1"/>
    <col min="2278" max="2279" width="10.7109375" customWidth="1"/>
    <col min="2281" max="2281" width="11.5703125" customWidth="1"/>
    <col min="2282" max="2282" width="13.7109375" customWidth="1"/>
    <col min="2283" max="2286" width="9.28515625" customWidth="1"/>
    <col min="2524" max="2524" width="34" customWidth="1"/>
    <col min="2525" max="2525" width="11.28515625" customWidth="1"/>
    <col min="2526" max="2526" width="11" customWidth="1"/>
    <col min="2534" max="2535" width="10.7109375" customWidth="1"/>
    <col min="2537" max="2537" width="11.5703125" customWidth="1"/>
    <col min="2538" max="2538" width="13.7109375" customWidth="1"/>
    <col min="2539" max="2542" width="9.28515625" customWidth="1"/>
    <col min="2780" max="2780" width="34" customWidth="1"/>
    <col min="2781" max="2781" width="11.28515625" customWidth="1"/>
    <col min="2782" max="2782" width="11" customWidth="1"/>
    <col min="2790" max="2791" width="10.7109375" customWidth="1"/>
    <col min="2793" max="2793" width="11.5703125" customWidth="1"/>
    <col min="2794" max="2794" width="13.7109375" customWidth="1"/>
    <col min="2795" max="2798" width="9.28515625" customWidth="1"/>
    <col min="3036" max="3036" width="34" customWidth="1"/>
    <col min="3037" max="3037" width="11.28515625" customWidth="1"/>
    <col min="3038" max="3038" width="11" customWidth="1"/>
    <col min="3046" max="3047" width="10.7109375" customWidth="1"/>
    <col min="3049" max="3049" width="11.5703125" customWidth="1"/>
    <col min="3050" max="3050" width="13.7109375" customWidth="1"/>
    <col min="3051" max="3054" width="9.28515625" customWidth="1"/>
    <col min="3292" max="3292" width="34" customWidth="1"/>
    <col min="3293" max="3293" width="11.28515625" customWidth="1"/>
    <col min="3294" max="3294" width="11" customWidth="1"/>
    <col min="3302" max="3303" width="10.7109375" customWidth="1"/>
    <col min="3305" max="3305" width="11.5703125" customWidth="1"/>
    <col min="3306" max="3306" width="13.7109375" customWidth="1"/>
    <col min="3307" max="3310" width="9.28515625" customWidth="1"/>
    <col min="3548" max="3548" width="34" customWidth="1"/>
    <col min="3549" max="3549" width="11.28515625" customWidth="1"/>
    <col min="3550" max="3550" width="11" customWidth="1"/>
    <col min="3558" max="3559" width="10.7109375" customWidth="1"/>
    <col min="3561" max="3561" width="11.5703125" customWidth="1"/>
    <col min="3562" max="3562" width="13.7109375" customWidth="1"/>
    <col min="3563" max="3566" width="9.28515625" customWidth="1"/>
    <col min="3804" max="3804" width="34" customWidth="1"/>
    <col min="3805" max="3805" width="11.28515625" customWidth="1"/>
    <col min="3806" max="3806" width="11" customWidth="1"/>
    <col min="3814" max="3815" width="10.7109375" customWidth="1"/>
    <col min="3817" max="3817" width="11.5703125" customWidth="1"/>
    <col min="3818" max="3818" width="13.7109375" customWidth="1"/>
    <col min="3819" max="3822" width="9.28515625" customWidth="1"/>
    <col min="4060" max="4060" width="34" customWidth="1"/>
    <col min="4061" max="4061" width="11.28515625" customWidth="1"/>
    <col min="4062" max="4062" width="11" customWidth="1"/>
    <col min="4070" max="4071" width="10.7109375" customWidth="1"/>
    <col min="4073" max="4073" width="11.5703125" customWidth="1"/>
    <col min="4074" max="4074" width="13.7109375" customWidth="1"/>
    <col min="4075" max="4078" width="9.28515625" customWidth="1"/>
    <col min="4316" max="4316" width="34" customWidth="1"/>
    <col min="4317" max="4317" width="11.28515625" customWidth="1"/>
    <col min="4318" max="4318" width="11" customWidth="1"/>
    <col min="4326" max="4327" width="10.7109375" customWidth="1"/>
    <col min="4329" max="4329" width="11.5703125" customWidth="1"/>
    <col min="4330" max="4330" width="13.7109375" customWidth="1"/>
    <col min="4331" max="4334" width="9.28515625" customWidth="1"/>
    <col min="4572" max="4572" width="34" customWidth="1"/>
    <col min="4573" max="4573" width="11.28515625" customWidth="1"/>
    <col min="4574" max="4574" width="11" customWidth="1"/>
    <col min="4582" max="4583" width="10.7109375" customWidth="1"/>
    <col min="4585" max="4585" width="11.5703125" customWidth="1"/>
    <col min="4586" max="4586" width="13.7109375" customWidth="1"/>
    <col min="4587" max="4590" width="9.28515625" customWidth="1"/>
    <col min="4828" max="4828" width="34" customWidth="1"/>
    <col min="4829" max="4829" width="11.28515625" customWidth="1"/>
    <col min="4830" max="4830" width="11" customWidth="1"/>
    <col min="4838" max="4839" width="10.7109375" customWidth="1"/>
    <col min="4841" max="4841" width="11.5703125" customWidth="1"/>
    <col min="4842" max="4842" width="13.7109375" customWidth="1"/>
    <col min="4843" max="4846" width="9.28515625" customWidth="1"/>
    <col min="5084" max="5084" width="34" customWidth="1"/>
    <col min="5085" max="5085" width="11.28515625" customWidth="1"/>
    <col min="5086" max="5086" width="11" customWidth="1"/>
    <col min="5094" max="5095" width="10.7109375" customWidth="1"/>
    <col min="5097" max="5097" width="11.5703125" customWidth="1"/>
    <col min="5098" max="5098" width="13.7109375" customWidth="1"/>
    <col min="5099" max="5102" width="9.28515625" customWidth="1"/>
    <col min="5340" max="5340" width="34" customWidth="1"/>
    <col min="5341" max="5341" width="11.28515625" customWidth="1"/>
    <col min="5342" max="5342" width="11" customWidth="1"/>
    <col min="5350" max="5351" width="10.7109375" customWidth="1"/>
    <col min="5353" max="5353" width="11.5703125" customWidth="1"/>
    <col min="5354" max="5354" width="13.7109375" customWidth="1"/>
    <col min="5355" max="5358" width="9.28515625" customWidth="1"/>
    <col min="5596" max="5596" width="34" customWidth="1"/>
    <col min="5597" max="5597" width="11.28515625" customWidth="1"/>
    <col min="5598" max="5598" width="11" customWidth="1"/>
    <col min="5606" max="5607" width="10.7109375" customWidth="1"/>
    <col min="5609" max="5609" width="11.5703125" customWidth="1"/>
    <col min="5610" max="5610" width="13.7109375" customWidth="1"/>
    <col min="5611" max="5614" width="9.28515625" customWidth="1"/>
    <col min="5852" max="5852" width="34" customWidth="1"/>
    <col min="5853" max="5853" width="11.28515625" customWidth="1"/>
    <col min="5854" max="5854" width="11" customWidth="1"/>
    <col min="5862" max="5863" width="10.7109375" customWidth="1"/>
    <col min="5865" max="5865" width="11.5703125" customWidth="1"/>
    <col min="5866" max="5866" width="13.7109375" customWidth="1"/>
    <col min="5867" max="5870" width="9.28515625" customWidth="1"/>
    <col min="6108" max="6108" width="34" customWidth="1"/>
    <col min="6109" max="6109" width="11.28515625" customWidth="1"/>
    <col min="6110" max="6110" width="11" customWidth="1"/>
    <col min="6118" max="6119" width="10.7109375" customWidth="1"/>
    <col min="6121" max="6121" width="11.5703125" customWidth="1"/>
    <col min="6122" max="6122" width="13.7109375" customWidth="1"/>
    <col min="6123" max="6126" width="9.28515625" customWidth="1"/>
    <col min="6364" max="6364" width="34" customWidth="1"/>
    <col min="6365" max="6365" width="11.28515625" customWidth="1"/>
    <col min="6366" max="6366" width="11" customWidth="1"/>
    <col min="6374" max="6375" width="10.7109375" customWidth="1"/>
    <col min="6377" max="6377" width="11.5703125" customWidth="1"/>
    <col min="6378" max="6378" width="13.7109375" customWidth="1"/>
    <col min="6379" max="6382" width="9.28515625" customWidth="1"/>
    <col min="6620" max="6620" width="34" customWidth="1"/>
    <col min="6621" max="6621" width="11.28515625" customWidth="1"/>
    <col min="6622" max="6622" width="11" customWidth="1"/>
    <col min="6630" max="6631" width="10.7109375" customWidth="1"/>
    <col min="6633" max="6633" width="11.5703125" customWidth="1"/>
    <col min="6634" max="6634" width="13.7109375" customWidth="1"/>
    <col min="6635" max="6638" width="9.28515625" customWidth="1"/>
    <col min="6876" max="6876" width="34" customWidth="1"/>
    <col min="6877" max="6877" width="11.28515625" customWidth="1"/>
    <col min="6878" max="6878" width="11" customWidth="1"/>
    <col min="6886" max="6887" width="10.7109375" customWidth="1"/>
    <col min="6889" max="6889" width="11.5703125" customWidth="1"/>
    <col min="6890" max="6890" width="13.7109375" customWidth="1"/>
    <col min="6891" max="6894" width="9.28515625" customWidth="1"/>
    <col min="7132" max="7132" width="34" customWidth="1"/>
    <col min="7133" max="7133" width="11.28515625" customWidth="1"/>
    <col min="7134" max="7134" width="11" customWidth="1"/>
    <col min="7142" max="7143" width="10.7109375" customWidth="1"/>
    <col min="7145" max="7145" width="11.5703125" customWidth="1"/>
    <col min="7146" max="7146" width="13.7109375" customWidth="1"/>
    <col min="7147" max="7150" width="9.28515625" customWidth="1"/>
    <col min="7388" max="7388" width="34" customWidth="1"/>
    <col min="7389" max="7389" width="11.28515625" customWidth="1"/>
    <col min="7390" max="7390" width="11" customWidth="1"/>
    <col min="7398" max="7399" width="10.7109375" customWidth="1"/>
    <col min="7401" max="7401" width="11.5703125" customWidth="1"/>
    <col min="7402" max="7402" width="13.7109375" customWidth="1"/>
    <col min="7403" max="7406" width="9.28515625" customWidth="1"/>
    <col min="7644" max="7644" width="34" customWidth="1"/>
    <col min="7645" max="7645" width="11.28515625" customWidth="1"/>
    <col min="7646" max="7646" width="11" customWidth="1"/>
    <col min="7654" max="7655" width="10.7109375" customWidth="1"/>
    <col min="7657" max="7657" width="11.5703125" customWidth="1"/>
    <col min="7658" max="7658" width="13.7109375" customWidth="1"/>
    <col min="7659" max="7662" width="9.28515625" customWidth="1"/>
    <col min="7900" max="7900" width="34" customWidth="1"/>
    <col min="7901" max="7901" width="11.28515625" customWidth="1"/>
    <col min="7902" max="7902" width="11" customWidth="1"/>
    <col min="7910" max="7911" width="10.7109375" customWidth="1"/>
    <col min="7913" max="7913" width="11.5703125" customWidth="1"/>
    <col min="7914" max="7914" width="13.7109375" customWidth="1"/>
    <col min="7915" max="7918" width="9.28515625" customWidth="1"/>
    <col min="8156" max="8156" width="34" customWidth="1"/>
    <col min="8157" max="8157" width="11.28515625" customWidth="1"/>
    <col min="8158" max="8158" width="11" customWidth="1"/>
    <col min="8166" max="8167" width="10.7109375" customWidth="1"/>
    <col min="8169" max="8169" width="11.5703125" customWidth="1"/>
    <col min="8170" max="8170" width="13.7109375" customWidth="1"/>
    <col min="8171" max="8174" width="9.28515625" customWidth="1"/>
    <col min="8412" max="8412" width="34" customWidth="1"/>
    <col min="8413" max="8413" width="11.28515625" customWidth="1"/>
    <col min="8414" max="8414" width="11" customWidth="1"/>
    <col min="8422" max="8423" width="10.7109375" customWidth="1"/>
    <col min="8425" max="8425" width="11.5703125" customWidth="1"/>
    <col min="8426" max="8426" width="13.7109375" customWidth="1"/>
    <col min="8427" max="8430" width="9.28515625" customWidth="1"/>
    <col min="8668" max="8668" width="34" customWidth="1"/>
    <col min="8669" max="8669" width="11.28515625" customWidth="1"/>
    <col min="8670" max="8670" width="11" customWidth="1"/>
    <col min="8678" max="8679" width="10.7109375" customWidth="1"/>
    <col min="8681" max="8681" width="11.5703125" customWidth="1"/>
    <col min="8682" max="8682" width="13.7109375" customWidth="1"/>
    <col min="8683" max="8686" width="9.28515625" customWidth="1"/>
    <col min="8924" max="8924" width="34" customWidth="1"/>
    <col min="8925" max="8925" width="11.28515625" customWidth="1"/>
    <col min="8926" max="8926" width="11" customWidth="1"/>
    <col min="8934" max="8935" width="10.7109375" customWidth="1"/>
    <col min="8937" max="8937" width="11.5703125" customWidth="1"/>
    <col min="8938" max="8938" width="13.7109375" customWidth="1"/>
    <col min="8939" max="8942" width="9.28515625" customWidth="1"/>
    <col min="9180" max="9180" width="34" customWidth="1"/>
    <col min="9181" max="9181" width="11.28515625" customWidth="1"/>
    <col min="9182" max="9182" width="11" customWidth="1"/>
    <col min="9190" max="9191" width="10.7109375" customWidth="1"/>
    <col min="9193" max="9193" width="11.5703125" customWidth="1"/>
    <col min="9194" max="9194" width="13.7109375" customWidth="1"/>
    <col min="9195" max="9198" width="9.28515625" customWidth="1"/>
    <col min="9436" max="9436" width="34" customWidth="1"/>
    <col min="9437" max="9437" width="11.28515625" customWidth="1"/>
    <col min="9438" max="9438" width="11" customWidth="1"/>
    <col min="9446" max="9447" width="10.7109375" customWidth="1"/>
    <col min="9449" max="9449" width="11.5703125" customWidth="1"/>
    <col min="9450" max="9450" width="13.7109375" customWidth="1"/>
    <col min="9451" max="9454" width="9.28515625" customWidth="1"/>
    <col min="9692" max="9692" width="34" customWidth="1"/>
    <col min="9693" max="9693" width="11.28515625" customWidth="1"/>
    <col min="9694" max="9694" width="11" customWidth="1"/>
    <col min="9702" max="9703" width="10.7109375" customWidth="1"/>
    <col min="9705" max="9705" width="11.5703125" customWidth="1"/>
    <col min="9706" max="9706" width="13.7109375" customWidth="1"/>
    <col min="9707" max="9710" width="9.28515625" customWidth="1"/>
    <col min="9948" max="9948" width="34" customWidth="1"/>
    <col min="9949" max="9949" width="11.28515625" customWidth="1"/>
    <col min="9950" max="9950" width="11" customWidth="1"/>
    <col min="9958" max="9959" width="10.7109375" customWidth="1"/>
    <col min="9961" max="9961" width="11.5703125" customWidth="1"/>
    <col min="9962" max="9962" width="13.7109375" customWidth="1"/>
    <col min="9963" max="9966" width="9.28515625" customWidth="1"/>
    <col min="10204" max="10204" width="34" customWidth="1"/>
    <col min="10205" max="10205" width="11.28515625" customWidth="1"/>
    <col min="10206" max="10206" width="11" customWidth="1"/>
    <col min="10214" max="10215" width="10.7109375" customWidth="1"/>
    <col min="10217" max="10217" width="11.5703125" customWidth="1"/>
    <col min="10218" max="10218" width="13.7109375" customWidth="1"/>
    <col min="10219" max="10222" width="9.28515625" customWidth="1"/>
    <col min="10460" max="10460" width="34" customWidth="1"/>
    <col min="10461" max="10461" width="11.28515625" customWidth="1"/>
    <col min="10462" max="10462" width="11" customWidth="1"/>
    <col min="10470" max="10471" width="10.7109375" customWidth="1"/>
    <col min="10473" max="10473" width="11.5703125" customWidth="1"/>
    <col min="10474" max="10474" width="13.7109375" customWidth="1"/>
    <col min="10475" max="10478" width="9.28515625" customWidth="1"/>
    <col min="10716" max="10716" width="34" customWidth="1"/>
    <col min="10717" max="10717" width="11.28515625" customWidth="1"/>
    <col min="10718" max="10718" width="11" customWidth="1"/>
    <col min="10726" max="10727" width="10.7109375" customWidth="1"/>
    <col min="10729" max="10729" width="11.5703125" customWidth="1"/>
    <col min="10730" max="10730" width="13.7109375" customWidth="1"/>
    <col min="10731" max="10734" width="9.28515625" customWidth="1"/>
    <col min="10972" max="10972" width="34" customWidth="1"/>
    <col min="10973" max="10973" width="11.28515625" customWidth="1"/>
    <col min="10974" max="10974" width="11" customWidth="1"/>
    <col min="10982" max="10983" width="10.7109375" customWidth="1"/>
    <col min="10985" max="10985" width="11.5703125" customWidth="1"/>
    <col min="10986" max="10986" width="13.7109375" customWidth="1"/>
    <col min="10987" max="10990" width="9.28515625" customWidth="1"/>
    <col min="11228" max="11228" width="34" customWidth="1"/>
    <col min="11229" max="11229" width="11.28515625" customWidth="1"/>
    <col min="11230" max="11230" width="11" customWidth="1"/>
    <col min="11238" max="11239" width="10.7109375" customWidth="1"/>
    <col min="11241" max="11241" width="11.5703125" customWidth="1"/>
    <col min="11242" max="11242" width="13.7109375" customWidth="1"/>
    <col min="11243" max="11246" width="9.28515625" customWidth="1"/>
    <col min="11484" max="11484" width="34" customWidth="1"/>
    <col min="11485" max="11485" width="11.28515625" customWidth="1"/>
    <col min="11486" max="11486" width="11" customWidth="1"/>
    <col min="11494" max="11495" width="10.7109375" customWidth="1"/>
    <col min="11497" max="11497" width="11.5703125" customWidth="1"/>
    <col min="11498" max="11498" width="13.7109375" customWidth="1"/>
    <col min="11499" max="11502" width="9.28515625" customWidth="1"/>
    <col min="11740" max="11740" width="34" customWidth="1"/>
    <col min="11741" max="11741" width="11.28515625" customWidth="1"/>
    <col min="11742" max="11742" width="11" customWidth="1"/>
    <col min="11750" max="11751" width="10.7109375" customWidth="1"/>
    <col min="11753" max="11753" width="11.5703125" customWidth="1"/>
    <col min="11754" max="11754" width="13.7109375" customWidth="1"/>
    <col min="11755" max="11758" width="9.28515625" customWidth="1"/>
    <col min="11996" max="11996" width="34" customWidth="1"/>
    <col min="11997" max="11997" width="11.28515625" customWidth="1"/>
    <col min="11998" max="11998" width="11" customWidth="1"/>
    <col min="12006" max="12007" width="10.7109375" customWidth="1"/>
    <col min="12009" max="12009" width="11.5703125" customWidth="1"/>
    <col min="12010" max="12010" width="13.7109375" customWidth="1"/>
    <col min="12011" max="12014" width="9.28515625" customWidth="1"/>
    <col min="12252" max="12252" width="34" customWidth="1"/>
    <col min="12253" max="12253" width="11.28515625" customWidth="1"/>
    <col min="12254" max="12254" width="11" customWidth="1"/>
    <col min="12262" max="12263" width="10.7109375" customWidth="1"/>
    <col min="12265" max="12265" width="11.5703125" customWidth="1"/>
    <col min="12266" max="12266" width="13.7109375" customWidth="1"/>
    <col min="12267" max="12270" width="9.28515625" customWidth="1"/>
    <col min="12508" max="12508" width="34" customWidth="1"/>
    <col min="12509" max="12509" width="11.28515625" customWidth="1"/>
    <col min="12510" max="12510" width="11" customWidth="1"/>
    <col min="12518" max="12519" width="10.7109375" customWidth="1"/>
    <col min="12521" max="12521" width="11.5703125" customWidth="1"/>
    <col min="12522" max="12522" width="13.7109375" customWidth="1"/>
    <col min="12523" max="12526" width="9.28515625" customWidth="1"/>
    <col min="12764" max="12764" width="34" customWidth="1"/>
    <col min="12765" max="12765" width="11.28515625" customWidth="1"/>
    <col min="12766" max="12766" width="11" customWidth="1"/>
    <col min="12774" max="12775" width="10.7109375" customWidth="1"/>
    <col min="12777" max="12777" width="11.5703125" customWidth="1"/>
    <col min="12778" max="12778" width="13.7109375" customWidth="1"/>
    <col min="12779" max="12782" width="9.28515625" customWidth="1"/>
    <col min="13020" max="13020" width="34" customWidth="1"/>
    <col min="13021" max="13021" width="11.28515625" customWidth="1"/>
    <col min="13022" max="13022" width="11" customWidth="1"/>
    <col min="13030" max="13031" width="10.7109375" customWidth="1"/>
    <col min="13033" max="13033" width="11.5703125" customWidth="1"/>
    <col min="13034" max="13034" width="13.7109375" customWidth="1"/>
    <col min="13035" max="13038" width="9.28515625" customWidth="1"/>
    <col min="13276" max="13276" width="34" customWidth="1"/>
    <col min="13277" max="13277" width="11.28515625" customWidth="1"/>
    <col min="13278" max="13278" width="11" customWidth="1"/>
    <col min="13286" max="13287" width="10.7109375" customWidth="1"/>
    <col min="13289" max="13289" width="11.5703125" customWidth="1"/>
    <col min="13290" max="13290" width="13.7109375" customWidth="1"/>
    <col min="13291" max="13294" width="9.28515625" customWidth="1"/>
    <col min="13532" max="13532" width="34" customWidth="1"/>
    <col min="13533" max="13533" width="11.28515625" customWidth="1"/>
    <col min="13534" max="13534" width="11" customWidth="1"/>
    <col min="13542" max="13543" width="10.7109375" customWidth="1"/>
    <col min="13545" max="13545" width="11.5703125" customWidth="1"/>
    <col min="13546" max="13546" width="13.7109375" customWidth="1"/>
    <col min="13547" max="13550" width="9.28515625" customWidth="1"/>
    <col min="13788" max="13788" width="34" customWidth="1"/>
    <col min="13789" max="13789" width="11.28515625" customWidth="1"/>
    <col min="13790" max="13790" width="11" customWidth="1"/>
    <col min="13798" max="13799" width="10.7109375" customWidth="1"/>
    <col min="13801" max="13801" width="11.5703125" customWidth="1"/>
    <col min="13802" max="13802" width="13.7109375" customWidth="1"/>
    <col min="13803" max="13806" width="9.28515625" customWidth="1"/>
    <col min="14044" max="14044" width="34" customWidth="1"/>
    <col min="14045" max="14045" width="11.28515625" customWidth="1"/>
    <col min="14046" max="14046" width="11" customWidth="1"/>
    <col min="14054" max="14055" width="10.7109375" customWidth="1"/>
    <col min="14057" max="14057" width="11.5703125" customWidth="1"/>
    <col min="14058" max="14058" width="13.7109375" customWidth="1"/>
    <col min="14059" max="14062" width="9.28515625" customWidth="1"/>
    <col min="14300" max="14300" width="34" customWidth="1"/>
    <col min="14301" max="14301" width="11.28515625" customWidth="1"/>
    <col min="14302" max="14302" width="11" customWidth="1"/>
    <col min="14310" max="14311" width="10.7109375" customWidth="1"/>
    <col min="14313" max="14313" width="11.5703125" customWidth="1"/>
    <col min="14314" max="14314" width="13.7109375" customWidth="1"/>
    <col min="14315" max="14318" width="9.28515625" customWidth="1"/>
    <col min="14556" max="14556" width="34" customWidth="1"/>
    <col min="14557" max="14557" width="11.28515625" customWidth="1"/>
    <col min="14558" max="14558" width="11" customWidth="1"/>
    <col min="14566" max="14567" width="10.7109375" customWidth="1"/>
    <col min="14569" max="14569" width="11.5703125" customWidth="1"/>
    <col min="14570" max="14570" width="13.7109375" customWidth="1"/>
    <col min="14571" max="14574" width="9.28515625" customWidth="1"/>
    <col min="14812" max="14812" width="34" customWidth="1"/>
    <col min="14813" max="14813" width="11.28515625" customWidth="1"/>
    <col min="14814" max="14814" width="11" customWidth="1"/>
    <col min="14822" max="14823" width="10.7109375" customWidth="1"/>
    <col min="14825" max="14825" width="11.5703125" customWidth="1"/>
    <col min="14826" max="14826" width="13.7109375" customWidth="1"/>
    <col min="14827" max="14830" width="9.28515625" customWidth="1"/>
    <col min="15068" max="15068" width="34" customWidth="1"/>
    <col min="15069" max="15069" width="11.28515625" customWidth="1"/>
    <col min="15070" max="15070" width="11" customWidth="1"/>
    <col min="15078" max="15079" width="10.7109375" customWidth="1"/>
    <col min="15081" max="15081" width="11.5703125" customWidth="1"/>
    <col min="15082" max="15082" width="13.7109375" customWidth="1"/>
    <col min="15083" max="15086" width="9.28515625" customWidth="1"/>
    <col min="15324" max="15324" width="34" customWidth="1"/>
    <col min="15325" max="15325" width="11.28515625" customWidth="1"/>
    <col min="15326" max="15326" width="11" customWidth="1"/>
    <col min="15334" max="15335" width="10.7109375" customWidth="1"/>
    <col min="15337" max="15337" width="11.5703125" customWidth="1"/>
    <col min="15338" max="15338" width="13.7109375" customWidth="1"/>
    <col min="15339" max="15342" width="9.28515625" customWidth="1"/>
    <col min="15580" max="15580" width="34" customWidth="1"/>
    <col min="15581" max="15581" width="11.28515625" customWidth="1"/>
    <col min="15582" max="15582" width="11" customWidth="1"/>
    <col min="15590" max="15591" width="10.7109375" customWidth="1"/>
    <col min="15593" max="15593" width="11.5703125" customWidth="1"/>
    <col min="15594" max="15594" width="13.7109375" customWidth="1"/>
    <col min="15595" max="15598" width="9.28515625" customWidth="1"/>
    <col min="15836" max="15836" width="34" customWidth="1"/>
    <col min="15837" max="15837" width="11.28515625" customWidth="1"/>
    <col min="15838" max="15838" width="11" customWidth="1"/>
    <col min="15846" max="15847" width="10.7109375" customWidth="1"/>
    <col min="15849" max="15849" width="11.5703125" customWidth="1"/>
    <col min="15850" max="15850" width="13.7109375" customWidth="1"/>
    <col min="15851" max="15854" width="9.28515625" customWidth="1"/>
    <col min="16092" max="16092" width="34" customWidth="1"/>
    <col min="16093" max="16093" width="11.28515625" customWidth="1"/>
    <col min="16094" max="16094" width="11" customWidth="1"/>
    <col min="16102" max="16103" width="10.7109375" customWidth="1"/>
    <col min="16105" max="16105" width="11.5703125" customWidth="1"/>
    <col min="16106" max="16106" width="13.7109375" customWidth="1"/>
    <col min="16107" max="16110" width="9.28515625" customWidth="1"/>
  </cols>
  <sheetData>
    <row r="1" spans="1:8" ht="44.45" customHeight="1">
      <c r="B1" s="125" t="s">
        <v>117</v>
      </c>
      <c r="C1" s="125"/>
      <c r="D1" s="125"/>
      <c r="E1" s="125"/>
      <c r="F1" s="125"/>
      <c r="G1" s="125"/>
      <c r="H1" s="125"/>
    </row>
    <row r="2" spans="1:8" ht="15.6" customHeight="1" thickBot="1">
      <c r="A2" s="3" t="s">
        <v>100</v>
      </c>
    </row>
    <row r="3" spans="1:8" ht="15.6" customHeight="1">
      <c r="A3" s="138" t="s">
        <v>1</v>
      </c>
      <c r="B3" s="135" t="s">
        <v>2</v>
      </c>
      <c r="C3" s="141" t="s">
        <v>118</v>
      </c>
      <c r="D3" s="128" t="s">
        <v>93</v>
      </c>
      <c r="E3" s="128"/>
      <c r="F3" s="128"/>
      <c r="G3" s="128"/>
      <c r="H3" s="129"/>
    </row>
    <row r="4" spans="1:8" ht="52.9" customHeight="1">
      <c r="A4" s="139"/>
      <c r="B4" s="136"/>
      <c r="C4" s="126"/>
      <c r="D4" s="126" t="s">
        <v>94</v>
      </c>
      <c r="E4" s="126" t="s">
        <v>116</v>
      </c>
      <c r="F4" s="126"/>
      <c r="G4" s="126"/>
      <c r="H4" s="130" t="s">
        <v>95</v>
      </c>
    </row>
    <row r="5" spans="1:8" ht="55.9" customHeight="1" thickBot="1">
      <c r="A5" s="140"/>
      <c r="B5" s="137"/>
      <c r="C5" s="127"/>
      <c r="D5" s="127"/>
      <c r="E5" s="84" t="s">
        <v>110</v>
      </c>
      <c r="F5" s="84" t="s">
        <v>111</v>
      </c>
      <c r="G5" s="84" t="s">
        <v>112</v>
      </c>
      <c r="H5" s="131"/>
    </row>
    <row r="6" spans="1:8" ht="31.15" customHeight="1">
      <c r="A6" s="142" t="s">
        <v>3</v>
      </c>
      <c r="B6" s="43" t="s">
        <v>4</v>
      </c>
      <c r="C6" s="103"/>
      <c r="D6" s="103"/>
      <c r="E6" s="103">
        <v>0</v>
      </c>
      <c r="F6" s="103"/>
      <c r="G6" s="103"/>
      <c r="H6" s="103"/>
    </row>
    <row r="7" spans="1:8" ht="34.15" customHeight="1">
      <c r="A7" s="142"/>
      <c r="B7" s="49" t="s">
        <v>5</v>
      </c>
      <c r="C7" s="101"/>
      <c r="D7" s="101"/>
      <c r="E7" s="101">
        <v>0</v>
      </c>
      <c r="F7" s="101"/>
      <c r="G7" s="101"/>
      <c r="H7" s="101"/>
    </row>
    <row r="8" spans="1:8" ht="34.15" customHeight="1">
      <c r="A8" s="142"/>
      <c r="B8" s="7" t="s">
        <v>119</v>
      </c>
      <c r="C8" s="104"/>
      <c r="D8" s="104"/>
      <c r="E8" s="104">
        <v>0</v>
      </c>
      <c r="F8" s="104"/>
      <c r="G8" s="104"/>
      <c r="H8" s="104"/>
    </row>
    <row r="9" spans="1:8" ht="26.45" customHeight="1">
      <c r="A9" s="143"/>
      <c r="B9" s="49" t="s">
        <v>6</v>
      </c>
      <c r="C9" s="101"/>
      <c r="D9" s="101"/>
      <c r="E9" s="101">
        <v>0</v>
      </c>
      <c r="F9" s="101"/>
      <c r="G9" s="101"/>
      <c r="H9" s="101"/>
    </row>
    <row r="10" spans="1:8" ht="32.450000000000003" customHeight="1">
      <c r="A10" s="49" t="s">
        <v>7</v>
      </c>
      <c r="B10" s="49" t="s">
        <v>8</v>
      </c>
      <c r="C10" s="101"/>
      <c r="D10" s="101"/>
      <c r="E10" s="101">
        <v>0</v>
      </c>
      <c r="F10" s="101"/>
      <c r="G10" s="101"/>
      <c r="H10" s="101"/>
    </row>
    <row r="11" spans="1:8">
      <c r="A11" s="49" t="s">
        <v>9</v>
      </c>
      <c r="B11" s="49" t="s">
        <v>10</v>
      </c>
      <c r="C11" s="101">
        <v>383</v>
      </c>
      <c r="D11" s="101"/>
      <c r="E11" s="101">
        <v>0</v>
      </c>
      <c r="F11" s="101"/>
      <c r="G11" s="101"/>
      <c r="H11" s="101">
        <v>8</v>
      </c>
    </row>
    <row r="12" spans="1:8">
      <c r="A12" s="49" t="s">
        <v>11</v>
      </c>
      <c r="B12" s="49" t="s">
        <v>12</v>
      </c>
      <c r="C12" s="101"/>
      <c r="D12" s="101"/>
      <c r="E12" s="101">
        <v>0</v>
      </c>
      <c r="F12" s="101"/>
      <c r="G12" s="101"/>
      <c r="H12" s="101"/>
    </row>
    <row r="13" spans="1:8">
      <c r="A13" s="49" t="s">
        <v>13</v>
      </c>
      <c r="B13" s="49" t="s">
        <v>14</v>
      </c>
      <c r="C13" s="101"/>
      <c r="D13" s="101"/>
      <c r="E13" s="101">
        <v>0</v>
      </c>
      <c r="F13" s="101"/>
      <c r="G13" s="101"/>
      <c r="H13" s="101"/>
    </row>
    <row r="14" spans="1:8">
      <c r="A14" s="5" t="s">
        <v>15</v>
      </c>
      <c r="B14" s="5" t="s">
        <v>16</v>
      </c>
      <c r="C14" s="101"/>
      <c r="D14" s="101"/>
      <c r="E14" s="101">
        <v>0</v>
      </c>
      <c r="F14" s="101"/>
      <c r="G14" s="101"/>
      <c r="H14" s="101"/>
    </row>
    <row r="15" spans="1:8">
      <c r="A15" s="49" t="s">
        <v>17</v>
      </c>
      <c r="B15" s="49" t="s">
        <v>18</v>
      </c>
      <c r="C15" s="101"/>
      <c r="D15" s="101"/>
      <c r="E15" s="101">
        <v>0</v>
      </c>
      <c r="F15" s="101"/>
      <c r="G15" s="101"/>
      <c r="H15" s="101"/>
    </row>
    <row r="16" spans="1:8">
      <c r="A16" s="49" t="s">
        <v>19</v>
      </c>
      <c r="B16" s="49" t="s">
        <v>20</v>
      </c>
      <c r="C16" s="101"/>
      <c r="D16" s="101"/>
      <c r="E16" s="101">
        <v>0</v>
      </c>
      <c r="F16" s="101"/>
      <c r="G16" s="101"/>
      <c r="H16" s="101"/>
    </row>
    <row r="17" spans="1:8" ht="24.6" customHeight="1">
      <c r="A17" s="49" t="s">
        <v>21</v>
      </c>
      <c r="B17" s="49" t="s">
        <v>22</v>
      </c>
      <c r="C17" s="101"/>
      <c r="D17" s="101"/>
      <c r="E17" s="101">
        <v>0</v>
      </c>
      <c r="F17" s="101"/>
      <c r="G17" s="101"/>
      <c r="H17" s="101"/>
    </row>
    <row r="18" spans="1:8">
      <c r="A18" s="49" t="s">
        <v>23</v>
      </c>
      <c r="B18" s="49" t="s">
        <v>24</v>
      </c>
      <c r="C18" s="101"/>
      <c r="D18" s="101"/>
      <c r="E18" s="101">
        <v>0</v>
      </c>
      <c r="F18" s="101"/>
      <c r="G18" s="101"/>
      <c r="H18" s="101"/>
    </row>
    <row r="19" spans="1:8">
      <c r="A19" s="49" t="s">
        <v>25</v>
      </c>
      <c r="B19" s="49" t="s">
        <v>26</v>
      </c>
      <c r="C19" s="101"/>
      <c r="D19" s="101"/>
      <c r="E19" s="101">
        <v>0</v>
      </c>
      <c r="F19" s="101"/>
      <c r="G19" s="101"/>
      <c r="H19" s="101"/>
    </row>
    <row r="20" spans="1:8" ht="16.149999999999999" customHeight="1">
      <c r="A20" s="5" t="s">
        <v>27</v>
      </c>
      <c r="B20" s="5" t="s">
        <v>28</v>
      </c>
      <c r="C20" s="101">
        <v>3495</v>
      </c>
      <c r="D20" s="101"/>
      <c r="E20" s="101">
        <v>0</v>
      </c>
      <c r="F20" s="101"/>
      <c r="G20" s="101"/>
      <c r="H20" s="101"/>
    </row>
    <row r="21" spans="1:8" ht="16.149999999999999" customHeight="1">
      <c r="A21" s="132" t="s">
        <v>29</v>
      </c>
      <c r="B21" s="49" t="s">
        <v>30</v>
      </c>
      <c r="C21" s="101"/>
      <c r="D21" s="101"/>
      <c r="E21" s="101">
        <v>0</v>
      </c>
      <c r="F21" s="101"/>
      <c r="G21" s="101"/>
      <c r="H21" s="101"/>
    </row>
    <row r="22" spans="1:8" ht="43.9" customHeight="1">
      <c r="A22" s="134"/>
      <c r="B22" s="6" t="s">
        <v>31</v>
      </c>
      <c r="C22" s="101"/>
      <c r="D22" s="101"/>
      <c r="E22" s="101">
        <v>0</v>
      </c>
      <c r="F22" s="101"/>
      <c r="G22" s="101"/>
      <c r="H22" s="101"/>
    </row>
    <row r="23" spans="1:8">
      <c r="A23" s="49" t="s">
        <v>32</v>
      </c>
      <c r="B23" s="49" t="s">
        <v>33</v>
      </c>
      <c r="C23" s="101"/>
      <c r="D23" s="101"/>
      <c r="E23" s="101">
        <v>0</v>
      </c>
      <c r="F23" s="101"/>
      <c r="G23" s="101"/>
      <c r="H23" s="101"/>
    </row>
    <row r="24" spans="1:8">
      <c r="A24" s="132" t="s">
        <v>34</v>
      </c>
      <c r="B24" s="49" t="s">
        <v>35</v>
      </c>
      <c r="C24" s="104">
        <f t="shared" ref="C24:D24" si="0">C25+C26+C27</f>
        <v>0</v>
      </c>
      <c r="D24" s="104">
        <f t="shared" si="0"/>
        <v>0</v>
      </c>
      <c r="E24" s="104">
        <f t="shared" ref="E24" si="1">F24+G24</f>
        <v>0</v>
      </c>
      <c r="F24" s="104">
        <f t="shared" ref="F24:H24" si="2">F25+F26+F27</f>
        <v>0</v>
      </c>
      <c r="G24" s="104">
        <f t="shared" si="2"/>
        <v>0</v>
      </c>
      <c r="H24" s="104">
        <f t="shared" si="2"/>
        <v>0</v>
      </c>
    </row>
    <row r="25" spans="1:8" ht="31.5">
      <c r="A25" s="133"/>
      <c r="B25" s="7" t="s">
        <v>36</v>
      </c>
      <c r="C25" s="101"/>
      <c r="D25" s="101"/>
      <c r="E25" s="101">
        <v>0</v>
      </c>
      <c r="F25" s="101"/>
      <c r="G25" s="101"/>
      <c r="H25" s="101"/>
    </row>
    <row r="26" spans="1:8" ht="83.45" customHeight="1">
      <c r="A26" s="133"/>
      <c r="B26" s="7" t="s">
        <v>37</v>
      </c>
      <c r="C26" s="101"/>
      <c r="D26" s="101"/>
      <c r="E26" s="101">
        <v>0</v>
      </c>
      <c r="F26" s="101"/>
      <c r="G26" s="101"/>
      <c r="H26" s="101"/>
    </row>
    <row r="27" spans="1:8" ht="78.75">
      <c r="A27" s="134"/>
      <c r="B27" s="7" t="s">
        <v>38</v>
      </c>
      <c r="C27" s="101"/>
      <c r="D27" s="101"/>
      <c r="E27" s="101">
        <v>0</v>
      </c>
      <c r="F27" s="101"/>
      <c r="G27" s="101"/>
      <c r="H27" s="101"/>
    </row>
    <row r="28" spans="1:8">
      <c r="A28" s="123" t="s">
        <v>39</v>
      </c>
      <c r="B28" s="49" t="s">
        <v>40</v>
      </c>
      <c r="C28" s="101"/>
      <c r="D28" s="101"/>
      <c r="E28" s="101">
        <v>0</v>
      </c>
      <c r="F28" s="101"/>
      <c r="G28" s="101"/>
      <c r="H28" s="101"/>
    </row>
    <row r="29" spans="1:8" ht="47.25">
      <c r="A29" s="123"/>
      <c r="B29" s="49" t="s">
        <v>41</v>
      </c>
      <c r="C29" s="101"/>
      <c r="D29" s="101"/>
      <c r="E29" s="101">
        <v>0</v>
      </c>
      <c r="F29" s="101"/>
      <c r="G29" s="101"/>
      <c r="H29" s="101"/>
    </row>
    <row r="30" spans="1:8">
      <c r="A30" s="123"/>
      <c r="B30" s="8" t="s">
        <v>42</v>
      </c>
      <c r="C30" s="101"/>
      <c r="D30" s="101"/>
      <c r="E30" s="101">
        <v>0</v>
      </c>
      <c r="F30" s="101"/>
      <c r="G30" s="101"/>
      <c r="H30" s="101"/>
    </row>
    <row r="31" spans="1:8">
      <c r="A31" s="49" t="s">
        <v>43</v>
      </c>
      <c r="B31" s="49" t="s">
        <v>44</v>
      </c>
      <c r="C31" s="101"/>
      <c r="D31" s="101"/>
      <c r="E31" s="101">
        <v>0</v>
      </c>
      <c r="F31" s="101"/>
      <c r="G31" s="101"/>
      <c r="H31" s="101"/>
    </row>
    <row r="32" spans="1:8" ht="31.5">
      <c r="A32" s="9" t="s">
        <v>45</v>
      </c>
      <c r="B32" s="10" t="s">
        <v>46</v>
      </c>
      <c r="C32" s="101"/>
      <c r="D32" s="101"/>
      <c r="E32" s="101">
        <v>0</v>
      </c>
      <c r="F32" s="101"/>
      <c r="G32" s="101"/>
      <c r="H32" s="101"/>
    </row>
    <row r="33" spans="1:8" ht="16.149999999999999" customHeight="1">
      <c r="A33" s="49" t="s">
        <v>47</v>
      </c>
      <c r="B33" s="49" t="s">
        <v>48</v>
      </c>
      <c r="C33" s="101"/>
      <c r="D33" s="101"/>
      <c r="E33" s="101">
        <v>0</v>
      </c>
      <c r="F33" s="101"/>
      <c r="G33" s="101"/>
      <c r="H33" s="101"/>
    </row>
    <row r="34" spans="1:8">
      <c r="A34" s="5" t="s">
        <v>49</v>
      </c>
      <c r="B34" s="5" t="s">
        <v>50</v>
      </c>
      <c r="C34" s="101"/>
      <c r="D34" s="101"/>
      <c r="E34" s="101">
        <v>0</v>
      </c>
      <c r="F34" s="101"/>
      <c r="G34" s="101"/>
      <c r="H34" s="101"/>
    </row>
    <row r="35" spans="1:8">
      <c r="A35" s="5" t="s">
        <v>51</v>
      </c>
      <c r="B35" s="5" t="s">
        <v>52</v>
      </c>
      <c r="C35" s="101">
        <v>660</v>
      </c>
      <c r="D35" s="101"/>
      <c r="E35" s="101">
        <v>0</v>
      </c>
      <c r="F35" s="101"/>
      <c r="G35" s="101"/>
      <c r="H35" s="101">
        <v>6</v>
      </c>
    </row>
    <row r="36" spans="1:8">
      <c r="A36" s="49" t="s">
        <v>53</v>
      </c>
      <c r="B36" s="49" t="s">
        <v>54</v>
      </c>
      <c r="C36" s="101">
        <v>590</v>
      </c>
      <c r="D36" s="101"/>
      <c r="E36" s="101">
        <v>0</v>
      </c>
      <c r="F36" s="101"/>
      <c r="G36" s="101"/>
      <c r="H36" s="101">
        <v>74</v>
      </c>
    </row>
    <row r="37" spans="1:8">
      <c r="A37" s="49" t="s">
        <v>55</v>
      </c>
      <c r="B37" s="49" t="s">
        <v>56</v>
      </c>
      <c r="C37" s="101"/>
      <c r="D37" s="101"/>
      <c r="E37" s="101">
        <v>0</v>
      </c>
      <c r="F37" s="101"/>
      <c r="G37" s="101"/>
      <c r="H37" s="101"/>
    </row>
    <row r="38" spans="1:8">
      <c r="A38" s="49" t="s">
        <v>57</v>
      </c>
      <c r="B38" s="49" t="s">
        <v>58</v>
      </c>
      <c r="C38" s="101">
        <v>200</v>
      </c>
      <c r="D38" s="101"/>
      <c r="E38" s="101">
        <v>0</v>
      </c>
      <c r="F38" s="101"/>
      <c r="G38" s="101"/>
      <c r="H38" s="101"/>
    </row>
    <row r="39" spans="1:8">
      <c r="A39" s="49" t="s">
        <v>59</v>
      </c>
      <c r="B39" s="49" t="s">
        <v>60</v>
      </c>
      <c r="C39" s="101"/>
      <c r="D39" s="101"/>
      <c r="E39" s="101">
        <v>0</v>
      </c>
      <c r="F39" s="101"/>
      <c r="G39" s="101"/>
      <c r="H39" s="101"/>
    </row>
    <row r="40" spans="1:8">
      <c r="A40" s="49" t="s">
        <v>61</v>
      </c>
      <c r="B40" s="49" t="s">
        <v>62</v>
      </c>
      <c r="C40" s="101"/>
      <c r="D40" s="101"/>
      <c r="E40" s="101">
        <v>0</v>
      </c>
      <c r="F40" s="101"/>
      <c r="G40" s="101"/>
      <c r="H40" s="101"/>
    </row>
    <row r="41" spans="1:8">
      <c r="A41" s="124" t="s">
        <v>63</v>
      </c>
      <c r="B41" s="49" t="s">
        <v>64</v>
      </c>
      <c r="C41" s="101"/>
      <c r="D41" s="101"/>
      <c r="E41" s="101">
        <v>0</v>
      </c>
      <c r="F41" s="101"/>
      <c r="G41" s="101"/>
      <c r="H41" s="101"/>
    </row>
    <row r="42" spans="1:8">
      <c r="A42" s="124"/>
      <c r="B42" s="49" t="s">
        <v>65</v>
      </c>
      <c r="C42" s="101"/>
      <c r="D42" s="101"/>
      <c r="E42" s="101">
        <v>0</v>
      </c>
      <c r="F42" s="101"/>
      <c r="G42" s="101"/>
      <c r="H42" s="101"/>
    </row>
    <row r="43" spans="1:8">
      <c r="A43" s="49" t="s">
        <v>66</v>
      </c>
      <c r="B43" s="49" t="s">
        <v>67</v>
      </c>
      <c r="C43" s="101">
        <v>903</v>
      </c>
      <c r="D43" s="101"/>
      <c r="E43" s="101">
        <v>0</v>
      </c>
      <c r="F43" s="102"/>
      <c r="G43" s="101"/>
      <c r="H43" s="101"/>
    </row>
    <row r="44" spans="1:8">
      <c r="A44" s="49" t="s">
        <v>68</v>
      </c>
      <c r="B44" s="49" t="s">
        <v>69</v>
      </c>
      <c r="C44" s="101"/>
      <c r="D44" s="101"/>
      <c r="E44" s="101">
        <v>0</v>
      </c>
      <c r="F44" s="101"/>
      <c r="G44" s="101"/>
      <c r="H44" s="101"/>
    </row>
    <row r="45" spans="1:8" ht="15" customHeight="1">
      <c r="A45" s="124" t="s">
        <v>70</v>
      </c>
      <c r="B45" s="49" t="s">
        <v>71</v>
      </c>
      <c r="C45" s="101"/>
      <c r="D45" s="101"/>
      <c r="E45" s="101">
        <v>0</v>
      </c>
      <c r="F45" s="101"/>
      <c r="G45" s="101"/>
      <c r="H45" s="101"/>
    </row>
    <row r="46" spans="1:8" ht="18" customHeight="1">
      <c r="A46" s="124"/>
      <c r="B46" s="49" t="s">
        <v>72</v>
      </c>
      <c r="C46" s="101"/>
      <c r="D46" s="101"/>
      <c r="E46" s="101">
        <v>0</v>
      </c>
      <c r="F46" s="101"/>
      <c r="G46" s="101"/>
      <c r="H46" s="101"/>
    </row>
    <row r="47" spans="1:8">
      <c r="A47" s="49" t="s">
        <v>73</v>
      </c>
      <c r="B47" s="49" t="s">
        <v>74</v>
      </c>
      <c r="C47" s="101"/>
      <c r="D47" s="101"/>
      <c r="E47" s="101">
        <v>0</v>
      </c>
      <c r="F47" s="101"/>
      <c r="G47" s="101"/>
      <c r="H47" s="101"/>
    </row>
    <row r="48" spans="1:8">
      <c r="A48" s="12" t="s">
        <v>75</v>
      </c>
      <c r="B48" s="5" t="s">
        <v>76</v>
      </c>
      <c r="C48" s="101">
        <v>1063</v>
      </c>
      <c r="D48" s="101"/>
      <c r="E48" s="101">
        <v>0</v>
      </c>
      <c r="F48" s="101"/>
      <c r="G48" s="101"/>
      <c r="H48" s="101">
        <v>12</v>
      </c>
    </row>
    <row r="49" spans="1:8" ht="19.899999999999999" customHeight="1">
      <c r="A49" s="49" t="s">
        <v>77</v>
      </c>
      <c r="B49" s="49" t="s">
        <v>78</v>
      </c>
      <c r="C49" s="101"/>
      <c r="D49" s="101"/>
      <c r="E49" s="101">
        <v>0</v>
      </c>
      <c r="F49" s="101"/>
      <c r="G49" s="101"/>
      <c r="H49" s="101"/>
    </row>
    <row r="50" spans="1:8" ht="19.899999999999999" customHeight="1">
      <c r="A50" s="49" t="s">
        <v>79</v>
      </c>
      <c r="B50" s="49" t="s">
        <v>80</v>
      </c>
      <c r="C50" s="101"/>
      <c r="D50" s="101"/>
      <c r="E50" s="101">
        <v>0</v>
      </c>
      <c r="F50" s="101"/>
      <c r="G50" s="101"/>
      <c r="H50" s="101"/>
    </row>
    <row r="51" spans="1:8">
      <c r="A51" s="49" t="s">
        <v>81</v>
      </c>
      <c r="B51" s="49" t="s">
        <v>82</v>
      </c>
      <c r="C51" s="101">
        <v>376</v>
      </c>
      <c r="D51" s="101"/>
      <c r="E51" s="101">
        <v>0</v>
      </c>
      <c r="F51" s="101"/>
      <c r="G51" s="101"/>
      <c r="H51" s="101">
        <v>2</v>
      </c>
    </row>
    <row r="52" spans="1:8" ht="31.5">
      <c r="A52" s="48" t="s">
        <v>0</v>
      </c>
      <c r="B52" s="13"/>
      <c r="C52" s="15">
        <f>C6+C7+SUM(C9:C24)+SUM(C28:C51)</f>
        <v>7670</v>
      </c>
      <c r="D52" s="15">
        <f>SUM(D6:D24)+SUM(D28:D51)</f>
        <v>0</v>
      </c>
      <c r="E52" s="14">
        <f t="shared" ref="E52" si="3">F52+G52</f>
        <v>0</v>
      </c>
      <c r="F52" s="15">
        <f>SUM(F6:F24)+SUM(F28:F51)</f>
        <v>0</v>
      </c>
      <c r="G52" s="15">
        <f>SUM(G6:G24)+SUM(G28:G51)</f>
        <v>0</v>
      </c>
      <c r="H52" s="15">
        <f>SUM(H6:H24)+SUM(H28:H51)</f>
        <v>102</v>
      </c>
    </row>
    <row r="53" spans="1:8">
      <c r="A53" s="16"/>
      <c r="B53" s="16"/>
      <c r="C53" s="16"/>
      <c r="D53" s="16"/>
      <c r="E53" s="16"/>
      <c r="F53" s="16"/>
      <c r="G53" s="16"/>
      <c r="H53" s="16"/>
    </row>
    <row r="55" spans="1:8">
      <c r="B55" s="18"/>
    </row>
    <row r="56" spans="1:8">
      <c r="B56" s="18"/>
    </row>
    <row r="57" spans="1:8">
      <c r="B57" s="18"/>
    </row>
    <row r="58" spans="1:8">
      <c r="A58" s="19"/>
      <c r="B58" s="18"/>
    </row>
    <row r="59" spans="1:8">
      <c r="A59" s="19"/>
      <c r="B59" s="20"/>
    </row>
  </sheetData>
  <mergeCells count="14">
    <mergeCell ref="A28:A30"/>
    <mergeCell ref="A41:A42"/>
    <mergeCell ref="A45:A46"/>
    <mergeCell ref="B3:B5"/>
    <mergeCell ref="A3:A5"/>
    <mergeCell ref="A6:A9"/>
    <mergeCell ref="A21:A22"/>
    <mergeCell ref="B1:H1"/>
    <mergeCell ref="A24:A27"/>
    <mergeCell ref="C3:C5"/>
    <mergeCell ref="D4:D5"/>
    <mergeCell ref="D3:H3"/>
    <mergeCell ref="E4:G4"/>
    <mergeCell ref="H4:H5"/>
  </mergeCells>
  <pageMargins left="0.7" right="0.7" top="0.75" bottom="0.75" header="0.3" footer="0.3"/>
  <pageSetup paperSize="9" scale="54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H59"/>
  <sheetViews>
    <sheetView view="pageBreakPreview" topLeftCell="A28" zoomScale="66" zoomScaleNormal="63" zoomScaleSheetLayoutView="66" workbookViewId="0">
      <selection activeCell="L22" sqref="L22"/>
    </sheetView>
  </sheetViews>
  <sheetFormatPr defaultRowHeight="15.75"/>
  <cols>
    <col min="1" max="1" width="30.7109375" style="2" customWidth="1"/>
    <col min="2" max="2" width="35.140625" style="2" customWidth="1"/>
    <col min="3" max="3" width="18.5703125" customWidth="1"/>
    <col min="4" max="4" width="19.42578125" customWidth="1"/>
    <col min="5" max="5" width="10.5703125" customWidth="1"/>
    <col min="6" max="6" width="12.28515625" customWidth="1"/>
    <col min="7" max="7" width="15.28515625" customWidth="1"/>
    <col min="8" max="8" width="18" customWidth="1"/>
    <col min="220" max="220" width="34" customWidth="1"/>
    <col min="221" max="221" width="11.28515625" customWidth="1"/>
    <col min="222" max="222" width="11" customWidth="1"/>
    <col min="230" max="231" width="10.7109375" customWidth="1"/>
    <col min="233" max="233" width="11.5703125" customWidth="1"/>
    <col min="234" max="234" width="13.7109375" customWidth="1"/>
    <col min="235" max="238" width="9.28515625" customWidth="1"/>
    <col min="476" max="476" width="34" customWidth="1"/>
    <col min="477" max="477" width="11.28515625" customWidth="1"/>
    <col min="478" max="478" width="11" customWidth="1"/>
    <col min="486" max="487" width="10.7109375" customWidth="1"/>
    <col min="489" max="489" width="11.5703125" customWidth="1"/>
    <col min="490" max="490" width="13.7109375" customWidth="1"/>
    <col min="491" max="494" width="9.28515625" customWidth="1"/>
    <col min="732" max="732" width="34" customWidth="1"/>
    <col min="733" max="733" width="11.28515625" customWidth="1"/>
    <col min="734" max="734" width="11" customWidth="1"/>
    <col min="742" max="743" width="10.7109375" customWidth="1"/>
    <col min="745" max="745" width="11.5703125" customWidth="1"/>
    <col min="746" max="746" width="13.7109375" customWidth="1"/>
    <col min="747" max="750" width="9.28515625" customWidth="1"/>
    <col min="988" max="988" width="34" customWidth="1"/>
    <col min="989" max="989" width="11.28515625" customWidth="1"/>
    <col min="990" max="990" width="11" customWidth="1"/>
    <col min="998" max="999" width="10.7109375" customWidth="1"/>
    <col min="1001" max="1001" width="11.5703125" customWidth="1"/>
    <col min="1002" max="1002" width="13.7109375" customWidth="1"/>
    <col min="1003" max="1006" width="9.28515625" customWidth="1"/>
    <col min="1244" max="1244" width="34" customWidth="1"/>
    <col min="1245" max="1245" width="11.28515625" customWidth="1"/>
    <col min="1246" max="1246" width="11" customWidth="1"/>
    <col min="1254" max="1255" width="10.7109375" customWidth="1"/>
    <col min="1257" max="1257" width="11.5703125" customWidth="1"/>
    <col min="1258" max="1258" width="13.7109375" customWidth="1"/>
    <col min="1259" max="1262" width="9.28515625" customWidth="1"/>
    <col min="1500" max="1500" width="34" customWidth="1"/>
    <col min="1501" max="1501" width="11.28515625" customWidth="1"/>
    <col min="1502" max="1502" width="11" customWidth="1"/>
    <col min="1510" max="1511" width="10.7109375" customWidth="1"/>
    <col min="1513" max="1513" width="11.5703125" customWidth="1"/>
    <col min="1514" max="1514" width="13.7109375" customWidth="1"/>
    <col min="1515" max="1518" width="9.28515625" customWidth="1"/>
    <col min="1756" max="1756" width="34" customWidth="1"/>
    <col min="1757" max="1757" width="11.28515625" customWidth="1"/>
    <col min="1758" max="1758" width="11" customWidth="1"/>
    <col min="1766" max="1767" width="10.7109375" customWidth="1"/>
    <col min="1769" max="1769" width="11.5703125" customWidth="1"/>
    <col min="1770" max="1770" width="13.7109375" customWidth="1"/>
    <col min="1771" max="1774" width="9.28515625" customWidth="1"/>
    <col min="2012" max="2012" width="34" customWidth="1"/>
    <col min="2013" max="2013" width="11.28515625" customWidth="1"/>
    <col min="2014" max="2014" width="11" customWidth="1"/>
    <col min="2022" max="2023" width="10.7109375" customWidth="1"/>
    <col min="2025" max="2025" width="11.5703125" customWidth="1"/>
    <col min="2026" max="2026" width="13.7109375" customWidth="1"/>
    <col min="2027" max="2030" width="9.28515625" customWidth="1"/>
    <col min="2268" max="2268" width="34" customWidth="1"/>
    <col min="2269" max="2269" width="11.28515625" customWidth="1"/>
    <col min="2270" max="2270" width="11" customWidth="1"/>
    <col min="2278" max="2279" width="10.7109375" customWidth="1"/>
    <col min="2281" max="2281" width="11.5703125" customWidth="1"/>
    <col min="2282" max="2282" width="13.7109375" customWidth="1"/>
    <col min="2283" max="2286" width="9.28515625" customWidth="1"/>
    <col min="2524" max="2524" width="34" customWidth="1"/>
    <col min="2525" max="2525" width="11.28515625" customWidth="1"/>
    <col min="2526" max="2526" width="11" customWidth="1"/>
    <col min="2534" max="2535" width="10.7109375" customWidth="1"/>
    <col min="2537" max="2537" width="11.5703125" customWidth="1"/>
    <col min="2538" max="2538" width="13.7109375" customWidth="1"/>
    <col min="2539" max="2542" width="9.28515625" customWidth="1"/>
    <col min="2780" max="2780" width="34" customWidth="1"/>
    <col min="2781" max="2781" width="11.28515625" customWidth="1"/>
    <col min="2782" max="2782" width="11" customWidth="1"/>
    <col min="2790" max="2791" width="10.7109375" customWidth="1"/>
    <col min="2793" max="2793" width="11.5703125" customWidth="1"/>
    <col min="2794" max="2794" width="13.7109375" customWidth="1"/>
    <col min="2795" max="2798" width="9.28515625" customWidth="1"/>
    <col min="3036" max="3036" width="34" customWidth="1"/>
    <col min="3037" max="3037" width="11.28515625" customWidth="1"/>
    <col min="3038" max="3038" width="11" customWidth="1"/>
    <col min="3046" max="3047" width="10.7109375" customWidth="1"/>
    <col min="3049" max="3049" width="11.5703125" customWidth="1"/>
    <col min="3050" max="3050" width="13.7109375" customWidth="1"/>
    <col min="3051" max="3054" width="9.28515625" customWidth="1"/>
    <col min="3292" max="3292" width="34" customWidth="1"/>
    <col min="3293" max="3293" width="11.28515625" customWidth="1"/>
    <col min="3294" max="3294" width="11" customWidth="1"/>
    <col min="3302" max="3303" width="10.7109375" customWidth="1"/>
    <col min="3305" max="3305" width="11.5703125" customWidth="1"/>
    <col min="3306" max="3306" width="13.7109375" customWidth="1"/>
    <col min="3307" max="3310" width="9.28515625" customWidth="1"/>
    <col min="3548" max="3548" width="34" customWidth="1"/>
    <col min="3549" max="3549" width="11.28515625" customWidth="1"/>
    <col min="3550" max="3550" width="11" customWidth="1"/>
    <col min="3558" max="3559" width="10.7109375" customWidth="1"/>
    <col min="3561" max="3561" width="11.5703125" customWidth="1"/>
    <col min="3562" max="3562" width="13.7109375" customWidth="1"/>
    <col min="3563" max="3566" width="9.28515625" customWidth="1"/>
    <col min="3804" max="3804" width="34" customWidth="1"/>
    <col min="3805" max="3805" width="11.28515625" customWidth="1"/>
    <col min="3806" max="3806" width="11" customWidth="1"/>
    <col min="3814" max="3815" width="10.7109375" customWidth="1"/>
    <col min="3817" max="3817" width="11.5703125" customWidth="1"/>
    <col min="3818" max="3818" width="13.7109375" customWidth="1"/>
    <col min="3819" max="3822" width="9.28515625" customWidth="1"/>
    <col min="4060" max="4060" width="34" customWidth="1"/>
    <col min="4061" max="4061" width="11.28515625" customWidth="1"/>
    <col min="4062" max="4062" width="11" customWidth="1"/>
    <col min="4070" max="4071" width="10.7109375" customWidth="1"/>
    <col min="4073" max="4073" width="11.5703125" customWidth="1"/>
    <col min="4074" max="4074" width="13.7109375" customWidth="1"/>
    <col min="4075" max="4078" width="9.28515625" customWidth="1"/>
    <col min="4316" max="4316" width="34" customWidth="1"/>
    <col min="4317" max="4317" width="11.28515625" customWidth="1"/>
    <col min="4318" max="4318" width="11" customWidth="1"/>
    <col min="4326" max="4327" width="10.7109375" customWidth="1"/>
    <col min="4329" max="4329" width="11.5703125" customWidth="1"/>
    <col min="4330" max="4330" width="13.7109375" customWidth="1"/>
    <col min="4331" max="4334" width="9.28515625" customWidth="1"/>
    <col min="4572" max="4572" width="34" customWidth="1"/>
    <col min="4573" max="4573" width="11.28515625" customWidth="1"/>
    <col min="4574" max="4574" width="11" customWidth="1"/>
    <col min="4582" max="4583" width="10.7109375" customWidth="1"/>
    <col min="4585" max="4585" width="11.5703125" customWidth="1"/>
    <col min="4586" max="4586" width="13.7109375" customWidth="1"/>
    <col min="4587" max="4590" width="9.28515625" customWidth="1"/>
    <col min="4828" max="4828" width="34" customWidth="1"/>
    <col min="4829" max="4829" width="11.28515625" customWidth="1"/>
    <col min="4830" max="4830" width="11" customWidth="1"/>
    <col min="4838" max="4839" width="10.7109375" customWidth="1"/>
    <col min="4841" max="4841" width="11.5703125" customWidth="1"/>
    <col min="4842" max="4842" width="13.7109375" customWidth="1"/>
    <col min="4843" max="4846" width="9.28515625" customWidth="1"/>
    <col min="5084" max="5084" width="34" customWidth="1"/>
    <col min="5085" max="5085" width="11.28515625" customWidth="1"/>
    <col min="5086" max="5086" width="11" customWidth="1"/>
    <col min="5094" max="5095" width="10.7109375" customWidth="1"/>
    <col min="5097" max="5097" width="11.5703125" customWidth="1"/>
    <col min="5098" max="5098" width="13.7109375" customWidth="1"/>
    <col min="5099" max="5102" width="9.28515625" customWidth="1"/>
    <col min="5340" max="5340" width="34" customWidth="1"/>
    <col min="5341" max="5341" width="11.28515625" customWidth="1"/>
    <col min="5342" max="5342" width="11" customWidth="1"/>
    <col min="5350" max="5351" width="10.7109375" customWidth="1"/>
    <col min="5353" max="5353" width="11.5703125" customWidth="1"/>
    <col min="5354" max="5354" width="13.7109375" customWidth="1"/>
    <col min="5355" max="5358" width="9.28515625" customWidth="1"/>
    <col min="5596" max="5596" width="34" customWidth="1"/>
    <col min="5597" max="5597" width="11.28515625" customWidth="1"/>
    <col min="5598" max="5598" width="11" customWidth="1"/>
    <col min="5606" max="5607" width="10.7109375" customWidth="1"/>
    <col min="5609" max="5609" width="11.5703125" customWidth="1"/>
    <col min="5610" max="5610" width="13.7109375" customWidth="1"/>
    <col min="5611" max="5614" width="9.28515625" customWidth="1"/>
    <col min="5852" max="5852" width="34" customWidth="1"/>
    <col min="5853" max="5853" width="11.28515625" customWidth="1"/>
    <col min="5854" max="5854" width="11" customWidth="1"/>
    <col min="5862" max="5863" width="10.7109375" customWidth="1"/>
    <col min="5865" max="5865" width="11.5703125" customWidth="1"/>
    <col min="5866" max="5866" width="13.7109375" customWidth="1"/>
    <col min="5867" max="5870" width="9.28515625" customWidth="1"/>
    <col min="6108" max="6108" width="34" customWidth="1"/>
    <col min="6109" max="6109" width="11.28515625" customWidth="1"/>
    <col min="6110" max="6110" width="11" customWidth="1"/>
    <col min="6118" max="6119" width="10.7109375" customWidth="1"/>
    <col min="6121" max="6121" width="11.5703125" customWidth="1"/>
    <col min="6122" max="6122" width="13.7109375" customWidth="1"/>
    <col min="6123" max="6126" width="9.28515625" customWidth="1"/>
    <col min="6364" max="6364" width="34" customWidth="1"/>
    <col min="6365" max="6365" width="11.28515625" customWidth="1"/>
    <col min="6366" max="6366" width="11" customWidth="1"/>
    <col min="6374" max="6375" width="10.7109375" customWidth="1"/>
    <col min="6377" max="6377" width="11.5703125" customWidth="1"/>
    <col min="6378" max="6378" width="13.7109375" customWidth="1"/>
    <col min="6379" max="6382" width="9.28515625" customWidth="1"/>
    <col min="6620" max="6620" width="34" customWidth="1"/>
    <col min="6621" max="6621" width="11.28515625" customWidth="1"/>
    <col min="6622" max="6622" width="11" customWidth="1"/>
    <col min="6630" max="6631" width="10.7109375" customWidth="1"/>
    <col min="6633" max="6633" width="11.5703125" customWidth="1"/>
    <col min="6634" max="6634" width="13.7109375" customWidth="1"/>
    <col min="6635" max="6638" width="9.28515625" customWidth="1"/>
    <col min="6876" max="6876" width="34" customWidth="1"/>
    <col min="6877" max="6877" width="11.28515625" customWidth="1"/>
    <col min="6878" max="6878" width="11" customWidth="1"/>
    <col min="6886" max="6887" width="10.7109375" customWidth="1"/>
    <col min="6889" max="6889" width="11.5703125" customWidth="1"/>
    <col min="6890" max="6890" width="13.7109375" customWidth="1"/>
    <col min="6891" max="6894" width="9.28515625" customWidth="1"/>
    <col min="7132" max="7132" width="34" customWidth="1"/>
    <col min="7133" max="7133" width="11.28515625" customWidth="1"/>
    <col min="7134" max="7134" width="11" customWidth="1"/>
    <col min="7142" max="7143" width="10.7109375" customWidth="1"/>
    <col min="7145" max="7145" width="11.5703125" customWidth="1"/>
    <col min="7146" max="7146" width="13.7109375" customWidth="1"/>
    <col min="7147" max="7150" width="9.28515625" customWidth="1"/>
    <col min="7388" max="7388" width="34" customWidth="1"/>
    <col min="7389" max="7389" width="11.28515625" customWidth="1"/>
    <col min="7390" max="7390" width="11" customWidth="1"/>
    <col min="7398" max="7399" width="10.7109375" customWidth="1"/>
    <col min="7401" max="7401" width="11.5703125" customWidth="1"/>
    <col min="7402" max="7402" width="13.7109375" customWidth="1"/>
    <col min="7403" max="7406" width="9.28515625" customWidth="1"/>
    <col min="7644" max="7644" width="34" customWidth="1"/>
    <col min="7645" max="7645" width="11.28515625" customWidth="1"/>
    <col min="7646" max="7646" width="11" customWidth="1"/>
    <col min="7654" max="7655" width="10.7109375" customWidth="1"/>
    <col min="7657" max="7657" width="11.5703125" customWidth="1"/>
    <col min="7658" max="7658" width="13.7109375" customWidth="1"/>
    <col min="7659" max="7662" width="9.28515625" customWidth="1"/>
    <col min="7900" max="7900" width="34" customWidth="1"/>
    <col min="7901" max="7901" width="11.28515625" customWidth="1"/>
    <col min="7902" max="7902" width="11" customWidth="1"/>
    <col min="7910" max="7911" width="10.7109375" customWidth="1"/>
    <col min="7913" max="7913" width="11.5703125" customWidth="1"/>
    <col min="7914" max="7914" width="13.7109375" customWidth="1"/>
    <col min="7915" max="7918" width="9.28515625" customWidth="1"/>
    <col min="8156" max="8156" width="34" customWidth="1"/>
    <col min="8157" max="8157" width="11.28515625" customWidth="1"/>
    <col min="8158" max="8158" width="11" customWidth="1"/>
    <col min="8166" max="8167" width="10.7109375" customWidth="1"/>
    <col min="8169" max="8169" width="11.5703125" customWidth="1"/>
    <col min="8170" max="8170" width="13.7109375" customWidth="1"/>
    <col min="8171" max="8174" width="9.28515625" customWidth="1"/>
    <col min="8412" max="8412" width="34" customWidth="1"/>
    <col min="8413" max="8413" width="11.28515625" customWidth="1"/>
    <col min="8414" max="8414" width="11" customWidth="1"/>
    <col min="8422" max="8423" width="10.7109375" customWidth="1"/>
    <col min="8425" max="8425" width="11.5703125" customWidth="1"/>
    <col min="8426" max="8426" width="13.7109375" customWidth="1"/>
    <col min="8427" max="8430" width="9.28515625" customWidth="1"/>
    <col min="8668" max="8668" width="34" customWidth="1"/>
    <col min="8669" max="8669" width="11.28515625" customWidth="1"/>
    <col min="8670" max="8670" width="11" customWidth="1"/>
    <col min="8678" max="8679" width="10.7109375" customWidth="1"/>
    <col min="8681" max="8681" width="11.5703125" customWidth="1"/>
    <col min="8682" max="8682" width="13.7109375" customWidth="1"/>
    <col min="8683" max="8686" width="9.28515625" customWidth="1"/>
    <col min="8924" max="8924" width="34" customWidth="1"/>
    <col min="8925" max="8925" width="11.28515625" customWidth="1"/>
    <col min="8926" max="8926" width="11" customWidth="1"/>
    <col min="8934" max="8935" width="10.7109375" customWidth="1"/>
    <col min="8937" max="8937" width="11.5703125" customWidth="1"/>
    <col min="8938" max="8938" width="13.7109375" customWidth="1"/>
    <col min="8939" max="8942" width="9.28515625" customWidth="1"/>
    <col min="9180" max="9180" width="34" customWidth="1"/>
    <col min="9181" max="9181" width="11.28515625" customWidth="1"/>
    <col min="9182" max="9182" width="11" customWidth="1"/>
    <col min="9190" max="9191" width="10.7109375" customWidth="1"/>
    <col min="9193" max="9193" width="11.5703125" customWidth="1"/>
    <col min="9194" max="9194" width="13.7109375" customWidth="1"/>
    <col min="9195" max="9198" width="9.28515625" customWidth="1"/>
    <col min="9436" max="9436" width="34" customWidth="1"/>
    <col min="9437" max="9437" width="11.28515625" customWidth="1"/>
    <col min="9438" max="9438" width="11" customWidth="1"/>
    <col min="9446" max="9447" width="10.7109375" customWidth="1"/>
    <col min="9449" max="9449" width="11.5703125" customWidth="1"/>
    <col min="9450" max="9450" width="13.7109375" customWidth="1"/>
    <col min="9451" max="9454" width="9.28515625" customWidth="1"/>
    <col min="9692" max="9692" width="34" customWidth="1"/>
    <col min="9693" max="9693" width="11.28515625" customWidth="1"/>
    <col min="9694" max="9694" width="11" customWidth="1"/>
    <col min="9702" max="9703" width="10.7109375" customWidth="1"/>
    <col min="9705" max="9705" width="11.5703125" customWidth="1"/>
    <col min="9706" max="9706" width="13.7109375" customWidth="1"/>
    <col min="9707" max="9710" width="9.28515625" customWidth="1"/>
    <col min="9948" max="9948" width="34" customWidth="1"/>
    <col min="9949" max="9949" width="11.28515625" customWidth="1"/>
    <col min="9950" max="9950" width="11" customWidth="1"/>
    <col min="9958" max="9959" width="10.7109375" customWidth="1"/>
    <col min="9961" max="9961" width="11.5703125" customWidth="1"/>
    <col min="9962" max="9962" width="13.7109375" customWidth="1"/>
    <col min="9963" max="9966" width="9.28515625" customWidth="1"/>
    <col min="10204" max="10204" width="34" customWidth="1"/>
    <col min="10205" max="10205" width="11.28515625" customWidth="1"/>
    <col min="10206" max="10206" width="11" customWidth="1"/>
    <col min="10214" max="10215" width="10.7109375" customWidth="1"/>
    <col min="10217" max="10217" width="11.5703125" customWidth="1"/>
    <col min="10218" max="10218" width="13.7109375" customWidth="1"/>
    <col min="10219" max="10222" width="9.28515625" customWidth="1"/>
    <col min="10460" max="10460" width="34" customWidth="1"/>
    <col min="10461" max="10461" width="11.28515625" customWidth="1"/>
    <col min="10462" max="10462" width="11" customWidth="1"/>
    <col min="10470" max="10471" width="10.7109375" customWidth="1"/>
    <col min="10473" max="10473" width="11.5703125" customWidth="1"/>
    <col min="10474" max="10474" width="13.7109375" customWidth="1"/>
    <col min="10475" max="10478" width="9.28515625" customWidth="1"/>
    <col min="10716" max="10716" width="34" customWidth="1"/>
    <col min="10717" max="10717" width="11.28515625" customWidth="1"/>
    <col min="10718" max="10718" width="11" customWidth="1"/>
    <col min="10726" max="10727" width="10.7109375" customWidth="1"/>
    <col min="10729" max="10729" width="11.5703125" customWidth="1"/>
    <col min="10730" max="10730" width="13.7109375" customWidth="1"/>
    <col min="10731" max="10734" width="9.28515625" customWidth="1"/>
    <col min="10972" max="10972" width="34" customWidth="1"/>
    <col min="10973" max="10973" width="11.28515625" customWidth="1"/>
    <col min="10974" max="10974" width="11" customWidth="1"/>
    <col min="10982" max="10983" width="10.7109375" customWidth="1"/>
    <col min="10985" max="10985" width="11.5703125" customWidth="1"/>
    <col min="10986" max="10986" width="13.7109375" customWidth="1"/>
    <col min="10987" max="10990" width="9.28515625" customWidth="1"/>
    <col min="11228" max="11228" width="34" customWidth="1"/>
    <col min="11229" max="11229" width="11.28515625" customWidth="1"/>
    <col min="11230" max="11230" width="11" customWidth="1"/>
    <col min="11238" max="11239" width="10.7109375" customWidth="1"/>
    <col min="11241" max="11241" width="11.5703125" customWidth="1"/>
    <col min="11242" max="11242" width="13.7109375" customWidth="1"/>
    <col min="11243" max="11246" width="9.28515625" customWidth="1"/>
    <col min="11484" max="11484" width="34" customWidth="1"/>
    <col min="11485" max="11485" width="11.28515625" customWidth="1"/>
    <col min="11486" max="11486" width="11" customWidth="1"/>
    <col min="11494" max="11495" width="10.7109375" customWidth="1"/>
    <col min="11497" max="11497" width="11.5703125" customWidth="1"/>
    <col min="11498" max="11498" width="13.7109375" customWidth="1"/>
    <col min="11499" max="11502" width="9.28515625" customWidth="1"/>
    <col min="11740" max="11740" width="34" customWidth="1"/>
    <col min="11741" max="11741" width="11.28515625" customWidth="1"/>
    <col min="11742" max="11742" width="11" customWidth="1"/>
    <col min="11750" max="11751" width="10.7109375" customWidth="1"/>
    <col min="11753" max="11753" width="11.5703125" customWidth="1"/>
    <col min="11754" max="11754" width="13.7109375" customWidth="1"/>
    <col min="11755" max="11758" width="9.28515625" customWidth="1"/>
    <col min="11996" max="11996" width="34" customWidth="1"/>
    <col min="11997" max="11997" width="11.28515625" customWidth="1"/>
    <col min="11998" max="11998" width="11" customWidth="1"/>
    <col min="12006" max="12007" width="10.7109375" customWidth="1"/>
    <col min="12009" max="12009" width="11.5703125" customWidth="1"/>
    <col min="12010" max="12010" width="13.7109375" customWidth="1"/>
    <col min="12011" max="12014" width="9.28515625" customWidth="1"/>
    <col min="12252" max="12252" width="34" customWidth="1"/>
    <col min="12253" max="12253" width="11.28515625" customWidth="1"/>
    <col min="12254" max="12254" width="11" customWidth="1"/>
    <col min="12262" max="12263" width="10.7109375" customWidth="1"/>
    <col min="12265" max="12265" width="11.5703125" customWidth="1"/>
    <col min="12266" max="12266" width="13.7109375" customWidth="1"/>
    <col min="12267" max="12270" width="9.28515625" customWidth="1"/>
    <col min="12508" max="12508" width="34" customWidth="1"/>
    <col min="12509" max="12509" width="11.28515625" customWidth="1"/>
    <col min="12510" max="12510" width="11" customWidth="1"/>
    <col min="12518" max="12519" width="10.7109375" customWidth="1"/>
    <col min="12521" max="12521" width="11.5703125" customWidth="1"/>
    <col min="12522" max="12522" width="13.7109375" customWidth="1"/>
    <col min="12523" max="12526" width="9.28515625" customWidth="1"/>
    <col min="12764" max="12764" width="34" customWidth="1"/>
    <col min="12765" max="12765" width="11.28515625" customWidth="1"/>
    <col min="12766" max="12766" width="11" customWidth="1"/>
    <col min="12774" max="12775" width="10.7109375" customWidth="1"/>
    <col min="12777" max="12777" width="11.5703125" customWidth="1"/>
    <col min="12778" max="12778" width="13.7109375" customWidth="1"/>
    <col min="12779" max="12782" width="9.28515625" customWidth="1"/>
    <col min="13020" max="13020" width="34" customWidth="1"/>
    <col min="13021" max="13021" width="11.28515625" customWidth="1"/>
    <col min="13022" max="13022" width="11" customWidth="1"/>
    <col min="13030" max="13031" width="10.7109375" customWidth="1"/>
    <col min="13033" max="13033" width="11.5703125" customWidth="1"/>
    <col min="13034" max="13034" width="13.7109375" customWidth="1"/>
    <col min="13035" max="13038" width="9.28515625" customWidth="1"/>
    <col min="13276" max="13276" width="34" customWidth="1"/>
    <col min="13277" max="13277" width="11.28515625" customWidth="1"/>
    <col min="13278" max="13278" width="11" customWidth="1"/>
    <col min="13286" max="13287" width="10.7109375" customWidth="1"/>
    <col min="13289" max="13289" width="11.5703125" customWidth="1"/>
    <col min="13290" max="13290" width="13.7109375" customWidth="1"/>
    <col min="13291" max="13294" width="9.28515625" customWidth="1"/>
    <col min="13532" max="13532" width="34" customWidth="1"/>
    <col min="13533" max="13533" width="11.28515625" customWidth="1"/>
    <col min="13534" max="13534" width="11" customWidth="1"/>
    <col min="13542" max="13543" width="10.7109375" customWidth="1"/>
    <col min="13545" max="13545" width="11.5703125" customWidth="1"/>
    <col min="13546" max="13546" width="13.7109375" customWidth="1"/>
    <col min="13547" max="13550" width="9.28515625" customWidth="1"/>
    <col min="13788" max="13788" width="34" customWidth="1"/>
    <col min="13789" max="13789" width="11.28515625" customWidth="1"/>
    <col min="13790" max="13790" width="11" customWidth="1"/>
    <col min="13798" max="13799" width="10.7109375" customWidth="1"/>
    <col min="13801" max="13801" width="11.5703125" customWidth="1"/>
    <col min="13802" max="13802" width="13.7109375" customWidth="1"/>
    <col min="13803" max="13806" width="9.28515625" customWidth="1"/>
    <col min="14044" max="14044" width="34" customWidth="1"/>
    <col min="14045" max="14045" width="11.28515625" customWidth="1"/>
    <col min="14046" max="14046" width="11" customWidth="1"/>
    <col min="14054" max="14055" width="10.7109375" customWidth="1"/>
    <col min="14057" max="14057" width="11.5703125" customWidth="1"/>
    <col min="14058" max="14058" width="13.7109375" customWidth="1"/>
    <col min="14059" max="14062" width="9.28515625" customWidth="1"/>
    <col min="14300" max="14300" width="34" customWidth="1"/>
    <col min="14301" max="14301" width="11.28515625" customWidth="1"/>
    <col min="14302" max="14302" width="11" customWidth="1"/>
    <col min="14310" max="14311" width="10.7109375" customWidth="1"/>
    <col min="14313" max="14313" width="11.5703125" customWidth="1"/>
    <col min="14314" max="14314" width="13.7109375" customWidth="1"/>
    <col min="14315" max="14318" width="9.28515625" customWidth="1"/>
    <col min="14556" max="14556" width="34" customWidth="1"/>
    <col min="14557" max="14557" width="11.28515625" customWidth="1"/>
    <col min="14558" max="14558" width="11" customWidth="1"/>
    <col min="14566" max="14567" width="10.7109375" customWidth="1"/>
    <col min="14569" max="14569" width="11.5703125" customWidth="1"/>
    <col min="14570" max="14570" width="13.7109375" customWidth="1"/>
    <col min="14571" max="14574" width="9.28515625" customWidth="1"/>
    <col min="14812" max="14812" width="34" customWidth="1"/>
    <col min="14813" max="14813" width="11.28515625" customWidth="1"/>
    <col min="14814" max="14814" width="11" customWidth="1"/>
    <col min="14822" max="14823" width="10.7109375" customWidth="1"/>
    <col min="14825" max="14825" width="11.5703125" customWidth="1"/>
    <col min="14826" max="14826" width="13.7109375" customWidth="1"/>
    <col min="14827" max="14830" width="9.28515625" customWidth="1"/>
    <col min="15068" max="15068" width="34" customWidth="1"/>
    <col min="15069" max="15069" width="11.28515625" customWidth="1"/>
    <col min="15070" max="15070" width="11" customWidth="1"/>
    <col min="15078" max="15079" width="10.7109375" customWidth="1"/>
    <col min="15081" max="15081" width="11.5703125" customWidth="1"/>
    <col min="15082" max="15082" width="13.7109375" customWidth="1"/>
    <col min="15083" max="15086" width="9.28515625" customWidth="1"/>
    <col min="15324" max="15324" width="34" customWidth="1"/>
    <col min="15325" max="15325" width="11.28515625" customWidth="1"/>
    <col min="15326" max="15326" width="11" customWidth="1"/>
    <col min="15334" max="15335" width="10.7109375" customWidth="1"/>
    <col min="15337" max="15337" width="11.5703125" customWidth="1"/>
    <col min="15338" max="15338" width="13.7109375" customWidth="1"/>
    <col min="15339" max="15342" width="9.28515625" customWidth="1"/>
    <col min="15580" max="15580" width="34" customWidth="1"/>
    <col min="15581" max="15581" width="11.28515625" customWidth="1"/>
    <col min="15582" max="15582" width="11" customWidth="1"/>
    <col min="15590" max="15591" width="10.7109375" customWidth="1"/>
    <col min="15593" max="15593" width="11.5703125" customWidth="1"/>
    <col min="15594" max="15594" width="13.7109375" customWidth="1"/>
    <col min="15595" max="15598" width="9.28515625" customWidth="1"/>
    <col min="15836" max="15836" width="34" customWidth="1"/>
    <col min="15837" max="15837" width="11.28515625" customWidth="1"/>
    <col min="15838" max="15838" width="11" customWidth="1"/>
    <col min="15846" max="15847" width="10.7109375" customWidth="1"/>
    <col min="15849" max="15849" width="11.5703125" customWidth="1"/>
    <col min="15850" max="15850" width="13.7109375" customWidth="1"/>
    <col min="15851" max="15854" width="9.28515625" customWidth="1"/>
    <col min="16092" max="16092" width="34" customWidth="1"/>
    <col min="16093" max="16093" width="11.28515625" customWidth="1"/>
    <col min="16094" max="16094" width="11" customWidth="1"/>
    <col min="16102" max="16103" width="10.7109375" customWidth="1"/>
    <col min="16105" max="16105" width="11.5703125" customWidth="1"/>
    <col min="16106" max="16106" width="13.7109375" customWidth="1"/>
    <col min="16107" max="16110" width="9.28515625" customWidth="1"/>
  </cols>
  <sheetData>
    <row r="1" spans="1:8" ht="44.45" customHeight="1">
      <c r="B1" s="125" t="s">
        <v>117</v>
      </c>
      <c r="C1" s="125"/>
      <c r="D1" s="125"/>
      <c r="E1" s="125"/>
      <c r="F1" s="125"/>
      <c r="G1" s="125"/>
      <c r="H1" s="125"/>
    </row>
    <row r="2" spans="1:8" ht="15.6" customHeight="1" thickBot="1">
      <c r="A2" s="3" t="s">
        <v>101</v>
      </c>
      <c r="B2" s="2" t="s">
        <v>102</v>
      </c>
    </row>
    <row r="3" spans="1:8" ht="15.6" customHeight="1">
      <c r="A3" s="138" t="s">
        <v>1</v>
      </c>
      <c r="B3" s="135" t="s">
        <v>2</v>
      </c>
      <c r="C3" s="141" t="s">
        <v>118</v>
      </c>
      <c r="D3" s="128" t="s">
        <v>93</v>
      </c>
      <c r="E3" s="128"/>
      <c r="F3" s="128"/>
      <c r="G3" s="128"/>
      <c r="H3" s="129"/>
    </row>
    <row r="4" spans="1:8" ht="52.9" customHeight="1">
      <c r="A4" s="139"/>
      <c r="B4" s="136"/>
      <c r="C4" s="126"/>
      <c r="D4" s="126" t="s">
        <v>94</v>
      </c>
      <c r="E4" s="126" t="s">
        <v>116</v>
      </c>
      <c r="F4" s="126"/>
      <c r="G4" s="126"/>
      <c r="H4" s="130" t="s">
        <v>95</v>
      </c>
    </row>
    <row r="5" spans="1:8" ht="55.9" customHeight="1" thickBot="1">
      <c r="A5" s="140"/>
      <c r="B5" s="137"/>
      <c r="C5" s="127"/>
      <c r="D5" s="127"/>
      <c r="E5" s="84" t="s">
        <v>110</v>
      </c>
      <c r="F5" s="84" t="s">
        <v>111</v>
      </c>
      <c r="G5" s="84" t="s">
        <v>112</v>
      </c>
      <c r="H5" s="131"/>
    </row>
    <row r="6" spans="1:8" ht="31.15" customHeight="1">
      <c r="A6" s="142" t="s">
        <v>3</v>
      </c>
      <c r="B6" s="43" t="s">
        <v>4</v>
      </c>
      <c r="C6" s="109"/>
      <c r="D6" s="109"/>
      <c r="E6" s="109">
        <v>0</v>
      </c>
      <c r="F6" s="109"/>
      <c r="G6" s="109"/>
      <c r="H6" s="109"/>
    </row>
    <row r="7" spans="1:8" ht="34.15" customHeight="1">
      <c r="A7" s="142"/>
      <c r="B7" s="46" t="s">
        <v>5</v>
      </c>
      <c r="C7" s="107"/>
      <c r="D7" s="107"/>
      <c r="E7" s="107">
        <v>0</v>
      </c>
      <c r="F7" s="107"/>
      <c r="G7" s="107"/>
      <c r="H7" s="107"/>
    </row>
    <row r="8" spans="1:8" ht="34.15" customHeight="1">
      <c r="A8" s="142"/>
      <c r="B8" s="7" t="s">
        <v>119</v>
      </c>
      <c r="C8" s="34"/>
      <c r="D8" s="34"/>
      <c r="E8" s="107">
        <v>0</v>
      </c>
      <c r="F8" s="34"/>
      <c r="G8" s="34"/>
      <c r="H8" s="34"/>
    </row>
    <row r="9" spans="1:8" ht="26.45" customHeight="1">
      <c r="A9" s="143"/>
      <c r="B9" s="46" t="s">
        <v>6</v>
      </c>
      <c r="C9" s="107"/>
      <c r="D9" s="107"/>
      <c r="E9" s="107">
        <v>0</v>
      </c>
      <c r="F9" s="107"/>
      <c r="G9" s="107"/>
      <c r="H9" s="107"/>
    </row>
    <row r="10" spans="1:8" ht="32.450000000000003" customHeight="1">
      <c r="A10" s="46" t="s">
        <v>7</v>
      </c>
      <c r="B10" s="46" t="s">
        <v>8</v>
      </c>
      <c r="C10" s="107"/>
      <c r="D10" s="107"/>
      <c r="E10" s="107">
        <v>0</v>
      </c>
      <c r="F10" s="107"/>
      <c r="G10" s="107"/>
      <c r="H10" s="107"/>
    </row>
    <row r="11" spans="1:8">
      <c r="A11" s="46" t="s">
        <v>9</v>
      </c>
      <c r="B11" s="46" t="s">
        <v>10</v>
      </c>
      <c r="C11" s="107"/>
      <c r="D11" s="107"/>
      <c r="E11" s="107">
        <v>0</v>
      </c>
      <c r="F11" s="107"/>
      <c r="G11" s="107"/>
      <c r="H11" s="107"/>
    </row>
    <row r="12" spans="1:8">
      <c r="A12" s="46" t="s">
        <v>11</v>
      </c>
      <c r="B12" s="46" t="s">
        <v>12</v>
      </c>
      <c r="C12" s="107"/>
      <c r="D12" s="107"/>
      <c r="E12" s="107">
        <v>0</v>
      </c>
      <c r="F12" s="107"/>
      <c r="G12" s="107"/>
      <c r="H12" s="107"/>
    </row>
    <row r="13" spans="1:8">
      <c r="A13" s="46" t="s">
        <v>13</v>
      </c>
      <c r="B13" s="46" t="s">
        <v>14</v>
      </c>
      <c r="C13" s="107"/>
      <c r="D13" s="107"/>
      <c r="E13" s="107">
        <v>0</v>
      </c>
      <c r="F13" s="107"/>
      <c r="G13" s="107"/>
      <c r="H13" s="107"/>
    </row>
    <row r="14" spans="1:8">
      <c r="A14" s="5" t="s">
        <v>15</v>
      </c>
      <c r="B14" s="5" t="s">
        <v>16</v>
      </c>
      <c r="C14" s="107"/>
      <c r="D14" s="107"/>
      <c r="E14" s="107">
        <v>0</v>
      </c>
      <c r="F14" s="107"/>
      <c r="G14" s="107"/>
      <c r="H14" s="107"/>
    </row>
    <row r="15" spans="1:8">
      <c r="A15" s="46" t="s">
        <v>17</v>
      </c>
      <c r="B15" s="46" t="s">
        <v>18</v>
      </c>
      <c r="C15" s="107"/>
      <c r="D15" s="107"/>
      <c r="E15" s="107">
        <v>0</v>
      </c>
      <c r="F15" s="107"/>
      <c r="G15" s="107"/>
      <c r="H15" s="107"/>
    </row>
    <row r="16" spans="1:8">
      <c r="A16" s="46" t="s">
        <v>19</v>
      </c>
      <c r="B16" s="46" t="s">
        <v>20</v>
      </c>
      <c r="C16" s="107"/>
      <c r="D16" s="107"/>
      <c r="E16" s="107">
        <v>0</v>
      </c>
      <c r="F16" s="107"/>
      <c r="G16" s="107"/>
      <c r="H16" s="107"/>
    </row>
    <row r="17" spans="1:8" ht="24.6" customHeight="1">
      <c r="A17" s="46" t="s">
        <v>21</v>
      </c>
      <c r="B17" s="46" t="s">
        <v>22</v>
      </c>
      <c r="C17" s="107"/>
      <c r="D17" s="107"/>
      <c r="E17" s="107">
        <v>0</v>
      </c>
      <c r="F17" s="107"/>
      <c r="G17" s="107"/>
      <c r="H17" s="107"/>
    </row>
    <row r="18" spans="1:8">
      <c r="A18" s="46" t="s">
        <v>23</v>
      </c>
      <c r="B18" s="46" t="s">
        <v>24</v>
      </c>
      <c r="C18" s="107"/>
      <c r="D18" s="107"/>
      <c r="E18" s="107">
        <v>0</v>
      </c>
      <c r="F18" s="107"/>
      <c r="G18" s="107"/>
      <c r="H18" s="107"/>
    </row>
    <row r="19" spans="1:8">
      <c r="A19" s="46" t="s">
        <v>25</v>
      </c>
      <c r="B19" s="46" t="s">
        <v>26</v>
      </c>
      <c r="C19" s="107"/>
      <c r="D19" s="107"/>
      <c r="E19" s="107">
        <v>0</v>
      </c>
      <c r="F19" s="107"/>
      <c r="G19" s="107"/>
      <c r="H19" s="107"/>
    </row>
    <row r="20" spans="1:8" ht="16.149999999999999" customHeight="1">
      <c r="A20" s="5" t="s">
        <v>27</v>
      </c>
      <c r="B20" s="5" t="s">
        <v>28</v>
      </c>
      <c r="C20" s="107">
        <v>1169</v>
      </c>
      <c r="D20" s="107"/>
      <c r="E20" s="107">
        <v>0</v>
      </c>
      <c r="F20" s="107"/>
      <c r="G20" s="107"/>
      <c r="H20" s="107"/>
    </row>
    <row r="21" spans="1:8" ht="16.149999999999999" customHeight="1">
      <c r="A21" s="132" t="s">
        <v>29</v>
      </c>
      <c r="B21" s="46" t="s">
        <v>30</v>
      </c>
      <c r="C21" s="107"/>
      <c r="D21" s="107"/>
      <c r="E21" s="107">
        <v>0</v>
      </c>
      <c r="F21" s="107"/>
      <c r="G21" s="107"/>
      <c r="H21" s="107"/>
    </row>
    <row r="22" spans="1:8" ht="43.9" customHeight="1">
      <c r="A22" s="134"/>
      <c r="B22" s="6" t="s">
        <v>31</v>
      </c>
      <c r="C22" s="107"/>
      <c r="D22" s="107"/>
      <c r="E22" s="107">
        <v>0</v>
      </c>
      <c r="F22" s="107"/>
      <c r="G22" s="107"/>
      <c r="H22" s="107"/>
    </row>
    <row r="23" spans="1:8">
      <c r="A23" s="46" t="s">
        <v>32</v>
      </c>
      <c r="B23" s="46" t="s">
        <v>33</v>
      </c>
      <c r="C23" s="107"/>
      <c r="D23" s="107"/>
      <c r="E23" s="107">
        <v>0</v>
      </c>
      <c r="F23" s="107"/>
      <c r="G23" s="107"/>
      <c r="H23" s="107"/>
    </row>
    <row r="24" spans="1:8">
      <c r="A24" s="132" t="s">
        <v>34</v>
      </c>
      <c r="B24" s="46" t="s">
        <v>35</v>
      </c>
      <c r="C24" s="104">
        <f t="shared" ref="C24:D24" si="0">C25+C26+C27</f>
        <v>0</v>
      </c>
      <c r="D24" s="104">
        <f t="shared" si="0"/>
        <v>0</v>
      </c>
      <c r="E24" s="104">
        <f t="shared" ref="E24" si="1">F24+G24</f>
        <v>0</v>
      </c>
      <c r="F24" s="104">
        <f t="shared" ref="F24:H24" si="2">F25+F26+F27</f>
        <v>0</v>
      </c>
      <c r="G24" s="104">
        <f t="shared" si="2"/>
        <v>0</v>
      </c>
      <c r="H24" s="104">
        <f t="shared" si="2"/>
        <v>0</v>
      </c>
    </row>
    <row r="25" spans="1:8" ht="31.5">
      <c r="A25" s="133"/>
      <c r="B25" s="7" t="s">
        <v>36</v>
      </c>
      <c r="C25" s="107"/>
      <c r="D25" s="107"/>
      <c r="E25" s="107">
        <v>0</v>
      </c>
      <c r="F25" s="107"/>
      <c r="G25" s="107"/>
      <c r="H25" s="107"/>
    </row>
    <row r="26" spans="1:8" ht="83.45" customHeight="1">
      <c r="A26" s="133"/>
      <c r="B26" s="7" t="s">
        <v>37</v>
      </c>
      <c r="C26" s="107"/>
      <c r="D26" s="107"/>
      <c r="E26" s="107">
        <v>0</v>
      </c>
      <c r="F26" s="107"/>
      <c r="G26" s="107"/>
      <c r="H26" s="107"/>
    </row>
    <row r="27" spans="1:8" ht="78.75">
      <c r="A27" s="134"/>
      <c r="B27" s="7" t="s">
        <v>38</v>
      </c>
      <c r="C27" s="107"/>
      <c r="D27" s="107"/>
      <c r="E27" s="107">
        <v>0</v>
      </c>
      <c r="F27" s="107"/>
      <c r="G27" s="107"/>
      <c r="H27" s="107"/>
    </row>
    <row r="28" spans="1:8">
      <c r="A28" s="123" t="s">
        <v>39</v>
      </c>
      <c r="B28" s="46" t="s">
        <v>40</v>
      </c>
      <c r="C28" s="107"/>
      <c r="D28" s="107"/>
      <c r="E28" s="107">
        <v>0</v>
      </c>
      <c r="F28" s="107"/>
      <c r="G28" s="107"/>
      <c r="H28" s="107"/>
    </row>
    <row r="29" spans="1:8" ht="47.25">
      <c r="A29" s="123"/>
      <c r="B29" s="46" t="s">
        <v>41</v>
      </c>
      <c r="C29" s="107"/>
      <c r="D29" s="107"/>
      <c r="E29" s="107">
        <v>0</v>
      </c>
      <c r="F29" s="107"/>
      <c r="G29" s="107"/>
      <c r="H29" s="107"/>
    </row>
    <row r="30" spans="1:8">
      <c r="A30" s="123"/>
      <c r="B30" s="8" t="s">
        <v>42</v>
      </c>
      <c r="C30" s="107"/>
      <c r="D30" s="107"/>
      <c r="E30" s="107">
        <v>0</v>
      </c>
      <c r="F30" s="107"/>
      <c r="G30" s="107"/>
      <c r="H30" s="107"/>
    </row>
    <row r="31" spans="1:8">
      <c r="A31" s="46" t="s">
        <v>43</v>
      </c>
      <c r="B31" s="46" t="s">
        <v>44</v>
      </c>
      <c r="C31" s="107"/>
      <c r="D31" s="107"/>
      <c r="E31" s="107">
        <v>0</v>
      </c>
      <c r="F31" s="107"/>
      <c r="G31" s="107"/>
      <c r="H31" s="107"/>
    </row>
    <row r="32" spans="1:8" ht="31.5">
      <c r="A32" s="9" t="s">
        <v>45</v>
      </c>
      <c r="B32" s="10" t="s">
        <v>46</v>
      </c>
      <c r="C32" s="107"/>
      <c r="D32" s="107"/>
      <c r="E32" s="107">
        <v>0</v>
      </c>
      <c r="F32" s="107"/>
      <c r="G32" s="107"/>
      <c r="H32" s="107"/>
    </row>
    <row r="33" spans="1:8" ht="16.149999999999999" customHeight="1">
      <c r="A33" s="46" t="s">
        <v>47</v>
      </c>
      <c r="B33" s="46" t="s">
        <v>48</v>
      </c>
      <c r="C33" s="107"/>
      <c r="D33" s="107"/>
      <c r="E33" s="107">
        <v>0</v>
      </c>
      <c r="F33" s="107"/>
      <c r="G33" s="107"/>
      <c r="H33" s="107"/>
    </row>
    <row r="34" spans="1:8">
      <c r="A34" s="5" t="s">
        <v>49</v>
      </c>
      <c r="B34" s="5" t="s">
        <v>50</v>
      </c>
      <c r="C34" s="107"/>
      <c r="D34" s="107"/>
      <c r="E34" s="107">
        <v>0</v>
      </c>
      <c r="F34" s="107"/>
      <c r="G34" s="107"/>
      <c r="H34" s="107"/>
    </row>
    <row r="35" spans="1:8">
      <c r="A35" s="5" t="s">
        <v>51</v>
      </c>
      <c r="B35" s="5" t="s">
        <v>52</v>
      </c>
      <c r="C35" s="107"/>
      <c r="D35" s="107"/>
      <c r="E35" s="107">
        <v>0</v>
      </c>
      <c r="F35" s="107"/>
      <c r="G35" s="107"/>
      <c r="H35" s="107"/>
    </row>
    <row r="36" spans="1:8">
      <c r="A36" s="46" t="s">
        <v>53</v>
      </c>
      <c r="B36" s="46" t="s">
        <v>54</v>
      </c>
      <c r="C36" s="107"/>
      <c r="D36" s="107"/>
      <c r="E36" s="107">
        <v>0</v>
      </c>
      <c r="F36" s="107"/>
      <c r="G36" s="107"/>
      <c r="H36" s="107"/>
    </row>
    <row r="37" spans="1:8">
      <c r="A37" s="46" t="s">
        <v>55</v>
      </c>
      <c r="B37" s="46" t="s">
        <v>56</v>
      </c>
      <c r="C37" s="107"/>
      <c r="D37" s="107"/>
      <c r="E37" s="107">
        <v>0</v>
      </c>
      <c r="F37" s="107"/>
      <c r="G37" s="107"/>
      <c r="H37" s="107"/>
    </row>
    <row r="38" spans="1:8">
      <c r="A38" s="46" t="s">
        <v>57</v>
      </c>
      <c r="B38" s="46" t="s">
        <v>58</v>
      </c>
      <c r="C38" s="107"/>
      <c r="D38" s="107"/>
      <c r="E38" s="107">
        <v>0</v>
      </c>
      <c r="F38" s="107"/>
      <c r="G38" s="107"/>
      <c r="H38" s="107"/>
    </row>
    <row r="39" spans="1:8">
      <c r="A39" s="46" t="s">
        <v>59</v>
      </c>
      <c r="B39" s="46" t="s">
        <v>60</v>
      </c>
      <c r="C39" s="107"/>
      <c r="D39" s="107"/>
      <c r="E39" s="107">
        <v>0</v>
      </c>
      <c r="F39" s="107"/>
      <c r="G39" s="107"/>
      <c r="H39" s="107"/>
    </row>
    <row r="40" spans="1:8">
      <c r="A40" s="46" t="s">
        <v>61</v>
      </c>
      <c r="B40" s="46" t="s">
        <v>62</v>
      </c>
      <c r="C40" s="107"/>
      <c r="D40" s="107"/>
      <c r="E40" s="107">
        <v>0</v>
      </c>
      <c r="F40" s="107"/>
      <c r="G40" s="107"/>
      <c r="H40" s="107"/>
    </row>
    <row r="41" spans="1:8">
      <c r="A41" s="124" t="s">
        <v>63</v>
      </c>
      <c r="B41" s="46" t="s">
        <v>64</v>
      </c>
      <c r="C41" s="107"/>
      <c r="D41" s="107"/>
      <c r="E41" s="107">
        <v>0</v>
      </c>
      <c r="F41" s="107"/>
      <c r="G41" s="107"/>
      <c r="H41" s="107"/>
    </row>
    <row r="42" spans="1:8">
      <c r="A42" s="124"/>
      <c r="B42" s="46" t="s">
        <v>65</v>
      </c>
      <c r="C42" s="107"/>
      <c r="D42" s="107"/>
      <c r="E42" s="107">
        <v>0</v>
      </c>
      <c r="F42" s="107"/>
      <c r="G42" s="107"/>
      <c r="H42" s="107"/>
    </row>
    <row r="43" spans="1:8">
      <c r="A43" s="46" t="s">
        <v>66</v>
      </c>
      <c r="B43" s="46" t="s">
        <v>67</v>
      </c>
      <c r="C43" s="107">
        <v>1083</v>
      </c>
      <c r="D43" s="107"/>
      <c r="E43" s="107">
        <v>0</v>
      </c>
      <c r="F43" s="108"/>
      <c r="G43" s="107"/>
      <c r="H43" s="107"/>
    </row>
    <row r="44" spans="1:8">
      <c r="A44" s="46" t="s">
        <v>68</v>
      </c>
      <c r="B44" s="46" t="s">
        <v>69</v>
      </c>
      <c r="C44" s="107"/>
      <c r="D44" s="107"/>
      <c r="E44" s="107">
        <v>0</v>
      </c>
      <c r="F44" s="107"/>
      <c r="G44" s="107"/>
      <c r="H44" s="107"/>
    </row>
    <row r="45" spans="1:8" ht="15" customHeight="1">
      <c r="A45" s="124" t="s">
        <v>70</v>
      </c>
      <c r="B45" s="46" t="s">
        <v>71</v>
      </c>
      <c r="C45" s="107">
        <v>1080</v>
      </c>
      <c r="D45" s="107"/>
      <c r="E45" s="107">
        <v>0</v>
      </c>
      <c r="F45" s="107"/>
      <c r="G45" s="107"/>
      <c r="H45" s="107">
        <v>119</v>
      </c>
    </row>
    <row r="46" spans="1:8" ht="18" customHeight="1">
      <c r="A46" s="124"/>
      <c r="B46" s="46" t="s">
        <v>72</v>
      </c>
      <c r="C46" s="107"/>
      <c r="D46" s="107"/>
      <c r="E46" s="107">
        <v>0</v>
      </c>
      <c r="F46" s="107"/>
      <c r="G46" s="107"/>
      <c r="H46" s="107"/>
    </row>
    <row r="47" spans="1:8">
      <c r="A47" s="46" t="s">
        <v>73</v>
      </c>
      <c r="B47" s="46" t="s">
        <v>74</v>
      </c>
      <c r="C47" s="107">
        <v>1546</v>
      </c>
      <c r="D47" s="107"/>
      <c r="E47" s="107">
        <v>0</v>
      </c>
      <c r="F47" s="107"/>
      <c r="G47" s="107"/>
      <c r="H47" s="107">
        <v>230</v>
      </c>
    </row>
    <row r="48" spans="1:8">
      <c r="A48" s="12" t="s">
        <v>75</v>
      </c>
      <c r="B48" s="5" t="s">
        <v>76</v>
      </c>
      <c r="C48" s="107">
        <v>2477</v>
      </c>
      <c r="D48" s="107"/>
      <c r="E48" s="107">
        <v>0</v>
      </c>
      <c r="F48" s="107"/>
      <c r="G48" s="107"/>
      <c r="H48" s="107">
        <v>23</v>
      </c>
    </row>
    <row r="49" spans="1:8" ht="19.899999999999999" customHeight="1">
      <c r="A49" s="46" t="s">
        <v>77</v>
      </c>
      <c r="B49" s="46" t="s">
        <v>78</v>
      </c>
      <c r="C49" s="107"/>
      <c r="D49" s="107"/>
      <c r="E49" s="107">
        <v>0</v>
      </c>
      <c r="F49" s="107"/>
      <c r="G49" s="107"/>
      <c r="H49" s="107"/>
    </row>
    <row r="50" spans="1:8" ht="19.899999999999999" customHeight="1">
      <c r="A50" s="46" t="s">
        <v>79</v>
      </c>
      <c r="B50" s="46" t="s">
        <v>80</v>
      </c>
      <c r="C50" s="107"/>
      <c r="D50" s="107"/>
      <c r="E50" s="107">
        <v>0</v>
      </c>
      <c r="F50" s="107"/>
      <c r="G50" s="107"/>
      <c r="H50" s="107"/>
    </row>
    <row r="51" spans="1:8">
      <c r="A51" s="46" t="s">
        <v>81</v>
      </c>
      <c r="B51" s="46" t="s">
        <v>82</v>
      </c>
      <c r="C51" s="107"/>
      <c r="D51" s="107"/>
      <c r="E51" s="107">
        <v>0</v>
      </c>
      <c r="F51" s="107"/>
      <c r="G51" s="107"/>
      <c r="H51" s="107"/>
    </row>
    <row r="52" spans="1:8" ht="31.5">
      <c r="A52" s="47" t="s">
        <v>0</v>
      </c>
      <c r="B52" s="13"/>
      <c r="C52" s="36">
        <f>C6+C7+SUM(C9:C24)+SUM(C28:C51)</f>
        <v>7355</v>
      </c>
      <c r="D52" s="36">
        <f>SUM(D6:D24)+SUM(D28:D51)</f>
        <v>0</v>
      </c>
      <c r="E52" s="35">
        <f t="shared" ref="E52" si="3">F52+G52</f>
        <v>0</v>
      </c>
      <c r="F52" s="36">
        <f>SUM(F6:F24)+SUM(F28:F51)</f>
        <v>0</v>
      </c>
      <c r="G52" s="36">
        <f>SUM(G6:G24)+SUM(G28:G51)</f>
        <v>0</v>
      </c>
      <c r="H52" s="36">
        <f>SUM(H6:H24)+SUM(H28:H51)</f>
        <v>372</v>
      </c>
    </row>
    <row r="53" spans="1:8">
      <c r="A53" s="16"/>
      <c r="B53" s="16"/>
      <c r="C53" s="16"/>
      <c r="D53" s="16"/>
      <c r="E53" s="16"/>
      <c r="F53" s="16"/>
      <c r="G53" s="16"/>
      <c r="H53" s="16"/>
    </row>
    <row r="55" spans="1:8">
      <c r="B55" s="18"/>
    </row>
    <row r="56" spans="1:8">
      <c r="B56" s="18"/>
    </row>
    <row r="57" spans="1:8">
      <c r="B57" s="18"/>
    </row>
    <row r="58" spans="1:8">
      <c r="A58" s="19"/>
      <c r="B58" s="18"/>
    </row>
    <row r="59" spans="1:8">
      <c r="A59" s="19"/>
      <c r="B59" s="20"/>
    </row>
  </sheetData>
  <mergeCells count="14">
    <mergeCell ref="B1:H1"/>
    <mergeCell ref="B3:B5"/>
    <mergeCell ref="A3:A5"/>
    <mergeCell ref="C3:C5"/>
    <mergeCell ref="D3:H3"/>
    <mergeCell ref="A45:A46"/>
    <mergeCell ref="A6:A9"/>
    <mergeCell ref="A21:A22"/>
    <mergeCell ref="D4:D5"/>
    <mergeCell ref="E4:G4"/>
    <mergeCell ref="A24:A27"/>
    <mergeCell ref="A28:A30"/>
    <mergeCell ref="A41:A42"/>
    <mergeCell ref="H4:H5"/>
  </mergeCells>
  <pageMargins left="0.7" right="0.7" top="0.75" bottom="0.75" header="0.3" footer="0.3"/>
  <pageSetup paperSize="9" scale="54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H57"/>
  <sheetViews>
    <sheetView view="pageBreakPreview" topLeftCell="A31" zoomScale="60" zoomScaleNormal="60" workbookViewId="0">
      <selection activeCell="L22" sqref="L22"/>
    </sheetView>
  </sheetViews>
  <sheetFormatPr defaultRowHeight="15.75"/>
  <cols>
    <col min="1" max="1" width="30.7109375" style="2" customWidth="1"/>
    <col min="2" max="2" width="35.140625" style="2" customWidth="1"/>
    <col min="3" max="3" width="18.5703125" customWidth="1"/>
    <col min="4" max="4" width="19.42578125" customWidth="1"/>
    <col min="5" max="5" width="10.5703125" customWidth="1"/>
    <col min="6" max="6" width="12.28515625" customWidth="1"/>
    <col min="7" max="7" width="15.28515625" customWidth="1"/>
    <col min="8" max="8" width="18" customWidth="1"/>
    <col min="220" max="220" width="34" customWidth="1"/>
    <col min="221" max="221" width="11.28515625" customWidth="1"/>
    <col min="222" max="222" width="11" customWidth="1"/>
    <col min="230" max="231" width="10.7109375" customWidth="1"/>
    <col min="233" max="233" width="11.5703125" customWidth="1"/>
    <col min="234" max="234" width="13.7109375" customWidth="1"/>
    <col min="235" max="238" width="9.28515625" customWidth="1"/>
    <col min="476" max="476" width="34" customWidth="1"/>
    <col min="477" max="477" width="11.28515625" customWidth="1"/>
    <col min="478" max="478" width="11" customWidth="1"/>
    <col min="486" max="487" width="10.7109375" customWidth="1"/>
    <col min="489" max="489" width="11.5703125" customWidth="1"/>
    <col min="490" max="490" width="13.7109375" customWidth="1"/>
    <col min="491" max="494" width="9.28515625" customWidth="1"/>
    <col min="732" max="732" width="34" customWidth="1"/>
    <col min="733" max="733" width="11.28515625" customWidth="1"/>
    <col min="734" max="734" width="11" customWidth="1"/>
    <col min="742" max="743" width="10.7109375" customWidth="1"/>
    <col min="745" max="745" width="11.5703125" customWidth="1"/>
    <col min="746" max="746" width="13.7109375" customWidth="1"/>
    <col min="747" max="750" width="9.28515625" customWidth="1"/>
    <col min="988" max="988" width="34" customWidth="1"/>
    <col min="989" max="989" width="11.28515625" customWidth="1"/>
    <col min="990" max="990" width="11" customWidth="1"/>
    <col min="998" max="999" width="10.7109375" customWidth="1"/>
    <col min="1001" max="1001" width="11.5703125" customWidth="1"/>
    <col min="1002" max="1002" width="13.7109375" customWidth="1"/>
    <col min="1003" max="1006" width="9.28515625" customWidth="1"/>
    <col min="1244" max="1244" width="34" customWidth="1"/>
    <col min="1245" max="1245" width="11.28515625" customWidth="1"/>
    <col min="1246" max="1246" width="11" customWidth="1"/>
    <col min="1254" max="1255" width="10.7109375" customWidth="1"/>
    <col min="1257" max="1257" width="11.5703125" customWidth="1"/>
    <col min="1258" max="1258" width="13.7109375" customWidth="1"/>
    <col min="1259" max="1262" width="9.28515625" customWidth="1"/>
    <col min="1500" max="1500" width="34" customWidth="1"/>
    <col min="1501" max="1501" width="11.28515625" customWidth="1"/>
    <col min="1502" max="1502" width="11" customWidth="1"/>
    <col min="1510" max="1511" width="10.7109375" customWidth="1"/>
    <col min="1513" max="1513" width="11.5703125" customWidth="1"/>
    <col min="1514" max="1514" width="13.7109375" customWidth="1"/>
    <col min="1515" max="1518" width="9.28515625" customWidth="1"/>
    <col min="1756" max="1756" width="34" customWidth="1"/>
    <col min="1757" max="1757" width="11.28515625" customWidth="1"/>
    <col min="1758" max="1758" width="11" customWidth="1"/>
    <col min="1766" max="1767" width="10.7109375" customWidth="1"/>
    <col min="1769" max="1769" width="11.5703125" customWidth="1"/>
    <col min="1770" max="1770" width="13.7109375" customWidth="1"/>
    <col min="1771" max="1774" width="9.28515625" customWidth="1"/>
    <col min="2012" max="2012" width="34" customWidth="1"/>
    <col min="2013" max="2013" width="11.28515625" customWidth="1"/>
    <col min="2014" max="2014" width="11" customWidth="1"/>
    <col min="2022" max="2023" width="10.7109375" customWidth="1"/>
    <col min="2025" max="2025" width="11.5703125" customWidth="1"/>
    <col min="2026" max="2026" width="13.7109375" customWidth="1"/>
    <col min="2027" max="2030" width="9.28515625" customWidth="1"/>
    <col min="2268" max="2268" width="34" customWidth="1"/>
    <col min="2269" max="2269" width="11.28515625" customWidth="1"/>
    <col min="2270" max="2270" width="11" customWidth="1"/>
    <col min="2278" max="2279" width="10.7109375" customWidth="1"/>
    <col min="2281" max="2281" width="11.5703125" customWidth="1"/>
    <col min="2282" max="2282" width="13.7109375" customWidth="1"/>
    <col min="2283" max="2286" width="9.28515625" customWidth="1"/>
    <col min="2524" max="2524" width="34" customWidth="1"/>
    <col min="2525" max="2525" width="11.28515625" customWidth="1"/>
    <col min="2526" max="2526" width="11" customWidth="1"/>
    <col min="2534" max="2535" width="10.7109375" customWidth="1"/>
    <col min="2537" max="2537" width="11.5703125" customWidth="1"/>
    <col min="2538" max="2538" width="13.7109375" customWidth="1"/>
    <col min="2539" max="2542" width="9.28515625" customWidth="1"/>
    <col min="2780" max="2780" width="34" customWidth="1"/>
    <col min="2781" max="2781" width="11.28515625" customWidth="1"/>
    <col min="2782" max="2782" width="11" customWidth="1"/>
    <col min="2790" max="2791" width="10.7109375" customWidth="1"/>
    <col min="2793" max="2793" width="11.5703125" customWidth="1"/>
    <col min="2794" max="2794" width="13.7109375" customWidth="1"/>
    <col min="2795" max="2798" width="9.28515625" customWidth="1"/>
    <col min="3036" max="3036" width="34" customWidth="1"/>
    <col min="3037" max="3037" width="11.28515625" customWidth="1"/>
    <col min="3038" max="3038" width="11" customWidth="1"/>
    <col min="3046" max="3047" width="10.7109375" customWidth="1"/>
    <col min="3049" max="3049" width="11.5703125" customWidth="1"/>
    <col min="3050" max="3050" width="13.7109375" customWidth="1"/>
    <col min="3051" max="3054" width="9.28515625" customWidth="1"/>
    <col min="3292" max="3292" width="34" customWidth="1"/>
    <col min="3293" max="3293" width="11.28515625" customWidth="1"/>
    <col min="3294" max="3294" width="11" customWidth="1"/>
    <col min="3302" max="3303" width="10.7109375" customWidth="1"/>
    <col min="3305" max="3305" width="11.5703125" customWidth="1"/>
    <col min="3306" max="3306" width="13.7109375" customWidth="1"/>
    <col min="3307" max="3310" width="9.28515625" customWidth="1"/>
    <col min="3548" max="3548" width="34" customWidth="1"/>
    <col min="3549" max="3549" width="11.28515625" customWidth="1"/>
    <col min="3550" max="3550" width="11" customWidth="1"/>
    <col min="3558" max="3559" width="10.7109375" customWidth="1"/>
    <col min="3561" max="3561" width="11.5703125" customWidth="1"/>
    <col min="3562" max="3562" width="13.7109375" customWidth="1"/>
    <col min="3563" max="3566" width="9.28515625" customWidth="1"/>
    <col min="3804" max="3804" width="34" customWidth="1"/>
    <col min="3805" max="3805" width="11.28515625" customWidth="1"/>
    <col min="3806" max="3806" width="11" customWidth="1"/>
    <col min="3814" max="3815" width="10.7109375" customWidth="1"/>
    <col min="3817" max="3817" width="11.5703125" customWidth="1"/>
    <col min="3818" max="3818" width="13.7109375" customWidth="1"/>
    <col min="3819" max="3822" width="9.28515625" customWidth="1"/>
    <col min="4060" max="4060" width="34" customWidth="1"/>
    <col min="4061" max="4061" width="11.28515625" customWidth="1"/>
    <col min="4062" max="4062" width="11" customWidth="1"/>
    <col min="4070" max="4071" width="10.7109375" customWidth="1"/>
    <col min="4073" max="4073" width="11.5703125" customWidth="1"/>
    <col min="4074" max="4074" width="13.7109375" customWidth="1"/>
    <col min="4075" max="4078" width="9.28515625" customWidth="1"/>
    <col min="4316" max="4316" width="34" customWidth="1"/>
    <col min="4317" max="4317" width="11.28515625" customWidth="1"/>
    <col min="4318" max="4318" width="11" customWidth="1"/>
    <col min="4326" max="4327" width="10.7109375" customWidth="1"/>
    <col min="4329" max="4329" width="11.5703125" customWidth="1"/>
    <col min="4330" max="4330" width="13.7109375" customWidth="1"/>
    <col min="4331" max="4334" width="9.28515625" customWidth="1"/>
    <col min="4572" max="4572" width="34" customWidth="1"/>
    <col min="4573" max="4573" width="11.28515625" customWidth="1"/>
    <col min="4574" max="4574" width="11" customWidth="1"/>
    <col min="4582" max="4583" width="10.7109375" customWidth="1"/>
    <col min="4585" max="4585" width="11.5703125" customWidth="1"/>
    <col min="4586" max="4586" width="13.7109375" customWidth="1"/>
    <col min="4587" max="4590" width="9.28515625" customWidth="1"/>
    <col min="4828" max="4828" width="34" customWidth="1"/>
    <col min="4829" max="4829" width="11.28515625" customWidth="1"/>
    <col min="4830" max="4830" width="11" customWidth="1"/>
    <col min="4838" max="4839" width="10.7109375" customWidth="1"/>
    <col min="4841" max="4841" width="11.5703125" customWidth="1"/>
    <col min="4842" max="4842" width="13.7109375" customWidth="1"/>
    <col min="4843" max="4846" width="9.28515625" customWidth="1"/>
    <col min="5084" max="5084" width="34" customWidth="1"/>
    <col min="5085" max="5085" width="11.28515625" customWidth="1"/>
    <col min="5086" max="5086" width="11" customWidth="1"/>
    <col min="5094" max="5095" width="10.7109375" customWidth="1"/>
    <col min="5097" max="5097" width="11.5703125" customWidth="1"/>
    <col min="5098" max="5098" width="13.7109375" customWidth="1"/>
    <col min="5099" max="5102" width="9.28515625" customWidth="1"/>
    <col min="5340" max="5340" width="34" customWidth="1"/>
    <col min="5341" max="5341" width="11.28515625" customWidth="1"/>
    <col min="5342" max="5342" width="11" customWidth="1"/>
    <col min="5350" max="5351" width="10.7109375" customWidth="1"/>
    <col min="5353" max="5353" width="11.5703125" customWidth="1"/>
    <col min="5354" max="5354" width="13.7109375" customWidth="1"/>
    <col min="5355" max="5358" width="9.28515625" customWidth="1"/>
    <col min="5596" max="5596" width="34" customWidth="1"/>
    <col min="5597" max="5597" width="11.28515625" customWidth="1"/>
    <col min="5598" max="5598" width="11" customWidth="1"/>
    <col min="5606" max="5607" width="10.7109375" customWidth="1"/>
    <col min="5609" max="5609" width="11.5703125" customWidth="1"/>
    <col min="5610" max="5610" width="13.7109375" customWidth="1"/>
    <col min="5611" max="5614" width="9.28515625" customWidth="1"/>
    <col min="5852" max="5852" width="34" customWidth="1"/>
    <col min="5853" max="5853" width="11.28515625" customWidth="1"/>
    <col min="5854" max="5854" width="11" customWidth="1"/>
    <col min="5862" max="5863" width="10.7109375" customWidth="1"/>
    <col min="5865" max="5865" width="11.5703125" customWidth="1"/>
    <col min="5866" max="5866" width="13.7109375" customWidth="1"/>
    <col min="5867" max="5870" width="9.28515625" customWidth="1"/>
    <col min="6108" max="6108" width="34" customWidth="1"/>
    <col min="6109" max="6109" width="11.28515625" customWidth="1"/>
    <col min="6110" max="6110" width="11" customWidth="1"/>
    <col min="6118" max="6119" width="10.7109375" customWidth="1"/>
    <col min="6121" max="6121" width="11.5703125" customWidth="1"/>
    <col min="6122" max="6122" width="13.7109375" customWidth="1"/>
    <col min="6123" max="6126" width="9.28515625" customWidth="1"/>
    <col min="6364" max="6364" width="34" customWidth="1"/>
    <col min="6365" max="6365" width="11.28515625" customWidth="1"/>
    <col min="6366" max="6366" width="11" customWidth="1"/>
    <col min="6374" max="6375" width="10.7109375" customWidth="1"/>
    <col min="6377" max="6377" width="11.5703125" customWidth="1"/>
    <col min="6378" max="6378" width="13.7109375" customWidth="1"/>
    <col min="6379" max="6382" width="9.28515625" customWidth="1"/>
    <col min="6620" max="6620" width="34" customWidth="1"/>
    <col min="6621" max="6621" width="11.28515625" customWidth="1"/>
    <col min="6622" max="6622" width="11" customWidth="1"/>
    <col min="6630" max="6631" width="10.7109375" customWidth="1"/>
    <col min="6633" max="6633" width="11.5703125" customWidth="1"/>
    <col min="6634" max="6634" width="13.7109375" customWidth="1"/>
    <col min="6635" max="6638" width="9.28515625" customWidth="1"/>
    <col min="6876" max="6876" width="34" customWidth="1"/>
    <col min="6877" max="6877" width="11.28515625" customWidth="1"/>
    <col min="6878" max="6878" width="11" customWidth="1"/>
    <col min="6886" max="6887" width="10.7109375" customWidth="1"/>
    <col min="6889" max="6889" width="11.5703125" customWidth="1"/>
    <col min="6890" max="6890" width="13.7109375" customWidth="1"/>
    <col min="6891" max="6894" width="9.28515625" customWidth="1"/>
    <col min="7132" max="7132" width="34" customWidth="1"/>
    <col min="7133" max="7133" width="11.28515625" customWidth="1"/>
    <col min="7134" max="7134" width="11" customWidth="1"/>
    <col min="7142" max="7143" width="10.7109375" customWidth="1"/>
    <col min="7145" max="7145" width="11.5703125" customWidth="1"/>
    <col min="7146" max="7146" width="13.7109375" customWidth="1"/>
    <col min="7147" max="7150" width="9.28515625" customWidth="1"/>
    <col min="7388" max="7388" width="34" customWidth="1"/>
    <col min="7389" max="7389" width="11.28515625" customWidth="1"/>
    <col min="7390" max="7390" width="11" customWidth="1"/>
    <col min="7398" max="7399" width="10.7109375" customWidth="1"/>
    <col min="7401" max="7401" width="11.5703125" customWidth="1"/>
    <col min="7402" max="7402" width="13.7109375" customWidth="1"/>
    <col min="7403" max="7406" width="9.28515625" customWidth="1"/>
    <col min="7644" max="7644" width="34" customWidth="1"/>
    <col min="7645" max="7645" width="11.28515625" customWidth="1"/>
    <col min="7646" max="7646" width="11" customWidth="1"/>
    <col min="7654" max="7655" width="10.7109375" customWidth="1"/>
    <col min="7657" max="7657" width="11.5703125" customWidth="1"/>
    <col min="7658" max="7658" width="13.7109375" customWidth="1"/>
    <col min="7659" max="7662" width="9.28515625" customWidth="1"/>
    <col min="7900" max="7900" width="34" customWidth="1"/>
    <col min="7901" max="7901" width="11.28515625" customWidth="1"/>
    <col min="7902" max="7902" width="11" customWidth="1"/>
    <col min="7910" max="7911" width="10.7109375" customWidth="1"/>
    <col min="7913" max="7913" width="11.5703125" customWidth="1"/>
    <col min="7914" max="7914" width="13.7109375" customWidth="1"/>
    <col min="7915" max="7918" width="9.28515625" customWidth="1"/>
    <col min="8156" max="8156" width="34" customWidth="1"/>
    <col min="8157" max="8157" width="11.28515625" customWidth="1"/>
    <col min="8158" max="8158" width="11" customWidth="1"/>
    <col min="8166" max="8167" width="10.7109375" customWidth="1"/>
    <col min="8169" max="8169" width="11.5703125" customWidth="1"/>
    <col min="8170" max="8170" width="13.7109375" customWidth="1"/>
    <col min="8171" max="8174" width="9.28515625" customWidth="1"/>
    <col min="8412" max="8412" width="34" customWidth="1"/>
    <col min="8413" max="8413" width="11.28515625" customWidth="1"/>
    <col min="8414" max="8414" width="11" customWidth="1"/>
    <col min="8422" max="8423" width="10.7109375" customWidth="1"/>
    <col min="8425" max="8425" width="11.5703125" customWidth="1"/>
    <col min="8426" max="8426" width="13.7109375" customWidth="1"/>
    <col min="8427" max="8430" width="9.28515625" customWidth="1"/>
    <col min="8668" max="8668" width="34" customWidth="1"/>
    <col min="8669" max="8669" width="11.28515625" customWidth="1"/>
    <col min="8670" max="8670" width="11" customWidth="1"/>
    <col min="8678" max="8679" width="10.7109375" customWidth="1"/>
    <col min="8681" max="8681" width="11.5703125" customWidth="1"/>
    <col min="8682" max="8682" width="13.7109375" customWidth="1"/>
    <col min="8683" max="8686" width="9.28515625" customWidth="1"/>
    <col min="8924" max="8924" width="34" customWidth="1"/>
    <col min="8925" max="8925" width="11.28515625" customWidth="1"/>
    <col min="8926" max="8926" width="11" customWidth="1"/>
    <col min="8934" max="8935" width="10.7109375" customWidth="1"/>
    <col min="8937" max="8937" width="11.5703125" customWidth="1"/>
    <col min="8938" max="8938" width="13.7109375" customWidth="1"/>
    <col min="8939" max="8942" width="9.28515625" customWidth="1"/>
    <col min="9180" max="9180" width="34" customWidth="1"/>
    <col min="9181" max="9181" width="11.28515625" customWidth="1"/>
    <col min="9182" max="9182" width="11" customWidth="1"/>
    <col min="9190" max="9191" width="10.7109375" customWidth="1"/>
    <col min="9193" max="9193" width="11.5703125" customWidth="1"/>
    <col min="9194" max="9194" width="13.7109375" customWidth="1"/>
    <col min="9195" max="9198" width="9.28515625" customWidth="1"/>
    <col min="9436" max="9436" width="34" customWidth="1"/>
    <col min="9437" max="9437" width="11.28515625" customWidth="1"/>
    <col min="9438" max="9438" width="11" customWidth="1"/>
    <col min="9446" max="9447" width="10.7109375" customWidth="1"/>
    <col min="9449" max="9449" width="11.5703125" customWidth="1"/>
    <col min="9450" max="9450" width="13.7109375" customWidth="1"/>
    <col min="9451" max="9454" width="9.28515625" customWidth="1"/>
    <col min="9692" max="9692" width="34" customWidth="1"/>
    <col min="9693" max="9693" width="11.28515625" customWidth="1"/>
    <col min="9694" max="9694" width="11" customWidth="1"/>
    <col min="9702" max="9703" width="10.7109375" customWidth="1"/>
    <col min="9705" max="9705" width="11.5703125" customWidth="1"/>
    <col min="9706" max="9706" width="13.7109375" customWidth="1"/>
    <col min="9707" max="9710" width="9.28515625" customWidth="1"/>
    <col min="9948" max="9948" width="34" customWidth="1"/>
    <col min="9949" max="9949" width="11.28515625" customWidth="1"/>
    <col min="9950" max="9950" width="11" customWidth="1"/>
    <col min="9958" max="9959" width="10.7109375" customWidth="1"/>
    <col min="9961" max="9961" width="11.5703125" customWidth="1"/>
    <col min="9962" max="9962" width="13.7109375" customWidth="1"/>
    <col min="9963" max="9966" width="9.28515625" customWidth="1"/>
    <col min="10204" max="10204" width="34" customWidth="1"/>
    <col min="10205" max="10205" width="11.28515625" customWidth="1"/>
    <col min="10206" max="10206" width="11" customWidth="1"/>
    <col min="10214" max="10215" width="10.7109375" customWidth="1"/>
    <col min="10217" max="10217" width="11.5703125" customWidth="1"/>
    <col min="10218" max="10218" width="13.7109375" customWidth="1"/>
    <col min="10219" max="10222" width="9.28515625" customWidth="1"/>
    <col min="10460" max="10460" width="34" customWidth="1"/>
    <col min="10461" max="10461" width="11.28515625" customWidth="1"/>
    <col min="10462" max="10462" width="11" customWidth="1"/>
    <col min="10470" max="10471" width="10.7109375" customWidth="1"/>
    <col min="10473" max="10473" width="11.5703125" customWidth="1"/>
    <col min="10474" max="10474" width="13.7109375" customWidth="1"/>
    <col min="10475" max="10478" width="9.28515625" customWidth="1"/>
    <col min="10716" max="10716" width="34" customWidth="1"/>
    <col min="10717" max="10717" width="11.28515625" customWidth="1"/>
    <col min="10718" max="10718" width="11" customWidth="1"/>
    <col min="10726" max="10727" width="10.7109375" customWidth="1"/>
    <col min="10729" max="10729" width="11.5703125" customWidth="1"/>
    <col min="10730" max="10730" width="13.7109375" customWidth="1"/>
    <col min="10731" max="10734" width="9.28515625" customWidth="1"/>
    <col min="10972" max="10972" width="34" customWidth="1"/>
    <col min="10973" max="10973" width="11.28515625" customWidth="1"/>
    <col min="10974" max="10974" width="11" customWidth="1"/>
    <col min="10982" max="10983" width="10.7109375" customWidth="1"/>
    <col min="10985" max="10985" width="11.5703125" customWidth="1"/>
    <col min="10986" max="10986" width="13.7109375" customWidth="1"/>
    <col min="10987" max="10990" width="9.28515625" customWidth="1"/>
    <col min="11228" max="11228" width="34" customWidth="1"/>
    <col min="11229" max="11229" width="11.28515625" customWidth="1"/>
    <col min="11230" max="11230" width="11" customWidth="1"/>
    <col min="11238" max="11239" width="10.7109375" customWidth="1"/>
    <col min="11241" max="11241" width="11.5703125" customWidth="1"/>
    <col min="11242" max="11242" width="13.7109375" customWidth="1"/>
    <col min="11243" max="11246" width="9.28515625" customWidth="1"/>
    <col min="11484" max="11484" width="34" customWidth="1"/>
    <col min="11485" max="11485" width="11.28515625" customWidth="1"/>
    <col min="11486" max="11486" width="11" customWidth="1"/>
    <col min="11494" max="11495" width="10.7109375" customWidth="1"/>
    <col min="11497" max="11497" width="11.5703125" customWidth="1"/>
    <col min="11498" max="11498" width="13.7109375" customWidth="1"/>
    <col min="11499" max="11502" width="9.28515625" customWidth="1"/>
    <col min="11740" max="11740" width="34" customWidth="1"/>
    <col min="11741" max="11741" width="11.28515625" customWidth="1"/>
    <col min="11742" max="11742" width="11" customWidth="1"/>
    <col min="11750" max="11751" width="10.7109375" customWidth="1"/>
    <col min="11753" max="11753" width="11.5703125" customWidth="1"/>
    <col min="11754" max="11754" width="13.7109375" customWidth="1"/>
    <col min="11755" max="11758" width="9.28515625" customWidth="1"/>
    <col min="11996" max="11996" width="34" customWidth="1"/>
    <col min="11997" max="11997" width="11.28515625" customWidth="1"/>
    <col min="11998" max="11998" width="11" customWidth="1"/>
    <col min="12006" max="12007" width="10.7109375" customWidth="1"/>
    <col min="12009" max="12009" width="11.5703125" customWidth="1"/>
    <col min="12010" max="12010" width="13.7109375" customWidth="1"/>
    <col min="12011" max="12014" width="9.28515625" customWidth="1"/>
    <col min="12252" max="12252" width="34" customWidth="1"/>
    <col min="12253" max="12253" width="11.28515625" customWidth="1"/>
    <col min="12254" max="12254" width="11" customWidth="1"/>
    <col min="12262" max="12263" width="10.7109375" customWidth="1"/>
    <col min="12265" max="12265" width="11.5703125" customWidth="1"/>
    <col min="12266" max="12266" width="13.7109375" customWidth="1"/>
    <col min="12267" max="12270" width="9.28515625" customWidth="1"/>
    <col min="12508" max="12508" width="34" customWidth="1"/>
    <col min="12509" max="12509" width="11.28515625" customWidth="1"/>
    <col min="12510" max="12510" width="11" customWidth="1"/>
    <col min="12518" max="12519" width="10.7109375" customWidth="1"/>
    <col min="12521" max="12521" width="11.5703125" customWidth="1"/>
    <col min="12522" max="12522" width="13.7109375" customWidth="1"/>
    <col min="12523" max="12526" width="9.28515625" customWidth="1"/>
    <col min="12764" max="12764" width="34" customWidth="1"/>
    <col min="12765" max="12765" width="11.28515625" customWidth="1"/>
    <col min="12766" max="12766" width="11" customWidth="1"/>
    <col min="12774" max="12775" width="10.7109375" customWidth="1"/>
    <col min="12777" max="12777" width="11.5703125" customWidth="1"/>
    <col min="12778" max="12778" width="13.7109375" customWidth="1"/>
    <col min="12779" max="12782" width="9.28515625" customWidth="1"/>
    <col min="13020" max="13020" width="34" customWidth="1"/>
    <col min="13021" max="13021" width="11.28515625" customWidth="1"/>
    <col min="13022" max="13022" width="11" customWidth="1"/>
    <col min="13030" max="13031" width="10.7109375" customWidth="1"/>
    <col min="13033" max="13033" width="11.5703125" customWidth="1"/>
    <col min="13034" max="13034" width="13.7109375" customWidth="1"/>
    <col min="13035" max="13038" width="9.28515625" customWidth="1"/>
    <col min="13276" max="13276" width="34" customWidth="1"/>
    <col min="13277" max="13277" width="11.28515625" customWidth="1"/>
    <col min="13278" max="13278" width="11" customWidth="1"/>
    <col min="13286" max="13287" width="10.7109375" customWidth="1"/>
    <col min="13289" max="13289" width="11.5703125" customWidth="1"/>
    <col min="13290" max="13290" width="13.7109375" customWidth="1"/>
    <col min="13291" max="13294" width="9.28515625" customWidth="1"/>
    <col min="13532" max="13532" width="34" customWidth="1"/>
    <col min="13533" max="13533" width="11.28515625" customWidth="1"/>
    <col min="13534" max="13534" width="11" customWidth="1"/>
    <col min="13542" max="13543" width="10.7109375" customWidth="1"/>
    <col min="13545" max="13545" width="11.5703125" customWidth="1"/>
    <col min="13546" max="13546" width="13.7109375" customWidth="1"/>
    <col min="13547" max="13550" width="9.28515625" customWidth="1"/>
    <col min="13788" max="13788" width="34" customWidth="1"/>
    <col min="13789" max="13789" width="11.28515625" customWidth="1"/>
    <col min="13790" max="13790" width="11" customWidth="1"/>
    <col min="13798" max="13799" width="10.7109375" customWidth="1"/>
    <col min="13801" max="13801" width="11.5703125" customWidth="1"/>
    <col min="13802" max="13802" width="13.7109375" customWidth="1"/>
    <col min="13803" max="13806" width="9.28515625" customWidth="1"/>
    <col min="14044" max="14044" width="34" customWidth="1"/>
    <col min="14045" max="14045" width="11.28515625" customWidth="1"/>
    <col min="14046" max="14046" width="11" customWidth="1"/>
    <col min="14054" max="14055" width="10.7109375" customWidth="1"/>
    <col min="14057" max="14057" width="11.5703125" customWidth="1"/>
    <col min="14058" max="14058" width="13.7109375" customWidth="1"/>
    <col min="14059" max="14062" width="9.28515625" customWidth="1"/>
    <col min="14300" max="14300" width="34" customWidth="1"/>
    <col min="14301" max="14301" width="11.28515625" customWidth="1"/>
    <col min="14302" max="14302" width="11" customWidth="1"/>
    <col min="14310" max="14311" width="10.7109375" customWidth="1"/>
    <col min="14313" max="14313" width="11.5703125" customWidth="1"/>
    <col min="14314" max="14314" width="13.7109375" customWidth="1"/>
    <col min="14315" max="14318" width="9.28515625" customWidth="1"/>
    <col min="14556" max="14556" width="34" customWidth="1"/>
    <col min="14557" max="14557" width="11.28515625" customWidth="1"/>
    <col min="14558" max="14558" width="11" customWidth="1"/>
    <col min="14566" max="14567" width="10.7109375" customWidth="1"/>
    <col min="14569" max="14569" width="11.5703125" customWidth="1"/>
    <col min="14570" max="14570" width="13.7109375" customWidth="1"/>
    <col min="14571" max="14574" width="9.28515625" customWidth="1"/>
    <col min="14812" max="14812" width="34" customWidth="1"/>
    <col min="14813" max="14813" width="11.28515625" customWidth="1"/>
    <col min="14814" max="14814" width="11" customWidth="1"/>
    <col min="14822" max="14823" width="10.7109375" customWidth="1"/>
    <col min="14825" max="14825" width="11.5703125" customWidth="1"/>
    <col min="14826" max="14826" width="13.7109375" customWidth="1"/>
    <col min="14827" max="14830" width="9.28515625" customWidth="1"/>
    <col min="15068" max="15068" width="34" customWidth="1"/>
    <col min="15069" max="15069" width="11.28515625" customWidth="1"/>
    <col min="15070" max="15070" width="11" customWidth="1"/>
    <col min="15078" max="15079" width="10.7109375" customWidth="1"/>
    <col min="15081" max="15081" width="11.5703125" customWidth="1"/>
    <col min="15082" max="15082" width="13.7109375" customWidth="1"/>
    <col min="15083" max="15086" width="9.28515625" customWidth="1"/>
    <col min="15324" max="15324" width="34" customWidth="1"/>
    <col min="15325" max="15325" width="11.28515625" customWidth="1"/>
    <col min="15326" max="15326" width="11" customWidth="1"/>
    <col min="15334" max="15335" width="10.7109375" customWidth="1"/>
    <col min="15337" max="15337" width="11.5703125" customWidth="1"/>
    <col min="15338" max="15338" width="13.7109375" customWidth="1"/>
    <col min="15339" max="15342" width="9.28515625" customWidth="1"/>
    <col min="15580" max="15580" width="34" customWidth="1"/>
    <col min="15581" max="15581" width="11.28515625" customWidth="1"/>
    <col min="15582" max="15582" width="11" customWidth="1"/>
    <col min="15590" max="15591" width="10.7109375" customWidth="1"/>
    <col min="15593" max="15593" width="11.5703125" customWidth="1"/>
    <col min="15594" max="15594" width="13.7109375" customWidth="1"/>
    <col min="15595" max="15598" width="9.28515625" customWidth="1"/>
    <col min="15836" max="15836" width="34" customWidth="1"/>
    <col min="15837" max="15837" width="11.28515625" customWidth="1"/>
    <col min="15838" max="15838" width="11" customWidth="1"/>
    <col min="15846" max="15847" width="10.7109375" customWidth="1"/>
    <col min="15849" max="15849" width="11.5703125" customWidth="1"/>
    <col min="15850" max="15850" width="13.7109375" customWidth="1"/>
    <col min="15851" max="15854" width="9.28515625" customWidth="1"/>
    <col min="16092" max="16092" width="34" customWidth="1"/>
    <col min="16093" max="16093" width="11.28515625" customWidth="1"/>
    <col min="16094" max="16094" width="11" customWidth="1"/>
    <col min="16102" max="16103" width="10.7109375" customWidth="1"/>
    <col min="16105" max="16105" width="11.5703125" customWidth="1"/>
    <col min="16106" max="16106" width="13.7109375" customWidth="1"/>
    <col min="16107" max="16110" width="9.28515625" customWidth="1"/>
  </cols>
  <sheetData>
    <row r="1" spans="1:8" ht="44.45" customHeight="1">
      <c r="B1" s="125" t="s">
        <v>117</v>
      </c>
      <c r="C1" s="125"/>
      <c r="D1" s="125"/>
      <c r="E1" s="125"/>
      <c r="F1" s="125"/>
      <c r="G1" s="125"/>
      <c r="H1" s="125"/>
    </row>
    <row r="2" spans="1:8" ht="15.6" customHeight="1" thickBot="1">
      <c r="A2" s="3" t="s">
        <v>83</v>
      </c>
      <c r="B2" s="2" t="s">
        <v>109</v>
      </c>
    </row>
    <row r="3" spans="1:8" ht="15.6" customHeight="1">
      <c r="A3" s="138" t="s">
        <v>1</v>
      </c>
      <c r="B3" s="135" t="s">
        <v>2</v>
      </c>
      <c r="C3" s="141" t="s">
        <v>118</v>
      </c>
      <c r="D3" s="128" t="s">
        <v>93</v>
      </c>
      <c r="E3" s="128"/>
      <c r="F3" s="128"/>
      <c r="G3" s="128"/>
      <c r="H3" s="129"/>
    </row>
    <row r="4" spans="1:8" ht="52.9" customHeight="1">
      <c r="A4" s="139"/>
      <c r="B4" s="136"/>
      <c r="C4" s="126"/>
      <c r="D4" s="126" t="s">
        <v>94</v>
      </c>
      <c r="E4" s="126" t="s">
        <v>116</v>
      </c>
      <c r="F4" s="126"/>
      <c r="G4" s="126"/>
      <c r="H4" s="130" t="s">
        <v>95</v>
      </c>
    </row>
    <row r="5" spans="1:8" ht="55.9" customHeight="1" thickBot="1">
      <c r="A5" s="140"/>
      <c r="B5" s="137"/>
      <c r="C5" s="127"/>
      <c r="D5" s="127"/>
      <c r="E5" s="84" t="s">
        <v>110</v>
      </c>
      <c r="F5" s="84" t="s">
        <v>111</v>
      </c>
      <c r="G5" s="84" t="s">
        <v>112</v>
      </c>
      <c r="H5" s="131"/>
    </row>
    <row r="6" spans="1:8" ht="31.15" customHeight="1">
      <c r="A6" s="142" t="s">
        <v>3</v>
      </c>
      <c r="B6" s="43" t="s">
        <v>4</v>
      </c>
      <c r="C6" s="42"/>
      <c r="D6" s="82"/>
      <c r="E6" s="42">
        <f>F6+G6</f>
        <v>0</v>
      </c>
      <c r="F6" s="42"/>
      <c r="G6" s="42"/>
      <c r="H6" s="42"/>
    </row>
    <row r="7" spans="1:8" ht="34.15" customHeight="1">
      <c r="A7" s="142"/>
      <c r="B7" s="49" t="s">
        <v>5</v>
      </c>
      <c r="C7" s="4"/>
      <c r="D7" s="4"/>
      <c r="E7" s="4">
        <f t="shared" ref="E7:E52" si="0">F7+G7</f>
        <v>0</v>
      </c>
      <c r="F7" s="4"/>
      <c r="G7" s="4"/>
      <c r="H7" s="4"/>
    </row>
    <row r="8" spans="1:8" ht="34.15" customHeight="1">
      <c r="A8" s="142"/>
      <c r="B8" s="7" t="s">
        <v>119</v>
      </c>
      <c r="C8" s="104"/>
      <c r="D8" s="104"/>
      <c r="E8" s="104">
        <f t="shared" si="0"/>
        <v>0</v>
      </c>
      <c r="F8" s="104"/>
      <c r="G8" s="104"/>
      <c r="H8" s="104"/>
    </row>
    <row r="9" spans="1:8" ht="26.45" customHeight="1">
      <c r="A9" s="143"/>
      <c r="B9" s="79" t="s">
        <v>6</v>
      </c>
      <c r="C9" s="4">
        <v>4756</v>
      </c>
      <c r="D9" s="4"/>
      <c r="E9" s="4">
        <f t="shared" si="0"/>
        <v>0</v>
      </c>
      <c r="F9" s="4"/>
      <c r="G9" s="4"/>
      <c r="H9" s="4"/>
    </row>
    <row r="10" spans="1:8" ht="32.450000000000003" customHeight="1">
      <c r="A10" s="49" t="s">
        <v>7</v>
      </c>
      <c r="B10" s="49" t="s">
        <v>8</v>
      </c>
      <c r="C10" s="4"/>
      <c r="D10" s="4"/>
      <c r="E10" s="4">
        <f t="shared" si="0"/>
        <v>0</v>
      </c>
      <c r="F10" s="4"/>
      <c r="G10" s="4"/>
      <c r="H10" s="4"/>
    </row>
    <row r="11" spans="1:8">
      <c r="A11" s="49" t="s">
        <v>9</v>
      </c>
      <c r="B11" s="49" t="s">
        <v>10</v>
      </c>
      <c r="C11" s="4"/>
      <c r="D11" s="4"/>
      <c r="E11" s="4">
        <f t="shared" si="0"/>
        <v>0</v>
      </c>
      <c r="F11" s="4"/>
      <c r="G11" s="4"/>
      <c r="H11" s="4"/>
    </row>
    <row r="12" spans="1:8">
      <c r="A12" s="49" t="s">
        <v>11</v>
      </c>
      <c r="B12" s="49" t="s">
        <v>12</v>
      </c>
      <c r="C12" s="4"/>
      <c r="D12" s="4"/>
      <c r="E12" s="4">
        <f t="shared" si="0"/>
        <v>0</v>
      </c>
      <c r="F12" s="4"/>
      <c r="G12" s="4"/>
      <c r="H12" s="4"/>
    </row>
    <row r="13" spans="1:8">
      <c r="A13" s="49" t="s">
        <v>13</v>
      </c>
      <c r="B13" s="49" t="s">
        <v>14</v>
      </c>
      <c r="C13" s="4"/>
      <c r="D13" s="4"/>
      <c r="E13" s="4">
        <f t="shared" si="0"/>
        <v>0</v>
      </c>
      <c r="F13" s="4"/>
      <c r="G13" s="4"/>
      <c r="H13" s="4"/>
    </row>
    <row r="14" spans="1:8">
      <c r="A14" s="5" t="s">
        <v>15</v>
      </c>
      <c r="B14" s="5" t="s">
        <v>16</v>
      </c>
      <c r="C14" s="4"/>
      <c r="D14" s="4"/>
      <c r="E14" s="4">
        <f t="shared" si="0"/>
        <v>0</v>
      </c>
      <c r="F14" s="4"/>
      <c r="G14" s="4"/>
      <c r="H14" s="4"/>
    </row>
    <row r="15" spans="1:8">
      <c r="A15" s="49" t="s">
        <v>17</v>
      </c>
      <c r="B15" s="49" t="s">
        <v>18</v>
      </c>
      <c r="C15" s="4"/>
      <c r="D15" s="4"/>
      <c r="E15" s="4">
        <f t="shared" si="0"/>
        <v>0</v>
      </c>
      <c r="F15" s="4"/>
      <c r="G15" s="4"/>
      <c r="H15" s="4"/>
    </row>
    <row r="16" spans="1:8">
      <c r="A16" s="49" t="s">
        <v>19</v>
      </c>
      <c r="B16" s="49" t="s">
        <v>20</v>
      </c>
      <c r="C16" s="4"/>
      <c r="D16" s="4"/>
      <c r="E16" s="4">
        <f t="shared" si="0"/>
        <v>0</v>
      </c>
      <c r="F16" s="4"/>
      <c r="G16" s="4"/>
      <c r="H16" s="4"/>
    </row>
    <row r="17" spans="1:8" ht="24.6" customHeight="1">
      <c r="A17" s="49" t="s">
        <v>21</v>
      </c>
      <c r="B17" s="49" t="s">
        <v>22</v>
      </c>
      <c r="C17" s="4"/>
      <c r="D17" s="4"/>
      <c r="E17" s="4">
        <f t="shared" si="0"/>
        <v>0</v>
      </c>
      <c r="F17" s="4"/>
      <c r="G17" s="4"/>
      <c r="H17" s="4"/>
    </row>
    <row r="18" spans="1:8">
      <c r="A18" s="49" t="s">
        <v>23</v>
      </c>
      <c r="B18" s="49" t="s">
        <v>24</v>
      </c>
      <c r="C18" s="4"/>
      <c r="D18" s="4"/>
      <c r="E18" s="4">
        <f t="shared" si="0"/>
        <v>0</v>
      </c>
      <c r="F18" s="4"/>
      <c r="G18" s="4"/>
      <c r="H18" s="4"/>
    </row>
    <row r="19" spans="1:8">
      <c r="A19" s="49" t="s">
        <v>25</v>
      </c>
      <c r="B19" s="49" t="s">
        <v>26</v>
      </c>
      <c r="C19" s="4"/>
      <c r="D19" s="4"/>
      <c r="E19" s="4">
        <f t="shared" si="0"/>
        <v>0</v>
      </c>
      <c r="F19" s="4"/>
      <c r="G19" s="4"/>
      <c r="H19" s="4"/>
    </row>
    <row r="20" spans="1:8" ht="16.149999999999999" customHeight="1">
      <c r="A20" s="5" t="s">
        <v>27</v>
      </c>
      <c r="B20" s="5" t="s">
        <v>28</v>
      </c>
      <c r="C20" s="4">
        <v>1500</v>
      </c>
      <c r="D20" s="4"/>
      <c r="E20" s="4">
        <f t="shared" si="0"/>
        <v>0</v>
      </c>
      <c r="F20" s="4"/>
      <c r="G20" s="4"/>
      <c r="H20" s="4"/>
    </row>
    <row r="21" spans="1:8" ht="16.149999999999999" customHeight="1">
      <c r="A21" s="132" t="s">
        <v>29</v>
      </c>
      <c r="B21" s="49" t="s">
        <v>30</v>
      </c>
      <c r="C21" s="4"/>
      <c r="D21" s="4"/>
      <c r="E21" s="4">
        <f t="shared" si="0"/>
        <v>0</v>
      </c>
      <c r="F21" s="4"/>
      <c r="G21" s="4"/>
      <c r="H21" s="4"/>
    </row>
    <row r="22" spans="1:8" ht="43.9" customHeight="1">
      <c r="A22" s="134"/>
      <c r="B22" s="6" t="s">
        <v>31</v>
      </c>
      <c r="C22" s="4"/>
      <c r="D22" s="4"/>
      <c r="E22" s="4">
        <f t="shared" si="0"/>
        <v>0</v>
      </c>
      <c r="F22" s="4"/>
      <c r="G22" s="4"/>
      <c r="H22" s="4"/>
    </row>
    <row r="23" spans="1:8">
      <c r="A23" s="49" t="s">
        <v>32</v>
      </c>
      <c r="B23" s="49" t="s">
        <v>33</v>
      </c>
      <c r="C23" s="4"/>
      <c r="D23" s="4"/>
      <c r="E23" s="4">
        <f t="shared" si="0"/>
        <v>0</v>
      </c>
      <c r="F23" s="4"/>
      <c r="G23" s="4"/>
      <c r="H23" s="4"/>
    </row>
    <row r="24" spans="1:8">
      <c r="A24" s="132" t="s">
        <v>34</v>
      </c>
      <c r="B24" s="49" t="s">
        <v>35</v>
      </c>
      <c r="C24" s="104">
        <f t="shared" ref="C24:D24" si="1">C25+C26+C27</f>
        <v>0</v>
      </c>
      <c r="D24" s="104">
        <f t="shared" si="1"/>
        <v>0</v>
      </c>
      <c r="E24" s="104">
        <f t="shared" si="0"/>
        <v>0</v>
      </c>
      <c r="F24" s="104">
        <f t="shared" ref="F24:H24" si="2">F25+F26+F27</f>
        <v>0</v>
      </c>
      <c r="G24" s="104">
        <f t="shared" si="2"/>
        <v>0</v>
      </c>
      <c r="H24" s="104">
        <f t="shared" si="2"/>
        <v>0</v>
      </c>
    </row>
    <row r="25" spans="1:8" ht="31.5">
      <c r="A25" s="133"/>
      <c r="B25" s="7" t="s">
        <v>36</v>
      </c>
      <c r="C25" s="4"/>
      <c r="D25" s="4"/>
      <c r="E25" s="4">
        <f t="shared" si="0"/>
        <v>0</v>
      </c>
      <c r="F25" s="4"/>
      <c r="G25" s="4"/>
      <c r="H25" s="4"/>
    </row>
    <row r="26" spans="1:8" ht="83.45" customHeight="1">
      <c r="A26" s="133"/>
      <c r="B26" s="7" t="s">
        <v>37</v>
      </c>
      <c r="C26" s="4"/>
      <c r="D26" s="4"/>
      <c r="E26" s="4">
        <f t="shared" si="0"/>
        <v>0</v>
      </c>
      <c r="F26" s="4"/>
      <c r="G26" s="4"/>
      <c r="H26" s="4"/>
    </row>
    <row r="27" spans="1:8" ht="78.75">
      <c r="A27" s="134"/>
      <c r="B27" s="7" t="s">
        <v>38</v>
      </c>
      <c r="C27" s="4"/>
      <c r="D27" s="4"/>
      <c r="E27" s="4">
        <f t="shared" si="0"/>
        <v>0</v>
      </c>
      <c r="F27" s="4"/>
      <c r="G27" s="4"/>
      <c r="H27" s="4"/>
    </row>
    <row r="28" spans="1:8">
      <c r="A28" s="123" t="s">
        <v>39</v>
      </c>
      <c r="B28" s="49" t="s">
        <v>40</v>
      </c>
      <c r="C28" s="4"/>
      <c r="D28" s="4"/>
      <c r="E28" s="4">
        <f t="shared" si="0"/>
        <v>0</v>
      </c>
      <c r="F28" s="4"/>
      <c r="G28" s="4"/>
      <c r="H28" s="4"/>
    </row>
    <row r="29" spans="1:8" ht="47.25">
      <c r="A29" s="123"/>
      <c r="B29" s="49" t="s">
        <v>41</v>
      </c>
      <c r="C29" s="4"/>
      <c r="D29" s="4"/>
      <c r="E29" s="4">
        <f t="shared" si="0"/>
        <v>0</v>
      </c>
      <c r="F29" s="4"/>
      <c r="G29" s="4"/>
      <c r="H29" s="4"/>
    </row>
    <row r="30" spans="1:8">
      <c r="A30" s="123"/>
      <c r="B30" s="8" t="s">
        <v>42</v>
      </c>
      <c r="C30" s="4"/>
      <c r="D30" s="4"/>
      <c r="E30" s="4">
        <f t="shared" si="0"/>
        <v>0</v>
      </c>
      <c r="F30" s="4"/>
      <c r="G30" s="4"/>
      <c r="H30" s="4"/>
    </row>
    <row r="31" spans="1:8">
      <c r="A31" s="49" t="s">
        <v>43</v>
      </c>
      <c r="B31" s="49" t="s">
        <v>44</v>
      </c>
      <c r="C31" s="4"/>
      <c r="D31" s="4"/>
      <c r="E31" s="4">
        <f t="shared" si="0"/>
        <v>0</v>
      </c>
      <c r="F31" s="4"/>
      <c r="G31" s="4"/>
      <c r="H31" s="4"/>
    </row>
    <row r="32" spans="1:8" ht="31.5">
      <c r="A32" s="9" t="s">
        <v>45</v>
      </c>
      <c r="B32" s="10" t="s">
        <v>46</v>
      </c>
      <c r="C32" s="4"/>
      <c r="D32" s="4"/>
      <c r="E32" s="4">
        <f t="shared" si="0"/>
        <v>0</v>
      </c>
      <c r="F32" s="4"/>
      <c r="G32" s="4"/>
      <c r="H32" s="4"/>
    </row>
    <row r="33" spans="1:8" ht="16.149999999999999" customHeight="1">
      <c r="A33" s="49" t="s">
        <v>47</v>
      </c>
      <c r="B33" s="49" t="s">
        <v>48</v>
      </c>
      <c r="C33" s="4"/>
      <c r="D33" s="4"/>
      <c r="E33" s="4">
        <f t="shared" si="0"/>
        <v>0</v>
      </c>
      <c r="F33" s="4"/>
      <c r="G33" s="4"/>
      <c r="H33" s="4"/>
    </row>
    <row r="34" spans="1:8">
      <c r="A34" s="5" t="s">
        <v>49</v>
      </c>
      <c r="B34" s="5" t="s">
        <v>50</v>
      </c>
      <c r="C34" s="4"/>
      <c r="D34" s="4"/>
      <c r="E34" s="4">
        <f t="shared" si="0"/>
        <v>0</v>
      </c>
      <c r="F34" s="4"/>
      <c r="G34" s="4"/>
      <c r="H34" s="4"/>
    </row>
    <row r="35" spans="1:8">
      <c r="A35" s="5" t="s">
        <v>51</v>
      </c>
      <c r="B35" s="5" t="s">
        <v>52</v>
      </c>
      <c r="C35" s="4"/>
      <c r="D35" s="4"/>
      <c r="E35" s="4">
        <f t="shared" si="0"/>
        <v>0</v>
      </c>
      <c r="F35" s="4"/>
      <c r="G35" s="4"/>
      <c r="H35" s="4"/>
    </row>
    <row r="36" spans="1:8">
      <c r="A36" s="49" t="s">
        <v>53</v>
      </c>
      <c r="B36" s="49" t="s">
        <v>54</v>
      </c>
      <c r="C36" s="4"/>
      <c r="D36" s="4"/>
      <c r="E36" s="4">
        <f t="shared" si="0"/>
        <v>0</v>
      </c>
      <c r="F36" s="4"/>
      <c r="G36" s="4"/>
      <c r="H36" s="4"/>
    </row>
    <row r="37" spans="1:8">
      <c r="A37" s="49" t="s">
        <v>55</v>
      </c>
      <c r="B37" s="49" t="s">
        <v>56</v>
      </c>
      <c r="C37" s="4"/>
      <c r="D37" s="4"/>
      <c r="E37" s="4">
        <f t="shared" si="0"/>
        <v>0</v>
      </c>
      <c r="F37" s="4"/>
      <c r="G37" s="4"/>
      <c r="H37" s="4"/>
    </row>
    <row r="38" spans="1:8">
      <c r="A38" s="49" t="s">
        <v>57</v>
      </c>
      <c r="B38" s="49" t="s">
        <v>58</v>
      </c>
      <c r="C38" s="4"/>
      <c r="D38" s="4"/>
      <c r="E38" s="4">
        <f t="shared" si="0"/>
        <v>0</v>
      </c>
      <c r="F38" s="4"/>
      <c r="G38" s="4"/>
      <c r="H38" s="4"/>
    </row>
    <row r="39" spans="1:8">
      <c r="A39" s="49" t="s">
        <v>59</v>
      </c>
      <c r="B39" s="49" t="s">
        <v>60</v>
      </c>
      <c r="C39" s="4"/>
      <c r="D39" s="4"/>
      <c r="E39" s="4">
        <f t="shared" si="0"/>
        <v>0</v>
      </c>
      <c r="F39" s="4"/>
      <c r="G39" s="4"/>
      <c r="H39" s="4"/>
    </row>
    <row r="40" spans="1:8">
      <c r="A40" s="49" t="s">
        <v>61</v>
      </c>
      <c r="B40" s="49" t="s">
        <v>62</v>
      </c>
      <c r="C40" s="4"/>
      <c r="D40" s="4"/>
      <c r="E40" s="4">
        <f t="shared" si="0"/>
        <v>0</v>
      </c>
      <c r="F40" s="4"/>
      <c r="G40" s="4"/>
      <c r="H40" s="4"/>
    </row>
    <row r="41" spans="1:8">
      <c r="A41" s="124" t="s">
        <v>63</v>
      </c>
      <c r="B41" s="49" t="s">
        <v>64</v>
      </c>
      <c r="C41" s="4"/>
      <c r="D41" s="4"/>
      <c r="E41" s="4">
        <f t="shared" si="0"/>
        <v>0</v>
      </c>
      <c r="F41" s="4"/>
      <c r="G41" s="4"/>
      <c r="H41" s="4"/>
    </row>
    <row r="42" spans="1:8">
      <c r="A42" s="124"/>
      <c r="B42" s="49" t="s">
        <v>65</v>
      </c>
      <c r="C42" s="4"/>
      <c r="D42" s="4"/>
      <c r="E42" s="4">
        <f t="shared" si="0"/>
        <v>0</v>
      </c>
      <c r="F42" s="4"/>
      <c r="G42" s="4"/>
      <c r="H42" s="4"/>
    </row>
    <row r="43" spans="1:8">
      <c r="A43" s="49" t="s">
        <v>66</v>
      </c>
      <c r="B43" s="49" t="s">
        <v>67</v>
      </c>
      <c r="C43" s="4"/>
      <c r="D43" s="4"/>
      <c r="E43" s="4">
        <f t="shared" si="0"/>
        <v>0</v>
      </c>
      <c r="F43" s="11"/>
      <c r="G43" s="4"/>
      <c r="H43" s="4"/>
    </row>
    <row r="44" spans="1:8">
      <c r="A44" s="49" t="s">
        <v>68</v>
      </c>
      <c r="B44" s="49" t="s">
        <v>69</v>
      </c>
      <c r="C44" s="4"/>
      <c r="D44" s="4"/>
      <c r="E44" s="4">
        <f t="shared" si="0"/>
        <v>0</v>
      </c>
      <c r="F44" s="4"/>
      <c r="G44" s="4"/>
      <c r="H44" s="4"/>
    </row>
    <row r="45" spans="1:8" ht="15" customHeight="1">
      <c r="A45" s="124" t="s">
        <v>70</v>
      </c>
      <c r="B45" s="49" t="s">
        <v>71</v>
      </c>
      <c r="C45" s="4"/>
      <c r="D45" s="4"/>
      <c r="E45" s="4">
        <f t="shared" si="0"/>
        <v>0</v>
      </c>
      <c r="F45" s="4"/>
      <c r="G45" s="4"/>
      <c r="H45" s="4"/>
    </row>
    <row r="46" spans="1:8" ht="18" customHeight="1">
      <c r="A46" s="124"/>
      <c r="B46" s="49" t="s">
        <v>72</v>
      </c>
      <c r="C46" s="4"/>
      <c r="D46" s="4"/>
      <c r="E46" s="4">
        <f t="shared" si="0"/>
        <v>0</v>
      </c>
      <c r="F46" s="4"/>
      <c r="G46" s="4"/>
      <c r="H46" s="4"/>
    </row>
    <row r="47" spans="1:8">
      <c r="A47" s="49" t="s">
        <v>73</v>
      </c>
      <c r="B47" s="49" t="s">
        <v>74</v>
      </c>
      <c r="C47" s="4"/>
      <c r="D47" s="4"/>
      <c r="E47" s="4">
        <f t="shared" si="0"/>
        <v>0</v>
      </c>
      <c r="F47" s="4"/>
      <c r="G47" s="4"/>
      <c r="H47" s="4"/>
    </row>
    <row r="48" spans="1:8">
      <c r="A48" s="12" t="s">
        <v>75</v>
      </c>
      <c r="B48" s="5" t="s">
        <v>76</v>
      </c>
      <c r="C48" s="4"/>
      <c r="D48" s="4"/>
      <c r="E48" s="4">
        <f t="shared" si="0"/>
        <v>0</v>
      </c>
      <c r="F48" s="4"/>
      <c r="G48" s="4"/>
      <c r="H48" s="4"/>
    </row>
    <row r="49" spans="1:8" ht="19.899999999999999" customHeight="1">
      <c r="A49" s="49" t="s">
        <v>77</v>
      </c>
      <c r="B49" s="49" t="s">
        <v>78</v>
      </c>
      <c r="C49" s="4"/>
      <c r="D49" s="4"/>
      <c r="E49" s="4">
        <f t="shared" si="0"/>
        <v>0</v>
      </c>
      <c r="F49" s="4"/>
      <c r="G49" s="4"/>
      <c r="H49" s="4"/>
    </row>
    <row r="50" spans="1:8" ht="19.899999999999999" customHeight="1">
      <c r="A50" s="49" t="s">
        <v>79</v>
      </c>
      <c r="B50" s="49" t="s">
        <v>80</v>
      </c>
      <c r="C50" s="4"/>
      <c r="D50" s="4"/>
      <c r="E50" s="4">
        <f t="shared" si="0"/>
        <v>0</v>
      </c>
      <c r="F50" s="4"/>
      <c r="G50" s="4"/>
      <c r="H50" s="4"/>
    </row>
    <row r="51" spans="1:8">
      <c r="A51" s="49" t="s">
        <v>81</v>
      </c>
      <c r="B51" s="49" t="s">
        <v>82</v>
      </c>
      <c r="C51" s="4"/>
      <c r="D51" s="4"/>
      <c r="E51" s="4">
        <f t="shared" si="0"/>
        <v>0</v>
      </c>
      <c r="F51" s="4"/>
      <c r="G51" s="4"/>
      <c r="H51" s="4"/>
    </row>
    <row r="52" spans="1:8" ht="31.5">
      <c r="A52" s="48" t="s">
        <v>0</v>
      </c>
      <c r="B52" s="13"/>
      <c r="C52" s="15">
        <f>C6+C7+SUM(C9:C24)+SUM(C28:C51)</f>
        <v>6256</v>
      </c>
      <c r="D52" s="15">
        <f>SUM(D6:D24)+SUM(D28:D51)</f>
        <v>0</v>
      </c>
      <c r="E52" s="14">
        <f t="shared" si="0"/>
        <v>0</v>
      </c>
      <c r="F52" s="15">
        <f>SUM(F6:F24)+SUM(F28:F51)</f>
        <v>0</v>
      </c>
      <c r="G52" s="15">
        <f>SUM(G6:G24)+SUM(G28:G51)</f>
        <v>0</v>
      </c>
      <c r="H52" s="15">
        <f>SUM(H6:H24)+SUM(H28:H51)</f>
        <v>0</v>
      </c>
    </row>
    <row r="53" spans="1:8">
      <c r="B53" s="18"/>
    </row>
    <row r="54" spans="1:8">
      <c r="B54" s="18"/>
    </row>
    <row r="55" spans="1:8">
      <c r="B55" s="18"/>
    </row>
    <row r="56" spans="1:8">
      <c r="A56" s="19"/>
      <c r="B56" s="18"/>
    </row>
    <row r="57" spans="1:8">
      <c r="A57" s="19"/>
      <c r="B57" s="20"/>
    </row>
  </sheetData>
  <mergeCells count="14">
    <mergeCell ref="A28:A30"/>
    <mergeCell ref="A41:A42"/>
    <mergeCell ref="A45:A46"/>
    <mergeCell ref="B3:B5"/>
    <mergeCell ref="A3:A5"/>
    <mergeCell ref="A6:A9"/>
    <mergeCell ref="A21:A22"/>
    <mergeCell ref="B1:H1"/>
    <mergeCell ref="A24:A27"/>
    <mergeCell ref="C3:C5"/>
    <mergeCell ref="D4:D5"/>
    <mergeCell ref="D3:H3"/>
    <mergeCell ref="E4:G4"/>
    <mergeCell ref="H4:H5"/>
  </mergeCells>
  <pageMargins left="0.7" right="0.7" top="0.75" bottom="0.75" header="0.3" footer="0.3"/>
  <pageSetup paperSize="9" scale="54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H59"/>
  <sheetViews>
    <sheetView view="pageBreakPreview" topLeftCell="A28" zoomScale="60" zoomScaleNormal="60" workbookViewId="0">
      <selection activeCell="L22" sqref="L22"/>
    </sheetView>
  </sheetViews>
  <sheetFormatPr defaultColWidth="9" defaultRowHeight="15.75"/>
  <cols>
    <col min="1" max="1" width="30.7109375" style="50" customWidth="1"/>
    <col min="2" max="2" width="35.140625" style="50" customWidth="1"/>
    <col min="3" max="3" width="18.5703125" style="33" customWidth="1"/>
    <col min="4" max="4" width="19.42578125" style="33" customWidth="1"/>
    <col min="5" max="5" width="10.5703125" style="33" customWidth="1"/>
    <col min="6" max="6" width="12.28515625" style="33" customWidth="1"/>
    <col min="7" max="7" width="15.28515625" style="33" customWidth="1"/>
    <col min="8" max="8" width="18" style="33" customWidth="1"/>
    <col min="9" max="219" width="9" style="33"/>
    <col min="220" max="220" width="34" style="33" customWidth="1"/>
    <col min="221" max="221" width="11.28515625" style="33" customWidth="1"/>
    <col min="222" max="222" width="11" style="33" customWidth="1"/>
    <col min="223" max="229" width="9" style="33"/>
    <col min="230" max="231" width="10.7109375" style="33" customWidth="1"/>
    <col min="232" max="232" width="9" style="33"/>
    <col min="233" max="233" width="11.5703125" style="33" customWidth="1"/>
    <col min="234" max="234" width="13.7109375" style="33" customWidth="1"/>
    <col min="235" max="238" width="9.28515625" style="33" customWidth="1"/>
    <col min="239" max="475" width="9" style="33"/>
    <col min="476" max="476" width="34" style="33" customWidth="1"/>
    <col min="477" max="477" width="11.28515625" style="33" customWidth="1"/>
    <col min="478" max="478" width="11" style="33" customWidth="1"/>
    <col min="479" max="485" width="9" style="33"/>
    <col min="486" max="487" width="10.7109375" style="33" customWidth="1"/>
    <col min="488" max="488" width="9" style="33"/>
    <col min="489" max="489" width="11.5703125" style="33" customWidth="1"/>
    <col min="490" max="490" width="13.7109375" style="33" customWidth="1"/>
    <col min="491" max="494" width="9.28515625" style="33" customWidth="1"/>
    <col min="495" max="731" width="9" style="33"/>
    <col min="732" max="732" width="34" style="33" customWidth="1"/>
    <col min="733" max="733" width="11.28515625" style="33" customWidth="1"/>
    <col min="734" max="734" width="11" style="33" customWidth="1"/>
    <col min="735" max="741" width="9" style="33"/>
    <col min="742" max="743" width="10.7109375" style="33" customWidth="1"/>
    <col min="744" max="744" width="9" style="33"/>
    <col min="745" max="745" width="11.5703125" style="33" customWidth="1"/>
    <col min="746" max="746" width="13.7109375" style="33" customWidth="1"/>
    <col min="747" max="750" width="9.28515625" style="33" customWidth="1"/>
    <col min="751" max="987" width="9" style="33"/>
    <col min="988" max="988" width="34" style="33" customWidth="1"/>
    <col min="989" max="989" width="11.28515625" style="33" customWidth="1"/>
    <col min="990" max="990" width="11" style="33" customWidth="1"/>
    <col min="991" max="997" width="9" style="33"/>
    <col min="998" max="999" width="10.7109375" style="33" customWidth="1"/>
    <col min="1000" max="1000" width="9" style="33"/>
    <col min="1001" max="1001" width="11.5703125" style="33" customWidth="1"/>
    <col min="1002" max="1002" width="13.7109375" style="33" customWidth="1"/>
    <col min="1003" max="1006" width="9.28515625" style="33" customWidth="1"/>
    <col min="1007" max="1243" width="9" style="33"/>
    <col min="1244" max="1244" width="34" style="33" customWidth="1"/>
    <col min="1245" max="1245" width="11.28515625" style="33" customWidth="1"/>
    <col min="1246" max="1246" width="11" style="33" customWidth="1"/>
    <col min="1247" max="1253" width="9" style="33"/>
    <col min="1254" max="1255" width="10.7109375" style="33" customWidth="1"/>
    <col min="1256" max="1256" width="9" style="33"/>
    <col min="1257" max="1257" width="11.5703125" style="33" customWidth="1"/>
    <col min="1258" max="1258" width="13.7109375" style="33" customWidth="1"/>
    <col min="1259" max="1262" width="9.28515625" style="33" customWidth="1"/>
    <col min="1263" max="1499" width="9" style="33"/>
    <col min="1500" max="1500" width="34" style="33" customWidth="1"/>
    <col min="1501" max="1501" width="11.28515625" style="33" customWidth="1"/>
    <col min="1502" max="1502" width="11" style="33" customWidth="1"/>
    <col min="1503" max="1509" width="9" style="33"/>
    <col min="1510" max="1511" width="10.7109375" style="33" customWidth="1"/>
    <col min="1512" max="1512" width="9" style="33"/>
    <col min="1513" max="1513" width="11.5703125" style="33" customWidth="1"/>
    <col min="1514" max="1514" width="13.7109375" style="33" customWidth="1"/>
    <col min="1515" max="1518" width="9.28515625" style="33" customWidth="1"/>
    <col min="1519" max="1755" width="9" style="33"/>
    <col min="1756" max="1756" width="34" style="33" customWidth="1"/>
    <col min="1757" max="1757" width="11.28515625" style="33" customWidth="1"/>
    <col min="1758" max="1758" width="11" style="33" customWidth="1"/>
    <col min="1759" max="1765" width="9" style="33"/>
    <col min="1766" max="1767" width="10.7109375" style="33" customWidth="1"/>
    <col min="1768" max="1768" width="9" style="33"/>
    <col min="1769" max="1769" width="11.5703125" style="33" customWidth="1"/>
    <col min="1770" max="1770" width="13.7109375" style="33" customWidth="1"/>
    <col min="1771" max="1774" width="9.28515625" style="33" customWidth="1"/>
    <col min="1775" max="2011" width="9" style="33"/>
    <col min="2012" max="2012" width="34" style="33" customWidth="1"/>
    <col min="2013" max="2013" width="11.28515625" style="33" customWidth="1"/>
    <col min="2014" max="2014" width="11" style="33" customWidth="1"/>
    <col min="2015" max="2021" width="9" style="33"/>
    <col min="2022" max="2023" width="10.7109375" style="33" customWidth="1"/>
    <col min="2024" max="2024" width="9" style="33"/>
    <col min="2025" max="2025" width="11.5703125" style="33" customWidth="1"/>
    <col min="2026" max="2026" width="13.7109375" style="33" customWidth="1"/>
    <col min="2027" max="2030" width="9.28515625" style="33" customWidth="1"/>
    <col min="2031" max="2267" width="9" style="33"/>
    <col min="2268" max="2268" width="34" style="33" customWidth="1"/>
    <col min="2269" max="2269" width="11.28515625" style="33" customWidth="1"/>
    <col min="2270" max="2270" width="11" style="33" customWidth="1"/>
    <col min="2271" max="2277" width="9" style="33"/>
    <col min="2278" max="2279" width="10.7109375" style="33" customWidth="1"/>
    <col min="2280" max="2280" width="9" style="33"/>
    <col min="2281" max="2281" width="11.5703125" style="33" customWidth="1"/>
    <col min="2282" max="2282" width="13.7109375" style="33" customWidth="1"/>
    <col min="2283" max="2286" width="9.28515625" style="33" customWidth="1"/>
    <col min="2287" max="2523" width="9" style="33"/>
    <col min="2524" max="2524" width="34" style="33" customWidth="1"/>
    <col min="2525" max="2525" width="11.28515625" style="33" customWidth="1"/>
    <col min="2526" max="2526" width="11" style="33" customWidth="1"/>
    <col min="2527" max="2533" width="9" style="33"/>
    <col min="2534" max="2535" width="10.7109375" style="33" customWidth="1"/>
    <col min="2536" max="2536" width="9" style="33"/>
    <col min="2537" max="2537" width="11.5703125" style="33" customWidth="1"/>
    <col min="2538" max="2538" width="13.7109375" style="33" customWidth="1"/>
    <col min="2539" max="2542" width="9.28515625" style="33" customWidth="1"/>
    <col min="2543" max="2779" width="9" style="33"/>
    <col min="2780" max="2780" width="34" style="33" customWidth="1"/>
    <col min="2781" max="2781" width="11.28515625" style="33" customWidth="1"/>
    <col min="2782" max="2782" width="11" style="33" customWidth="1"/>
    <col min="2783" max="2789" width="9" style="33"/>
    <col min="2790" max="2791" width="10.7109375" style="33" customWidth="1"/>
    <col min="2792" max="2792" width="9" style="33"/>
    <col min="2793" max="2793" width="11.5703125" style="33" customWidth="1"/>
    <col min="2794" max="2794" width="13.7109375" style="33" customWidth="1"/>
    <col min="2795" max="2798" width="9.28515625" style="33" customWidth="1"/>
    <col min="2799" max="3035" width="9" style="33"/>
    <col min="3036" max="3036" width="34" style="33" customWidth="1"/>
    <col min="3037" max="3037" width="11.28515625" style="33" customWidth="1"/>
    <col min="3038" max="3038" width="11" style="33" customWidth="1"/>
    <col min="3039" max="3045" width="9" style="33"/>
    <col min="3046" max="3047" width="10.7109375" style="33" customWidth="1"/>
    <col min="3048" max="3048" width="9" style="33"/>
    <col min="3049" max="3049" width="11.5703125" style="33" customWidth="1"/>
    <col min="3050" max="3050" width="13.7109375" style="33" customWidth="1"/>
    <col min="3051" max="3054" width="9.28515625" style="33" customWidth="1"/>
    <col min="3055" max="3291" width="9" style="33"/>
    <col min="3292" max="3292" width="34" style="33" customWidth="1"/>
    <col min="3293" max="3293" width="11.28515625" style="33" customWidth="1"/>
    <col min="3294" max="3294" width="11" style="33" customWidth="1"/>
    <col min="3295" max="3301" width="9" style="33"/>
    <col min="3302" max="3303" width="10.7109375" style="33" customWidth="1"/>
    <col min="3304" max="3304" width="9" style="33"/>
    <col min="3305" max="3305" width="11.5703125" style="33" customWidth="1"/>
    <col min="3306" max="3306" width="13.7109375" style="33" customWidth="1"/>
    <col min="3307" max="3310" width="9.28515625" style="33" customWidth="1"/>
    <col min="3311" max="3547" width="9" style="33"/>
    <col min="3548" max="3548" width="34" style="33" customWidth="1"/>
    <col min="3549" max="3549" width="11.28515625" style="33" customWidth="1"/>
    <col min="3550" max="3550" width="11" style="33" customWidth="1"/>
    <col min="3551" max="3557" width="9" style="33"/>
    <col min="3558" max="3559" width="10.7109375" style="33" customWidth="1"/>
    <col min="3560" max="3560" width="9" style="33"/>
    <col min="3561" max="3561" width="11.5703125" style="33" customWidth="1"/>
    <col min="3562" max="3562" width="13.7109375" style="33" customWidth="1"/>
    <col min="3563" max="3566" width="9.28515625" style="33" customWidth="1"/>
    <col min="3567" max="3803" width="9" style="33"/>
    <col min="3804" max="3804" width="34" style="33" customWidth="1"/>
    <col min="3805" max="3805" width="11.28515625" style="33" customWidth="1"/>
    <col min="3806" max="3806" width="11" style="33" customWidth="1"/>
    <col min="3807" max="3813" width="9" style="33"/>
    <col min="3814" max="3815" width="10.7109375" style="33" customWidth="1"/>
    <col min="3816" max="3816" width="9" style="33"/>
    <col min="3817" max="3817" width="11.5703125" style="33" customWidth="1"/>
    <col min="3818" max="3818" width="13.7109375" style="33" customWidth="1"/>
    <col min="3819" max="3822" width="9.28515625" style="33" customWidth="1"/>
    <col min="3823" max="4059" width="9" style="33"/>
    <col min="4060" max="4060" width="34" style="33" customWidth="1"/>
    <col min="4061" max="4061" width="11.28515625" style="33" customWidth="1"/>
    <col min="4062" max="4062" width="11" style="33" customWidth="1"/>
    <col min="4063" max="4069" width="9" style="33"/>
    <col min="4070" max="4071" width="10.7109375" style="33" customWidth="1"/>
    <col min="4072" max="4072" width="9" style="33"/>
    <col min="4073" max="4073" width="11.5703125" style="33" customWidth="1"/>
    <col min="4074" max="4074" width="13.7109375" style="33" customWidth="1"/>
    <col min="4075" max="4078" width="9.28515625" style="33" customWidth="1"/>
    <col min="4079" max="4315" width="9" style="33"/>
    <col min="4316" max="4316" width="34" style="33" customWidth="1"/>
    <col min="4317" max="4317" width="11.28515625" style="33" customWidth="1"/>
    <col min="4318" max="4318" width="11" style="33" customWidth="1"/>
    <col min="4319" max="4325" width="9" style="33"/>
    <col min="4326" max="4327" width="10.7109375" style="33" customWidth="1"/>
    <col min="4328" max="4328" width="9" style="33"/>
    <col min="4329" max="4329" width="11.5703125" style="33" customWidth="1"/>
    <col min="4330" max="4330" width="13.7109375" style="33" customWidth="1"/>
    <col min="4331" max="4334" width="9.28515625" style="33" customWidth="1"/>
    <col min="4335" max="4571" width="9" style="33"/>
    <col min="4572" max="4572" width="34" style="33" customWidth="1"/>
    <col min="4573" max="4573" width="11.28515625" style="33" customWidth="1"/>
    <col min="4574" max="4574" width="11" style="33" customWidth="1"/>
    <col min="4575" max="4581" width="9" style="33"/>
    <col min="4582" max="4583" width="10.7109375" style="33" customWidth="1"/>
    <col min="4584" max="4584" width="9" style="33"/>
    <col min="4585" max="4585" width="11.5703125" style="33" customWidth="1"/>
    <col min="4586" max="4586" width="13.7109375" style="33" customWidth="1"/>
    <col min="4587" max="4590" width="9.28515625" style="33" customWidth="1"/>
    <col min="4591" max="4827" width="9" style="33"/>
    <col min="4828" max="4828" width="34" style="33" customWidth="1"/>
    <col min="4829" max="4829" width="11.28515625" style="33" customWidth="1"/>
    <col min="4830" max="4830" width="11" style="33" customWidth="1"/>
    <col min="4831" max="4837" width="9" style="33"/>
    <col min="4838" max="4839" width="10.7109375" style="33" customWidth="1"/>
    <col min="4840" max="4840" width="9" style="33"/>
    <col min="4841" max="4841" width="11.5703125" style="33" customWidth="1"/>
    <col min="4842" max="4842" width="13.7109375" style="33" customWidth="1"/>
    <col min="4843" max="4846" width="9.28515625" style="33" customWidth="1"/>
    <col min="4847" max="5083" width="9" style="33"/>
    <col min="5084" max="5084" width="34" style="33" customWidth="1"/>
    <col min="5085" max="5085" width="11.28515625" style="33" customWidth="1"/>
    <col min="5086" max="5086" width="11" style="33" customWidth="1"/>
    <col min="5087" max="5093" width="9" style="33"/>
    <col min="5094" max="5095" width="10.7109375" style="33" customWidth="1"/>
    <col min="5096" max="5096" width="9" style="33"/>
    <col min="5097" max="5097" width="11.5703125" style="33" customWidth="1"/>
    <col min="5098" max="5098" width="13.7109375" style="33" customWidth="1"/>
    <col min="5099" max="5102" width="9.28515625" style="33" customWidth="1"/>
    <col min="5103" max="5339" width="9" style="33"/>
    <col min="5340" max="5340" width="34" style="33" customWidth="1"/>
    <col min="5341" max="5341" width="11.28515625" style="33" customWidth="1"/>
    <col min="5342" max="5342" width="11" style="33" customWidth="1"/>
    <col min="5343" max="5349" width="9" style="33"/>
    <col min="5350" max="5351" width="10.7109375" style="33" customWidth="1"/>
    <col min="5352" max="5352" width="9" style="33"/>
    <col min="5353" max="5353" width="11.5703125" style="33" customWidth="1"/>
    <col min="5354" max="5354" width="13.7109375" style="33" customWidth="1"/>
    <col min="5355" max="5358" width="9.28515625" style="33" customWidth="1"/>
    <col min="5359" max="5595" width="9" style="33"/>
    <col min="5596" max="5596" width="34" style="33" customWidth="1"/>
    <col min="5597" max="5597" width="11.28515625" style="33" customWidth="1"/>
    <col min="5598" max="5598" width="11" style="33" customWidth="1"/>
    <col min="5599" max="5605" width="9" style="33"/>
    <col min="5606" max="5607" width="10.7109375" style="33" customWidth="1"/>
    <col min="5608" max="5608" width="9" style="33"/>
    <col min="5609" max="5609" width="11.5703125" style="33" customWidth="1"/>
    <col min="5610" max="5610" width="13.7109375" style="33" customWidth="1"/>
    <col min="5611" max="5614" width="9.28515625" style="33" customWidth="1"/>
    <col min="5615" max="5851" width="9" style="33"/>
    <col min="5852" max="5852" width="34" style="33" customWidth="1"/>
    <col min="5853" max="5853" width="11.28515625" style="33" customWidth="1"/>
    <col min="5854" max="5854" width="11" style="33" customWidth="1"/>
    <col min="5855" max="5861" width="9" style="33"/>
    <col min="5862" max="5863" width="10.7109375" style="33" customWidth="1"/>
    <col min="5864" max="5864" width="9" style="33"/>
    <col min="5865" max="5865" width="11.5703125" style="33" customWidth="1"/>
    <col min="5866" max="5866" width="13.7109375" style="33" customWidth="1"/>
    <col min="5867" max="5870" width="9.28515625" style="33" customWidth="1"/>
    <col min="5871" max="6107" width="9" style="33"/>
    <col min="6108" max="6108" width="34" style="33" customWidth="1"/>
    <col min="6109" max="6109" width="11.28515625" style="33" customWidth="1"/>
    <col min="6110" max="6110" width="11" style="33" customWidth="1"/>
    <col min="6111" max="6117" width="9" style="33"/>
    <col min="6118" max="6119" width="10.7109375" style="33" customWidth="1"/>
    <col min="6120" max="6120" width="9" style="33"/>
    <col min="6121" max="6121" width="11.5703125" style="33" customWidth="1"/>
    <col min="6122" max="6122" width="13.7109375" style="33" customWidth="1"/>
    <col min="6123" max="6126" width="9.28515625" style="33" customWidth="1"/>
    <col min="6127" max="6363" width="9" style="33"/>
    <col min="6364" max="6364" width="34" style="33" customWidth="1"/>
    <col min="6365" max="6365" width="11.28515625" style="33" customWidth="1"/>
    <col min="6366" max="6366" width="11" style="33" customWidth="1"/>
    <col min="6367" max="6373" width="9" style="33"/>
    <col min="6374" max="6375" width="10.7109375" style="33" customWidth="1"/>
    <col min="6376" max="6376" width="9" style="33"/>
    <col min="6377" max="6377" width="11.5703125" style="33" customWidth="1"/>
    <col min="6378" max="6378" width="13.7109375" style="33" customWidth="1"/>
    <col min="6379" max="6382" width="9.28515625" style="33" customWidth="1"/>
    <col min="6383" max="6619" width="9" style="33"/>
    <col min="6620" max="6620" width="34" style="33" customWidth="1"/>
    <col min="6621" max="6621" width="11.28515625" style="33" customWidth="1"/>
    <col min="6622" max="6622" width="11" style="33" customWidth="1"/>
    <col min="6623" max="6629" width="9" style="33"/>
    <col min="6630" max="6631" width="10.7109375" style="33" customWidth="1"/>
    <col min="6632" max="6632" width="9" style="33"/>
    <col min="6633" max="6633" width="11.5703125" style="33" customWidth="1"/>
    <col min="6634" max="6634" width="13.7109375" style="33" customWidth="1"/>
    <col min="6635" max="6638" width="9.28515625" style="33" customWidth="1"/>
    <col min="6639" max="6875" width="9" style="33"/>
    <col min="6876" max="6876" width="34" style="33" customWidth="1"/>
    <col min="6877" max="6877" width="11.28515625" style="33" customWidth="1"/>
    <col min="6878" max="6878" width="11" style="33" customWidth="1"/>
    <col min="6879" max="6885" width="9" style="33"/>
    <col min="6886" max="6887" width="10.7109375" style="33" customWidth="1"/>
    <col min="6888" max="6888" width="9" style="33"/>
    <col min="6889" max="6889" width="11.5703125" style="33" customWidth="1"/>
    <col min="6890" max="6890" width="13.7109375" style="33" customWidth="1"/>
    <col min="6891" max="6894" width="9.28515625" style="33" customWidth="1"/>
    <col min="6895" max="7131" width="9" style="33"/>
    <col min="7132" max="7132" width="34" style="33" customWidth="1"/>
    <col min="7133" max="7133" width="11.28515625" style="33" customWidth="1"/>
    <col min="7134" max="7134" width="11" style="33" customWidth="1"/>
    <col min="7135" max="7141" width="9" style="33"/>
    <col min="7142" max="7143" width="10.7109375" style="33" customWidth="1"/>
    <col min="7144" max="7144" width="9" style="33"/>
    <col min="7145" max="7145" width="11.5703125" style="33" customWidth="1"/>
    <col min="7146" max="7146" width="13.7109375" style="33" customWidth="1"/>
    <col min="7147" max="7150" width="9.28515625" style="33" customWidth="1"/>
    <col min="7151" max="7387" width="9" style="33"/>
    <col min="7388" max="7388" width="34" style="33" customWidth="1"/>
    <col min="7389" max="7389" width="11.28515625" style="33" customWidth="1"/>
    <col min="7390" max="7390" width="11" style="33" customWidth="1"/>
    <col min="7391" max="7397" width="9" style="33"/>
    <col min="7398" max="7399" width="10.7109375" style="33" customWidth="1"/>
    <col min="7400" max="7400" width="9" style="33"/>
    <col min="7401" max="7401" width="11.5703125" style="33" customWidth="1"/>
    <col min="7402" max="7402" width="13.7109375" style="33" customWidth="1"/>
    <col min="7403" max="7406" width="9.28515625" style="33" customWidth="1"/>
    <col min="7407" max="7643" width="9" style="33"/>
    <col min="7644" max="7644" width="34" style="33" customWidth="1"/>
    <col min="7645" max="7645" width="11.28515625" style="33" customWidth="1"/>
    <col min="7646" max="7646" width="11" style="33" customWidth="1"/>
    <col min="7647" max="7653" width="9" style="33"/>
    <col min="7654" max="7655" width="10.7109375" style="33" customWidth="1"/>
    <col min="7656" max="7656" width="9" style="33"/>
    <col min="7657" max="7657" width="11.5703125" style="33" customWidth="1"/>
    <col min="7658" max="7658" width="13.7109375" style="33" customWidth="1"/>
    <col min="7659" max="7662" width="9.28515625" style="33" customWidth="1"/>
    <col min="7663" max="7899" width="9" style="33"/>
    <col min="7900" max="7900" width="34" style="33" customWidth="1"/>
    <col min="7901" max="7901" width="11.28515625" style="33" customWidth="1"/>
    <col min="7902" max="7902" width="11" style="33" customWidth="1"/>
    <col min="7903" max="7909" width="9" style="33"/>
    <col min="7910" max="7911" width="10.7109375" style="33" customWidth="1"/>
    <col min="7912" max="7912" width="9" style="33"/>
    <col min="7913" max="7913" width="11.5703125" style="33" customWidth="1"/>
    <col min="7914" max="7914" width="13.7109375" style="33" customWidth="1"/>
    <col min="7915" max="7918" width="9.28515625" style="33" customWidth="1"/>
    <col min="7919" max="8155" width="9" style="33"/>
    <col min="8156" max="8156" width="34" style="33" customWidth="1"/>
    <col min="8157" max="8157" width="11.28515625" style="33" customWidth="1"/>
    <col min="8158" max="8158" width="11" style="33" customWidth="1"/>
    <col min="8159" max="8165" width="9" style="33"/>
    <col min="8166" max="8167" width="10.7109375" style="33" customWidth="1"/>
    <col min="8168" max="8168" width="9" style="33"/>
    <col min="8169" max="8169" width="11.5703125" style="33" customWidth="1"/>
    <col min="8170" max="8170" width="13.7109375" style="33" customWidth="1"/>
    <col min="8171" max="8174" width="9.28515625" style="33" customWidth="1"/>
    <col min="8175" max="8411" width="9" style="33"/>
    <col min="8412" max="8412" width="34" style="33" customWidth="1"/>
    <col min="8413" max="8413" width="11.28515625" style="33" customWidth="1"/>
    <col min="8414" max="8414" width="11" style="33" customWidth="1"/>
    <col min="8415" max="8421" width="9" style="33"/>
    <col min="8422" max="8423" width="10.7109375" style="33" customWidth="1"/>
    <col min="8424" max="8424" width="9" style="33"/>
    <col min="8425" max="8425" width="11.5703125" style="33" customWidth="1"/>
    <col min="8426" max="8426" width="13.7109375" style="33" customWidth="1"/>
    <col min="8427" max="8430" width="9.28515625" style="33" customWidth="1"/>
    <col min="8431" max="8667" width="9" style="33"/>
    <col min="8668" max="8668" width="34" style="33" customWidth="1"/>
    <col min="8669" max="8669" width="11.28515625" style="33" customWidth="1"/>
    <col min="8670" max="8670" width="11" style="33" customWidth="1"/>
    <col min="8671" max="8677" width="9" style="33"/>
    <col min="8678" max="8679" width="10.7109375" style="33" customWidth="1"/>
    <col min="8680" max="8680" width="9" style="33"/>
    <col min="8681" max="8681" width="11.5703125" style="33" customWidth="1"/>
    <col min="8682" max="8682" width="13.7109375" style="33" customWidth="1"/>
    <col min="8683" max="8686" width="9.28515625" style="33" customWidth="1"/>
    <col min="8687" max="8923" width="9" style="33"/>
    <col min="8924" max="8924" width="34" style="33" customWidth="1"/>
    <col min="8925" max="8925" width="11.28515625" style="33" customWidth="1"/>
    <col min="8926" max="8926" width="11" style="33" customWidth="1"/>
    <col min="8927" max="8933" width="9" style="33"/>
    <col min="8934" max="8935" width="10.7109375" style="33" customWidth="1"/>
    <col min="8936" max="8936" width="9" style="33"/>
    <col min="8937" max="8937" width="11.5703125" style="33" customWidth="1"/>
    <col min="8938" max="8938" width="13.7109375" style="33" customWidth="1"/>
    <col min="8939" max="8942" width="9.28515625" style="33" customWidth="1"/>
    <col min="8943" max="9179" width="9" style="33"/>
    <col min="9180" max="9180" width="34" style="33" customWidth="1"/>
    <col min="9181" max="9181" width="11.28515625" style="33" customWidth="1"/>
    <col min="9182" max="9182" width="11" style="33" customWidth="1"/>
    <col min="9183" max="9189" width="9" style="33"/>
    <col min="9190" max="9191" width="10.7109375" style="33" customWidth="1"/>
    <col min="9192" max="9192" width="9" style="33"/>
    <col min="9193" max="9193" width="11.5703125" style="33" customWidth="1"/>
    <col min="9194" max="9194" width="13.7109375" style="33" customWidth="1"/>
    <col min="9195" max="9198" width="9.28515625" style="33" customWidth="1"/>
    <col min="9199" max="9435" width="9" style="33"/>
    <col min="9436" max="9436" width="34" style="33" customWidth="1"/>
    <col min="9437" max="9437" width="11.28515625" style="33" customWidth="1"/>
    <col min="9438" max="9438" width="11" style="33" customWidth="1"/>
    <col min="9439" max="9445" width="9" style="33"/>
    <col min="9446" max="9447" width="10.7109375" style="33" customWidth="1"/>
    <col min="9448" max="9448" width="9" style="33"/>
    <col min="9449" max="9449" width="11.5703125" style="33" customWidth="1"/>
    <col min="9450" max="9450" width="13.7109375" style="33" customWidth="1"/>
    <col min="9451" max="9454" width="9.28515625" style="33" customWidth="1"/>
    <col min="9455" max="9691" width="9" style="33"/>
    <col min="9692" max="9692" width="34" style="33" customWidth="1"/>
    <col min="9693" max="9693" width="11.28515625" style="33" customWidth="1"/>
    <col min="9694" max="9694" width="11" style="33" customWidth="1"/>
    <col min="9695" max="9701" width="9" style="33"/>
    <col min="9702" max="9703" width="10.7109375" style="33" customWidth="1"/>
    <col min="9704" max="9704" width="9" style="33"/>
    <col min="9705" max="9705" width="11.5703125" style="33" customWidth="1"/>
    <col min="9706" max="9706" width="13.7109375" style="33" customWidth="1"/>
    <col min="9707" max="9710" width="9.28515625" style="33" customWidth="1"/>
    <col min="9711" max="9947" width="9" style="33"/>
    <col min="9948" max="9948" width="34" style="33" customWidth="1"/>
    <col min="9949" max="9949" width="11.28515625" style="33" customWidth="1"/>
    <col min="9950" max="9950" width="11" style="33" customWidth="1"/>
    <col min="9951" max="9957" width="9" style="33"/>
    <col min="9958" max="9959" width="10.7109375" style="33" customWidth="1"/>
    <col min="9960" max="9960" width="9" style="33"/>
    <col min="9961" max="9961" width="11.5703125" style="33" customWidth="1"/>
    <col min="9962" max="9962" width="13.7109375" style="33" customWidth="1"/>
    <col min="9963" max="9966" width="9.28515625" style="33" customWidth="1"/>
    <col min="9967" max="10203" width="9" style="33"/>
    <col min="10204" max="10204" width="34" style="33" customWidth="1"/>
    <col min="10205" max="10205" width="11.28515625" style="33" customWidth="1"/>
    <col min="10206" max="10206" width="11" style="33" customWidth="1"/>
    <col min="10207" max="10213" width="9" style="33"/>
    <col min="10214" max="10215" width="10.7109375" style="33" customWidth="1"/>
    <col min="10216" max="10216" width="9" style="33"/>
    <col min="10217" max="10217" width="11.5703125" style="33" customWidth="1"/>
    <col min="10218" max="10218" width="13.7109375" style="33" customWidth="1"/>
    <col min="10219" max="10222" width="9.28515625" style="33" customWidth="1"/>
    <col min="10223" max="10459" width="9" style="33"/>
    <col min="10460" max="10460" width="34" style="33" customWidth="1"/>
    <col min="10461" max="10461" width="11.28515625" style="33" customWidth="1"/>
    <col min="10462" max="10462" width="11" style="33" customWidth="1"/>
    <col min="10463" max="10469" width="9" style="33"/>
    <col min="10470" max="10471" width="10.7109375" style="33" customWidth="1"/>
    <col min="10472" max="10472" width="9" style="33"/>
    <col min="10473" max="10473" width="11.5703125" style="33" customWidth="1"/>
    <col min="10474" max="10474" width="13.7109375" style="33" customWidth="1"/>
    <col min="10475" max="10478" width="9.28515625" style="33" customWidth="1"/>
    <col min="10479" max="10715" width="9" style="33"/>
    <col min="10716" max="10716" width="34" style="33" customWidth="1"/>
    <col min="10717" max="10717" width="11.28515625" style="33" customWidth="1"/>
    <col min="10718" max="10718" width="11" style="33" customWidth="1"/>
    <col min="10719" max="10725" width="9" style="33"/>
    <col min="10726" max="10727" width="10.7109375" style="33" customWidth="1"/>
    <col min="10728" max="10728" width="9" style="33"/>
    <col min="10729" max="10729" width="11.5703125" style="33" customWidth="1"/>
    <col min="10730" max="10730" width="13.7109375" style="33" customWidth="1"/>
    <col min="10731" max="10734" width="9.28515625" style="33" customWidth="1"/>
    <col min="10735" max="10971" width="9" style="33"/>
    <col min="10972" max="10972" width="34" style="33" customWidth="1"/>
    <col min="10973" max="10973" width="11.28515625" style="33" customWidth="1"/>
    <col min="10974" max="10974" width="11" style="33" customWidth="1"/>
    <col min="10975" max="10981" width="9" style="33"/>
    <col min="10982" max="10983" width="10.7109375" style="33" customWidth="1"/>
    <col min="10984" max="10984" width="9" style="33"/>
    <col min="10985" max="10985" width="11.5703125" style="33" customWidth="1"/>
    <col min="10986" max="10986" width="13.7109375" style="33" customWidth="1"/>
    <col min="10987" max="10990" width="9.28515625" style="33" customWidth="1"/>
    <col min="10991" max="11227" width="9" style="33"/>
    <col min="11228" max="11228" width="34" style="33" customWidth="1"/>
    <col min="11229" max="11229" width="11.28515625" style="33" customWidth="1"/>
    <col min="11230" max="11230" width="11" style="33" customWidth="1"/>
    <col min="11231" max="11237" width="9" style="33"/>
    <col min="11238" max="11239" width="10.7109375" style="33" customWidth="1"/>
    <col min="11240" max="11240" width="9" style="33"/>
    <col min="11241" max="11241" width="11.5703125" style="33" customWidth="1"/>
    <col min="11242" max="11242" width="13.7109375" style="33" customWidth="1"/>
    <col min="11243" max="11246" width="9.28515625" style="33" customWidth="1"/>
    <col min="11247" max="11483" width="9" style="33"/>
    <col min="11484" max="11484" width="34" style="33" customWidth="1"/>
    <col min="11485" max="11485" width="11.28515625" style="33" customWidth="1"/>
    <col min="11486" max="11486" width="11" style="33" customWidth="1"/>
    <col min="11487" max="11493" width="9" style="33"/>
    <col min="11494" max="11495" width="10.7109375" style="33" customWidth="1"/>
    <col min="11496" max="11496" width="9" style="33"/>
    <col min="11497" max="11497" width="11.5703125" style="33" customWidth="1"/>
    <col min="11498" max="11498" width="13.7109375" style="33" customWidth="1"/>
    <col min="11499" max="11502" width="9.28515625" style="33" customWidth="1"/>
    <col min="11503" max="11739" width="9" style="33"/>
    <col min="11740" max="11740" width="34" style="33" customWidth="1"/>
    <col min="11741" max="11741" width="11.28515625" style="33" customWidth="1"/>
    <col min="11742" max="11742" width="11" style="33" customWidth="1"/>
    <col min="11743" max="11749" width="9" style="33"/>
    <col min="11750" max="11751" width="10.7109375" style="33" customWidth="1"/>
    <col min="11752" max="11752" width="9" style="33"/>
    <col min="11753" max="11753" width="11.5703125" style="33" customWidth="1"/>
    <col min="11754" max="11754" width="13.7109375" style="33" customWidth="1"/>
    <col min="11755" max="11758" width="9.28515625" style="33" customWidth="1"/>
    <col min="11759" max="11995" width="9" style="33"/>
    <col min="11996" max="11996" width="34" style="33" customWidth="1"/>
    <col min="11997" max="11997" width="11.28515625" style="33" customWidth="1"/>
    <col min="11998" max="11998" width="11" style="33" customWidth="1"/>
    <col min="11999" max="12005" width="9" style="33"/>
    <col min="12006" max="12007" width="10.7109375" style="33" customWidth="1"/>
    <col min="12008" max="12008" width="9" style="33"/>
    <col min="12009" max="12009" width="11.5703125" style="33" customWidth="1"/>
    <col min="12010" max="12010" width="13.7109375" style="33" customWidth="1"/>
    <col min="12011" max="12014" width="9.28515625" style="33" customWidth="1"/>
    <col min="12015" max="12251" width="9" style="33"/>
    <col min="12252" max="12252" width="34" style="33" customWidth="1"/>
    <col min="12253" max="12253" width="11.28515625" style="33" customWidth="1"/>
    <col min="12254" max="12254" width="11" style="33" customWidth="1"/>
    <col min="12255" max="12261" width="9" style="33"/>
    <col min="12262" max="12263" width="10.7109375" style="33" customWidth="1"/>
    <col min="12264" max="12264" width="9" style="33"/>
    <col min="12265" max="12265" width="11.5703125" style="33" customWidth="1"/>
    <col min="12266" max="12266" width="13.7109375" style="33" customWidth="1"/>
    <col min="12267" max="12270" width="9.28515625" style="33" customWidth="1"/>
    <col min="12271" max="12507" width="9" style="33"/>
    <col min="12508" max="12508" width="34" style="33" customWidth="1"/>
    <col min="12509" max="12509" width="11.28515625" style="33" customWidth="1"/>
    <col min="12510" max="12510" width="11" style="33" customWidth="1"/>
    <col min="12511" max="12517" width="9" style="33"/>
    <col min="12518" max="12519" width="10.7109375" style="33" customWidth="1"/>
    <col min="12520" max="12520" width="9" style="33"/>
    <col min="12521" max="12521" width="11.5703125" style="33" customWidth="1"/>
    <col min="12522" max="12522" width="13.7109375" style="33" customWidth="1"/>
    <col min="12523" max="12526" width="9.28515625" style="33" customWidth="1"/>
    <col min="12527" max="12763" width="9" style="33"/>
    <col min="12764" max="12764" width="34" style="33" customWidth="1"/>
    <col min="12765" max="12765" width="11.28515625" style="33" customWidth="1"/>
    <col min="12766" max="12766" width="11" style="33" customWidth="1"/>
    <col min="12767" max="12773" width="9" style="33"/>
    <col min="12774" max="12775" width="10.7109375" style="33" customWidth="1"/>
    <col min="12776" max="12776" width="9" style="33"/>
    <col min="12777" max="12777" width="11.5703125" style="33" customWidth="1"/>
    <col min="12778" max="12778" width="13.7109375" style="33" customWidth="1"/>
    <col min="12779" max="12782" width="9.28515625" style="33" customWidth="1"/>
    <col min="12783" max="13019" width="9" style="33"/>
    <col min="13020" max="13020" width="34" style="33" customWidth="1"/>
    <col min="13021" max="13021" width="11.28515625" style="33" customWidth="1"/>
    <col min="13022" max="13022" width="11" style="33" customWidth="1"/>
    <col min="13023" max="13029" width="9" style="33"/>
    <col min="13030" max="13031" width="10.7109375" style="33" customWidth="1"/>
    <col min="13032" max="13032" width="9" style="33"/>
    <col min="13033" max="13033" width="11.5703125" style="33" customWidth="1"/>
    <col min="13034" max="13034" width="13.7109375" style="33" customWidth="1"/>
    <col min="13035" max="13038" width="9.28515625" style="33" customWidth="1"/>
    <col min="13039" max="13275" width="9" style="33"/>
    <col min="13276" max="13276" width="34" style="33" customWidth="1"/>
    <col min="13277" max="13277" width="11.28515625" style="33" customWidth="1"/>
    <col min="13278" max="13278" width="11" style="33" customWidth="1"/>
    <col min="13279" max="13285" width="9" style="33"/>
    <col min="13286" max="13287" width="10.7109375" style="33" customWidth="1"/>
    <col min="13288" max="13288" width="9" style="33"/>
    <col min="13289" max="13289" width="11.5703125" style="33" customWidth="1"/>
    <col min="13290" max="13290" width="13.7109375" style="33" customWidth="1"/>
    <col min="13291" max="13294" width="9.28515625" style="33" customWidth="1"/>
    <col min="13295" max="13531" width="9" style="33"/>
    <col min="13532" max="13532" width="34" style="33" customWidth="1"/>
    <col min="13533" max="13533" width="11.28515625" style="33" customWidth="1"/>
    <col min="13534" max="13534" width="11" style="33" customWidth="1"/>
    <col min="13535" max="13541" width="9" style="33"/>
    <col min="13542" max="13543" width="10.7109375" style="33" customWidth="1"/>
    <col min="13544" max="13544" width="9" style="33"/>
    <col min="13545" max="13545" width="11.5703125" style="33" customWidth="1"/>
    <col min="13546" max="13546" width="13.7109375" style="33" customWidth="1"/>
    <col min="13547" max="13550" width="9.28515625" style="33" customWidth="1"/>
    <col min="13551" max="13787" width="9" style="33"/>
    <col min="13788" max="13788" width="34" style="33" customWidth="1"/>
    <col min="13789" max="13789" width="11.28515625" style="33" customWidth="1"/>
    <col min="13790" max="13790" width="11" style="33" customWidth="1"/>
    <col min="13791" max="13797" width="9" style="33"/>
    <col min="13798" max="13799" width="10.7109375" style="33" customWidth="1"/>
    <col min="13800" max="13800" width="9" style="33"/>
    <col min="13801" max="13801" width="11.5703125" style="33" customWidth="1"/>
    <col min="13802" max="13802" width="13.7109375" style="33" customWidth="1"/>
    <col min="13803" max="13806" width="9.28515625" style="33" customWidth="1"/>
    <col min="13807" max="14043" width="9" style="33"/>
    <col min="14044" max="14044" width="34" style="33" customWidth="1"/>
    <col min="14045" max="14045" width="11.28515625" style="33" customWidth="1"/>
    <col min="14046" max="14046" width="11" style="33" customWidth="1"/>
    <col min="14047" max="14053" width="9" style="33"/>
    <col min="14054" max="14055" width="10.7109375" style="33" customWidth="1"/>
    <col min="14056" max="14056" width="9" style="33"/>
    <col min="14057" max="14057" width="11.5703125" style="33" customWidth="1"/>
    <col min="14058" max="14058" width="13.7109375" style="33" customWidth="1"/>
    <col min="14059" max="14062" width="9.28515625" style="33" customWidth="1"/>
    <col min="14063" max="14299" width="9" style="33"/>
    <col min="14300" max="14300" width="34" style="33" customWidth="1"/>
    <col min="14301" max="14301" width="11.28515625" style="33" customWidth="1"/>
    <col min="14302" max="14302" width="11" style="33" customWidth="1"/>
    <col min="14303" max="14309" width="9" style="33"/>
    <col min="14310" max="14311" width="10.7109375" style="33" customWidth="1"/>
    <col min="14312" max="14312" width="9" style="33"/>
    <col min="14313" max="14313" width="11.5703125" style="33" customWidth="1"/>
    <col min="14314" max="14314" width="13.7109375" style="33" customWidth="1"/>
    <col min="14315" max="14318" width="9.28515625" style="33" customWidth="1"/>
    <col min="14319" max="14555" width="9" style="33"/>
    <col min="14556" max="14556" width="34" style="33" customWidth="1"/>
    <col min="14557" max="14557" width="11.28515625" style="33" customWidth="1"/>
    <col min="14558" max="14558" width="11" style="33" customWidth="1"/>
    <col min="14559" max="14565" width="9" style="33"/>
    <col min="14566" max="14567" width="10.7109375" style="33" customWidth="1"/>
    <col min="14568" max="14568" width="9" style="33"/>
    <col min="14569" max="14569" width="11.5703125" style="33" customWidth="1"/>
    <col min="14570" max="14570" width="13.7109375" style="33" customWidth="1"/>
    <col min="14571" max="14574" width="9.28515625" style="33" customWidth="1"/>
    <col min="14575" max="14811" width="9" style="33"/>
    <col min="14812" max="14812" width="34" style="33" customWidth="1"/>
    <col min="14813" max="14813" width="11.28515625" style="33" customWidth="1"/>
    <col min="14814" max="14814" width="11" style="33" customWidth="1"/>
    <col min="14815" max="14821" width="9" style="33"/>
    <col min="14822" max="14823" width="10.7109375" style="33" customWidth="1"/>
    <col min="14824" max="14824" width="9" style="33"/>
    <col min="14825" max="14825" width="11.5703125" style="33" customWidth="1"/>
    <col min="14826" max="14826" width="13.7109375" style="33" customWidth="1"/>
    <col min="14827" max="14830" width="9.28515625" style="33" customWidth="1"/>
    <col min="14831" max="15067" width="9" style="33"/>
    <col min="15068" max="15068" width="34" style="33" customWidth="1"/>
    <col min="15069" max="15069" width="11.28515625" style="33" customWidth="1"/>
    <col min="15070" max="15070" width="11" style="33" customWidth="1"/>
    <col min="15071" max="15077" width="9" style="33"/>
    <col min="15078" max="15079" width="10.7109375" style="33" customWidth="1"/>
    <col min="15080" max="15080" width="9" style="33"/>
    <col min="15081" max="15081" width="11.5703125" style="33" customWidth="1"/>
    <col min="15082" max="15082" width="13.7109375" style="33" customWidth="1"/>
    <col min="15083" max="15086" width="9.28515625" style="33" customWidth="1"/>
    <col min="15087" max="15323" width="9" style="33"/>
    <col min="15324" max="15324" width="34" style="33" customWidth="1"/>
    <col min="15325" max="15325" width="11.28515625" style="33" customWidth="1"/>
    <col min="15326" max="15326" width="11" style="33" customWidth="1"/>
    <col min="15327" max="15333" width="9" style="33"/>
    <col min="15334" max="15335" width="10.7109375" style="33" customWidth="1"/>
    <col min="15336" max="15336" width="9" style="33"/>
    <col min="15337" max="15337" width="11.5703125" style="33" customWidth="1"/>
    <col min="15338" max="15338" width="13.7109375" style="33" customWidth="1"/>
    <col min="15339" max="15342" width="9.28515625" style="33" customWidth="1"/>
    <col min="15343" max="15579" width="9" style="33"/>
    <col min="15580" max="15580" width="34" style="33" customWidth="1"/>
    <col min="15581" max="15581" width="11.28515625" style="33" customWidth="1"/>
    <col min="15582" max="15582" width="11" style="33" customWidth="1"/>
    <col min="15583" max="15589" width="9" style="33"/>
    <col min="15590" max="15591" width="10.7109375" style="33" customWidth="1"/>
    <col min="15592" max="15592" width="9" style="33"/>
    <col min="15593" max="15593" width="11.5703125" style="33" customWidth="1"/>
    <col min="15594" max="15594" width="13.7109375" style="33" customWidth="1"/>
    <col min="15595" max="15598" width="9.28515625" style="33" customWidth="1"/>
    <col min="15599" max="15835" width="9" style="33"/>
    <col min="15836" max="15836" width="34" style="33" customWidth="1"/>
    <col min="15837" max="15837" width="11.28515625" style="33" customWidth="1"/>
    <col min="15838" max="15838" width="11" style="33" customWidth="1"/>
    <col min="15839" max="15845" width="9" style="33"/>
    <col min="15846" max="15847" width="10.7109375" style="33" customWidth="1"/>
    <col min="15848" max="15848" width="9" style="33"/>
    <col min="15849" max="15849" width="11.5703125" style="33" customWidth="1"/>
    <col min="15850" max="15850" width="13.7109375" style="33" customWidth="1"/>
    <col min="15851" max="15854" width="9.28515625" style="33" customWidth="1"/>
    <col min="15855" max="16091" width="9" style="33"/>
    <col min="16092" max="16092" width="34" style="33" customWidth="1"/>
    <col min="16093" max="16093" width="11.28515625" style="33" customWidth="1"/>
    <col min="16094" max="16094" width="11" style="33" customWidth="1"/>
    <col min="16095" max="16101" width="9" style="33"/>
    <col min="16102" max="16103" width="10.7109375" style="33" customWidth="1"/>
    <col min="16104" max="16104" width="9" style="33"/>
    <col min="16105" max="16105" width="11.5703125" style="33" customWidth="1"/>
    <col min="16106" max="16106" width="13.7109375" style="33" customWidth="1"/>
    <col min="16107" max="16110" width="9.28515625" style="33" customWidth="1"/>
    <col min="16111" max="16384" width="9" style="33"/>
  </cols>
  <sheetData>
    <row r="1" spans="1:8" ht="44.45" customHeight="1">
      <c r="B1" s="164" t="s">
        <v>117</v>
      </c>
      <c r="C1" s="164"/>
      <c r="D1" s="164"/>
      <c r="E1" s="164"/>
      <c r="F1" s="164"/>
      <c r="G1" s="164"/>
      <c r="H1" s="164"/>
    </row>
    <row r="2" spans="1:8" ht="15.6" customHeight="1" thickBot="1">
      <c r="A2" s="41" t="s">
        <v>103</v>
      </c>
    </row>
    <row r="3" spans="1:8" ht="15.6" customHeight="1">
      <c r="A3" s="168" t="s">
        <v>1</v>
      </c>
      <c r="B3" s="165" t="s">
        <v>2</v>
      </c>
      <c r="C3" s="171" t="s">
        <v>118</v>
      </c>
      <c r="D3" s="172" t="s">
        <v>93</v>
      </c>
      <c r="E3" s="172"/>
      <c r="F3" s="172"/>
      <c r="G3" s="172"/>
      <c r="H3" s="173"/>
    </row>
    <row r="4" spans="1:8" ht="52.9" customHeight="1">
      <c r="A4" s="169"/>
      <c r="B4" s="166"/>
      <c r="C4" s="162"/>
      <c r="D4" s="162" t="s">
        <v>94</v>
      </c>
      <c r="E4" s="162" t="s">
        <v>116</v>
      </c>
      <c r="F4" s="162"/>
      <c r="G4" s="162"/>
      <c r="H4" s="158" t="s">
        <v>95</v>
      </c>
    </row>
    <row r="5" spans="1:8" ht="55.9" customHeight="1" thickBot="1">
      <c r="A5" s="170"/>
      <c r="B5" s="167"/>
      <c r="C5" s="163"/>
      <c r="D5" s="163"/>
      <c r="E5" s="85" t="s">
        <v>110</v>
      </c>
      <c r="F5" s="85" t="s">
        <v>111</v>
      </c>
      <c r="G5" s="85" t="s">
        <v>112</v>
      </c>
      <c r="H5" s="159"/>
    </row>
    <row r="6" spans="1:8" ht="31.15" customHeight="1">
      <c r="A6" s="160" t="s">
        <v>3</v>
      </c>
      <c r="B6" s="51" t="s">
        <v>4</v>
      </c>
      <c r="C6" s="88"/>
      <c r="D6" s="88"/>
      <c r="E6" s="88">
        <f>F6+G6</f>
        <v>0</v>
      </c>
      <c r="F6" s="88"/>
      <c r="G6" s="88"/>
      <c r="H6" s="88"/>
    </row>
    <row r="7" spans="1:8" ht="34.15" customHeight="1">
      <c r="A7" s="160"/>
      <c r="B7" s="53" t="s">
        <v>5</v>
      </c>
      <c r="C7" s="52"/>
      <c r="D7" s="52"/>
      <c r="E7" s="52">
        <f t="shared" ref="E7:E51" si="0">F7+G7</f>
        <v>0</v>
      </c>
      <c r="F7" s="52"/>
      <c r="G7" s="52"/>
      <c r="H7" s="52"/>
    </row>
    <row r="8" spans="1:8" ht="34.15" customHeight="1">
      <c r="A8" s="160"/>
      <c r="B8" s="56" t="s">
        <v>119</v>
      </c>
      <c r="C8" s="52"/>
      <c r="D8" s="52"/>
      <c r="E8" s="52">
        <f t="shared" si="0"/>
        <v>0</v>
      </c>
      <c r="F8" s="52"/>
      <c r="G8" s="52"/>
      <c r="H8" s="52"/>
    </row>
    <row r="9" spans="1:8" ht="26.45" customHeight="1">
      <c r="A9" s="161"/>
      <c r="B9" s="53" t="s">
        <v>6</v>
      </c>
      <c r="C9" s="52">
        <v>170</v>
      </c>
      <c r="D9" s="52"/>
      <c r="E9" s="52">
        <f t="shared" si="0"/>
        <v>0</v>
      </c>
      <c r="F9" s="52"/>
      <c r="G9" s="52"/>
      <c r="H9" s="52">
        <v>30</v>
      </c>
    </row>
    <row r="10" spans="1:8" ht="32.450000000000003" customHeight="1">
      <c r="A10" s="53" t="s">
        <v>7</v>
      </c>
      <c r="B10" s="53" t="s">
        <v>8</v>
      </c>
      <c r="C10" s="52">
        <v>250</v>
      </c>
      <c r="D10" s="52"/>
      <c r="E10" s="52">
        <f t="shared" si="0"/>
        <v>0</v>
      </c>
      <c r="F10" s="52"/>
      <c r="G10" s="52"/>
      <c r="H10" s="52"/>
    </row>
    <row r="11" spans="1:8">
      <c r="A11" s="53" t="s">
        <v>9</v>
      </c>
      <c r="B11" s="53" t="s">
        <v>10</v>
      </c>
      <c r="C11" s="52"/>
      <c r="D11" s="52"/>
      <c r="E11" s="52">
        <f t="shared" si="0"/>
        <v>0</v>
      </c>
      <c r="F11" s="52"/>
      <c r="G11" s="52"/>
      <c r="H11" s="52"/>
    </row>
    <row r="12" spans="1:8">
      <c r="A12" s="53" t="s">
        <v>11</v>
      </c>
      <c r="B12" s="53" t="s">
        <v>12</v>
      </c>
      <c r="C12" s="52"/>
      <c r="D12" s="52"/>
      <c r="E12" s="52">
        <f t="shared" si="0"/>
        <v>0</v>
      </c>
      <c r="F12" s="52"/>
      <c r="G12" s="52"/>
      <c r="H12" s="52"/>
    </row>
    <row r="13" spans="1:8">
      <c r="A13" s="53" t="s">
        <v>13</v>
      </c>
      <c r="B13" s="53" t="s">
        <v>14</v>
      </c>
      <c r="C13" s="52"/>
      <c r="D13" s="52"/>
      <c r="E13" s="52">
        <f t="shared" si="0"/>
        <v>0</v>
      </c>
      <c r="F13" s="52"/>
      <c r="G13" s="52"/>
      <c r="H13" s="52"/>
    </row>
    <row r="14" spans="1:8">
      <c r="A14" s="54" t="s">
        <v>15</v>
      </c>
      <c r="B14" s="54" t="s">
        <v>16</v>
      </c>
      <c r="C14" s="52"/>
      <c r="D14" s="52"/>
      <c r="E14" s="52">
        <f t="shared" si="0"/>
        <v>0</v>
      </c>
      <c r="F14" s="52"/>
      <c r="G14" s="52"/>
      <c r="H14" s="52"/>
    </row>
    <row r="15" spans="1:8">
      <c r="A15" s="53" t="s">
        <v>17</v>
      </c>
      <c r="B15" s="53" t="s">
        <v>18</v>
      </c>
      <c r="C15" s="52"/>
      <c r="D15" s="52"/>
      <c r="E15" s="52">
        <f t="shared" si="0"/>
        <v>0</v>
      </c>
      <c r="F15" s="52"/>
      <c r="G15" s="52"/>
      <c r="H15" s="52"/>
    </row>
    <row r="16" spans="1:8">
      <c r="A16" s="53" t="s">
        <v>19</v>
      </c>
      <c r="B16" s="53" t="s">
        <v>20</v>
      </c>
      <c r="C16" s="52"/>
      <c r="D16" s="52"/>
      <c r="E16" s="52">
        <f t="shared" si="0"/>
        <v>0</v>
      </c>
      <c r="F16" s="52"/>
      <c r="G16" s="52"/>
      <c r="H16" s="52"/>
    </row>
    <row r="17" spans="1:8" ht="24.6" customHeight="1">
      <c r="A17" s="53" t="s">
        <v>21</v>
      </c>
      <c r="B17" s="53" t="s">
        <v>22</v>
      </c>
      <c r="C17" s="52"/>
      <c r="D17" s="52"/>
      <c r="E17" s="52">
        <f t="shared" si="0"/>
        <v>0</v>
      </c>
      <c r="F17" s="52"/>
      <c r="G17" s="52"/>
      <c r="H17" s="52"/>
    </row>
    <row r="18" spans="1:8">
      <c r="A18" s="53" t="s">
        <v>23</v>
      </c>
      <c r="B18" s="53" t="s">
        <v>24</v>
      </c>
      <c r="C18" s="52">
        <v>2300</v>
      </c>
      <c r="D18" s="52"/>
      <c r="E18" s="52">
        <f t="shared" si="0"/>
        <v>0</v>
      </c>
      <c r="F18" s="52"/>
      <c r="G18" s="52"/>
      <c r="H18" s="52">
        <v>14</v>
      </c>
    </row>
    <row r="19" spans="1:8">
      <c r="A19" s="53" t="s">
        <v>25</v>
      </c>
      <c r="B19" s="53" t="s">
        <v>26</v>
      </c>
      <c r="C19" s="52"/>
      <c r="D19" s="52"/>
      <c r="E19" s="52">
        <f t="shared" si="0"/>
        <v>0</v>
      </c>
      <c r="F19" s="52"/>
      <c r="G19" s="52"/>
      <c r="H19" s="52"/>
    </row>
    <row r="20" spans="1:8" ht="16.149999999999999" customHeight="1">
      <c r="A20" s="54" t="s">
        <v>27</v>
      </c>
      <c r="B20" s="54" t="s">
        <v>28</v>
      </c>
      <c r="C20" s="52"/>
      <c r="D20" s="52"/>
      <c r="E20" s="52">
        <f t="shared" si="0"/>
        <v>0</v>
      </c>
      <c r="F20" s="52"/>
      <c r="G20" s="52"/>
      <c r="H20" s="52"/>
    </row>
    <row r="21" spans="1:8" ht="16.149999999999999" customHeight="1">
      <c r="A21" s="153" t="s">
        <v>29</v>
      </c>
      <c r="B21" s="53" t="s">
        <v>30</v>
      </c>
      <c r="C21" s="52"/>
      <c r="D21" s="52"/>
      <c r="E21" s="52">
        <f t="shared" si="0"/>
        <v>0</v>
      </c>
      <c r="F21" s="52"/>
      <c r="G21" s="52"/>
      <c r="H21" s="52"/>
    </row>
    <row r="22" spans="1:8" ht="43.9" customHeight="1">
      <c r="A22" s="155"/>
      <c r="B22" s="55" t="s">
        <v>31</v>
      </c>
      <c r="C22" s="52"/>
      <c r="D22" s="52"/>
      <c r="E22" s="52">
        <f t="shared" si="0"/>
        <v>0</v>
      </c>
      <c r="F22" s="52"/>
      <c r="G22" s="52"/>
      <c r="H22" s="52"/>
    </row>
    <row r="23" spans="1:8">
      <c r="A23" s="53" t="s">
        <v>32</v>
      </c>
      <c r="B23" s="53" t="s">
        <v>33</v>
      </c>
      <c r="C23" s="52"/>
      <c r="D23" s="52"/>
      <c r="E23" s="52">
        <f t="shared" si="0"/>
        <v>0</v>
      </c>
      <c r="F23" s="52"/>
      <c r="G23" s="52"/>
      <c r="H23" s="52"/>
    </row>
    <row r="24" spans="1:8">
      <c r="A24" s="153" t="s">
        <v>34</v>
      </c>
      <c r="B24" s="53" t="s">
        <v>35</v>
      </c>
      <c r="C24" s="104">
        <f t="shared" ref="C24:D24" si="1">C25+C26+C27</f>
        <v>0</v>
      </c>
      <c r="D24" s="104">
        <f t="shared" si="1"/>
        <v>0</v>
      </c>
      <c r="E24" s="104">
        <f t="shared" si="0"/>
        <v>0</v>
      </c>
      <c r="F24" s="104">
        <f t="shared" ref="F24:H24" si="2">F25+F26+F27</f>
        <v>0</v>
      </c>
      <c r="G24" s="104">
        <f t="shared" si="2"/>
        <v>0</v>
      </c>
      <c r="H24" s="104">
        <f t="shared" si="2"/>
        <v>0</v>
      </c>
    </row>
    <row r="25" spans="1:8" ht="31.5">
      <c r="A25" s="154"/>
      <c r="B25" s="56" t="s">
        <v>36</v>
      </c>
      <c r="C25" s="52"/>
      <c r="D25" s="52"/>
      <c r="E25" s="52">
        <f t="shared" si="0"/>
        <v>0</v>
      </c>
      <c r="F25" s="52"/>
      <c r="G25" s="52"/>
      <c r="H25" s="52"/>
    </row>
    <row r="26" spans="1:8" ht="83.45" customHeight="1">
      <c r="A26" s="154"/>
      <c r="B26" s="56" t="s">
        <v>37</v>
      </c>
      <c r="C26" s="52"/>
      <c r="D26" s="52"/>
      <c r="E26" s="52">
        <f t="shared" si="0"/>
        <v>0</v>
      </c>
      <c r="F26" s="52"/>
      <c r="G26" s="52"/>
      <c r="H26" s="52"/>
    </row>
    <row r="27" spans="1:8" ht="78.75">
      <c r="A27" s="155"/>
      <c r="B27" s="56" t="s">
        <v>38</v>
      </c>
      <c r="C27" s="52"/>
      <c r="D27" s="52"/>
      <c r="E27" s="52">
        <f t="shared" si="0"/>
        <v>0</v>
      </c>
      <c r="F27" s="52"/>
      <c r="G27" s="52"/>
      <c r="H27" s="52"/>
    </row>
    <row r="28" spans="1:8">
      <c r="A28" s="156" t="s">
        <v>39</v>
      </c>
      <c r="B28" s="53" t="s">
        <v>40</v>
      </c>
      <c r="C28" s="52">
        <v>463</v>
      </c>
      <c r="D28" s="52"/>
      <c r="E28" s="52">
        <f t="shared" si="0"/>
        <v>0</v>
      </c>
      <c r="F28" s="52"/>
      <c r="G28" s="52"/>
      <c r="H28" s="52"/>
    </row>
    <row r="29" spans="1:8" ht="47.25">
      <c r="A29" s="156"/>
      <c r="B29" s="53" t="s">
        <v>41</v>
      </c>
      <c r="C29" s="52"/>
      <c r="D29" s="52"/>
      <c r="E29" s="52">
        <f t="shared" si="0"/>
        <v>0</v>
      </c>
      <c r="F29" s="52"/>
      <c r="G29" s="52"/>
      <c r="H29" s="52"/>
    </row>
    <row r="30" spans="1:8">
      <c r="A30" s="156"/>
      <c r="B30" s="57" t="s">
        <v>42</v>
      </c>
      <c r="C30" s="52"/>
      <c r="D30" s="52"/>
      <c r="E30" s="52">
        <f t="shared" si="0"/>
        <v>0</v>
      </c>
      <c r="F30" s="52"/>
      <c r="G30" s="52"/>
      <c r="H30" s="52"/>
    </row>
    <row r="31" spans="1:8">
      <c r="A31" s="53" t="s">
        <v>43</v>
      </c>
      <c r="B31" s="53" t="s">
        <v>44</v>
      </c>
      <c r="C31" s="52">
        <v>36</v>
      </c>
      <c r="D31" s="52"/>
      <c r="E31" s="52">
        <f t="shared" si="0"/>
        <v>0</v>
      </c>
      <c r="F31" s="52"/>
      <c r="G31" s="52"/>
      <c r="H31" s="52">
        <v>20</v>
      </c>
    </row>
    <row r="32" spans="1:8" ht="31.5">
      <c r="A32" s="58" t="s">
        <v>45</v>
      </c>
      <c r="B32" s="59" t="s">
        <v>46</v>
      </c>
      <c r="C32" s="52">
        <v>700</v>
      </c>
      <c r="D32" s="52"/>
      <c r="E32" s="52">
        <f t="shared" si="0"/>
        <v>0</v>
      </c>
      <c r="F32" s="52"/>
      <c r="G32" s="52"/>
      <c r="H32" s="52">
        <v>24</v>
      </c>
    </row>
    <row r="33" spans="1:8" ht="16.149999999999999" customHeight="1">
      <c r="A33" s="53" t="s">
        <v>47</v>
      </c>
      <c r="B33" s="53" t="s">
        <v>48</v>
      </c>
      <c r="C33" s="52">
        <v>460</v>
      </c>
      <c r="D33" s="52"/>
      <c r="E33" s="52">
        <f t="shared" si="0"/>
        <v>0</v>
      </c>
      <c r="F33" s="52"/>
      <c r="G33" s="52"/>
      <c r="H33" s="52"/>
    </row>
    <row r="34" spans="1:8">
      <c r="A34" s="54" t="s">
        <v>49</v>
      </c>
      <c r="B34" s="54" t="s">
        <v>50</v>
      </c>
      <c r="C34" s="52"/>
      <c r="D34" s="52"/>
      <c r="E34" s="52">
        <f t="shared" si="0"/>
        <v>0</v>
      </c>
      <c r="F34" s="52"/>
      <c r="G34" s="52"/>
      <c r="H34" s="52"/>
    </row>
    <row r="35" spans="1:8">
      <c r="A35" s="54" t="s">
        <v>51</v>
      </c>
      <c r="B35" s="54" t="s">
        <v>52</v>
      </c>
      <c r="C35" s="52"/>
      <c r="D35" s="52"/>
      <c r="E35" s="52">
        <f t="shared" si="0"/>
        <v>0</v>
      </c>
      <c r="F35" s="52"/>
      <c r="G35" s="52"/>
      <c r="H35" s="52"/>
    </row>
    <row r="36" spans="1:8">
      <c r="A36" s="53" t="s">
        <v>53</v>
      </c>
      <c r="B36" s="53" t="s">
        <v>54</v>
      </c>
      <c r="C36" s="52">
        <v>5</v>
      </c>
      <c r="D36" s="52"/>
      <c r="E36" s="52">
        <f t="shared" si="0"/>
        <v>0</v>
      </c>
      <c r="F36" s="52"/>
      <c r="G36" s="52"/>
      <c r="H36" s="52">
        <v>5</v>
      </c>
    </row>
    <row r="37" spans="1:8">
      <c r="A37" s="53" t="s">
        <v>55</v>
      </c>
      <c r="B37" s="53" t="s">
        <v>56</v>
      </c>
      <c r="C37" s="52">
        <v>600</v>
      </c>
      <c r="D37" s="52"/>
      <c r="E37" s="52">
        <f t="shared" si="0"/>
        <v>0</v>
      </c>
      <c r="F37" s="52"/>
      <c r="G37" s="52"/>
      <c r="H37" s="52">
        <v>5</v>
      </c>
    </row>
    <row r="38" spans="1:8">
      <c r="A38" s="53" t="s">
        <v>57</v>
      </c>
      <c r="B38" s="53" t="s">
        <v>58</v>
      </c>
      <c r="C38" s="52">
        <v>600</v>
      </c>
      <c r="D38" s="52"/>
      <c r="E38" s="52">
        <f t="shared" si="0"/>
        <v>0</v>
      </c>
      <c r="F38" s="52"/>
      <c r="G38" s="52"/>
      <c r="H38" s="52"/>
    </row>
    <row r="39" spans="1:8">
      <c r="A39" s="53" t="s">
        <v>59</v>
      </c>
      <c r="B39" s="53" t="s">
        <v>60</v>
      </c>
      <c r="C39" s="52"/>
      <c r="D39" s="52"/>
      <c r="E39" s="52">
        <f t="shared" si="0"/>
        <v>0</v>
      </c>
      <c r="F39" s="52"/>
      <c r="G39" s="52"/>
      <c r="H39" s="52"/>
    </row>
    <row r="40" spans="1:8">
      <c r="A40" s="53" t="s">
        <v>61</v>
      </c>
      <c r="B40" s="53" t="s">
        <v>62</v>
      </c>
      <c r="C40" s="52"/>
      <c r="D40" s="52"/>
      <c r="E40" s="52">
        <f t="shared" si="0"/>
        <v>0</v>
      </c>
      <c r="F40" s="52"/>
      <c r="G40" s="52"/>
      <c r="H40" s="52"/>
    </row>
    <row r="41" spans="1:8">
      <c r="A41" s="157" t="s">
        <v>63</v>
      </c>
      <c r="B41" s="53" t="s">
        <v>64</v>
      </c>
      <c r="C41" s="52"/>
      <c r="D41" s="52"/>
      <c r="E41" s="52">
        <f t="shared" si="0"/>
        <v>0</v>
      </c>
      <c r="F41" s="52"/>
      <c r="G41" s="52"/>
      <c r="H41" s="52"/>
    </row>
    <row r="42" spans="1:8">
      <c r="A42" s="157"/>
      <c r="B42" s="53" t="s">
        <v>65</v>
      </c>
      <c r="C42" s="52"/>
      <c r="D42" s="52"/>
      <c r="E42" s="52">
        <f t="shared" si="0"/>
        <v>0</v>
      </c>
      <c r="F42" s="52"/>
      <c r="G42" s="52"/>
      <c r="H42" s="52"/>
    </row>
    <row r="43" spans="1:8">
      <c r="A43" s="53" t="s">
        <v>66</v>
      </c>
      <c r="B43" s="53" t="s">
        <v>67</v>
      </c>
      <c r="C43" s="52"/>
      <c r="D43" s="52"/>
      <c r="E43" s="52">
        <f t="shared" si="0"/>
        <v>0</v>
      </c>
      <c r="F43" s="60"/>
      <c r="G43" s="52"/>
      <c r="H43" s="52"/>
    </row>
    <row r="44" spans="1:8">
      <c r="A44" s="53" t="s">
        <v>68</v>
      </c>
      <c r="B44" s="53" t="s">
        <v>69</v>
      </c>
      <c r="C44" s="52">
        <v>40</v>
      </c>
      <c r="D44" s="52"/>
      <c r="E44" s="52">
        <f t="shared" si="0"/>
        <v>0</v>
      </c>
      <c r="F44" s="52"/>
      <c r="G44" s="52"/>
      <c r="H44" s="52"/>
    </row>
    <row r="45" spans="1:8" ht="15" customHeight="1">
      <c r="A45" s="157" t="s">
        <v>70</v>
      </c>
      <c r="B45" s="53" t="s">
        <v>71</v>
      </c>
      <c r="C45" s="52">
        <v>880</v>
      </c>
      <c r="D45" s="52"/>
      <c r="E45" s="52">
        <f t="shared" si="0"/>
        <v>0</v>
      </c>
      <c r="F45" s="52"/>
      <c r="G45" s="52"/>
      <c r="H45" s="52"/>
    </row>
    <row r="46" spans="1:8" ht="18" customHeight="1">
      <c r="A46" s="157"/>
      <c r="B46" s="53" t="s">
        <v>72</v>
      </c>
      <c r="C46" s="52">
        <v>648</v>
      </c>
      <c r="D46" s="52"/>
      <c r="E46" s="52">
        <f t="shared" si="0"/>
        <v>0</v>
      </c>
      <c r="F46" s="52"/>
      <c r="G46" s="52"/>
      <c r="H46" s="52">
        <v>240</v>
      </c>
    </row>
    <row r="47" spans="1:8">
      <c r="A47" s="53" t="s">
        <v>73</v>
      </c>
      <c r="B47" s="53" t="s">
        <v>74</v>
      </c>
      <c r="C47" s="52"/>
      <c r="D47" s="52"/>
      <c r="E47" s="52">
        <f t="shared" si="0"/>
        <v>0</v>
      </c>
      <c r="F47" s="52"/>
      <c r="G47" s="52"/>
      <c r="H47" s="52"/>
    </row>
    <row r="48" spans="1:8">
      <c r="A48" s="61" t="s">
        <v>75</v>
      </c>
      <c r="B48" s="54" t="s">
        <v>76</v>
      </c>
      <c r="C48" s="52"/>
      <c r="D48" s="52"/>
      <c r="E48" s="52">
        <f t="shared" si="0"/>
        <v>0</v>
      </c>
      <c r="F48" s="52"/>
      <c r="G48" s="52"/>
      <c r="H48" s="52"/>
    </row>
    <row r="49" spans="1:8" ht="19.899999999999999" customHeight="1">
      <c r="A49" s="53" t="s">
        <v>77</v>
      </c>
      <c r="B49" s="53" t="s">
        <v>78</v>
      </c>
      <c r="C49" s="52">
        <v>120</v>
      </c>
      <c r="D49" s="52"/>
      <c r="E49" s="52">
        <f t="shared" si="0"/>
        <v>0</v>
      </c>
      <c r="F49" s="52"/>
      <c r="G49" s="52"/>
      <c r="H49" s="52">
        <v>10</v>
      </c>
    </row>
    <row r="50" spans="1:8" ht="19.899999999999999" customHeight="1">
      <c r="A50" s="53" t="s">
        <v>79</v>
      </c>
      <c r="B50" s="53" t="s">
        <v>80</v>
      </c>
      <c r="C50" s="52"/>
      <c r="D50" s="52"/>
      <c r="E50" s="52">
        <f t="shared" si="0"/>
        <v>0</v>
      </c>
      <c r="F50" s="52"/>
      <c r="G50" s="52"/>
      <c r="H50" s="52"/>
    </row>
    <row r="51" spans="1:8">
      <c r="A51" s="53" t="s">
        <v>81</v>
      </c>
      <c r="B51" s="53" t="s">
        <v>82</v>
      </c>
      <c r="C51" s="52"/>
      <c r="D51" s="52"/>
      <c r="E51" s="52">
        <f t="shared" si="0"/>
        <v>0</v>
      </c>
      <c r="F51" s="52"/>
      <c r="G51" s="52"/>
      <c r="H51" s="52"/>
    </row>
    <row r="52" spans="1:8" ht="31.5">
      <c r="A52" s="62" t="s">
        <v>0</v>
      </c>
      <c r="B52" s="63"/>
      <c r="C52" s="65">
        <f>C6+C7+SUM(C9:C24)+SUM(C28:C51)</f>
        <v>7272</v>
      </c>
      <c r="D52" s="65">
        <f>SUM(D6:D24)+SUM(D28:D51)</f>
        <v>0</v>
      </c>
      <c r="E52" s="64">
        <f t="shared" ref="E52" si="3">F52+G52</f>
        <v>0</v>
      </c>
      <c r="F52" s="65">
        <f>SUM(F6:F24)+SUM(F28:F51)</f>
        <v>0</v>
      </c>
      <c r="G52" s="65">
        <f>SUM(G6:G24)+SUM(G28:G51)</f>
        <v>0</v>
      </c>
      <c r="H52" s="65">
        <f>SUM(H6:H24)+SUM(H28:H51)</f>
        <v>348</v>
      </c>
    </row>
    <row r="53" spans="1:8">
      <c r="A53" s="66"/>
      <c r="B53" s="66"/>
      <c r="C53" s="66"/>
      <c r="D53" s="66"/>
      <c r="E53" s="66"/>
      <c r="F53" s="66"/>
      <c r="G53" s="66"/>
      <c r="H53" s="66"/>
    </row>
    <row r="55" spans="1:8">
      <c r="B55" s="67"/>
    </row>
    <row r="56" spans="1:8">
      <c r="B56" s="67"/>
    </row>
    <row r="57" spans="1:8">
      <c r="B57" s="67"/>
    </row>
    <row r="58" spans="1:8">
      <c r="A58" s="68"/>
      <c r="B58" s="67"/>
    </row>
    <row r="59" spans="1:8">
      <c r="A59" s="68"/>
      <c r="B59" s="69"/>
    </row>
  </sheetData>
  <mergeCells count="14">
    <mergeCell ref="B1:H1"/>
    <mergeCell ref="B3:B5"/>
    <mergeCell ref="A3:A5"/>
    <mergeCell ref="C3:C5"/>
    <mergeCell ref="D3:H3"/>
    <mergeCell ref="A45:A46"/>
    <mergeCell ref="A6:A9"/>
    <mergeCell ref="A21:A22"/>
    <mergeCell ref="D4:D5"/>
    <mergeCell ref="E4:G4"/>
    <mergeCell ref="A24:A27"/>
    <mergeCell ref="A28:A30"/>
    <mergeCell ref="A41:A42"/>
    <mergeCell ref="H4:H5"/>
  </mergeCells>
  <pageMargins left="0.69930555555555596" right="0.69930555555555596" top="0.75" bottom="0.75" header="0.3" footer="0.3"/>
  <pageSetup paperSize="9" scale="54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H59"/>
  <sheetViews>
    <sheetView view="pageBreakPreview" topLeftCell="A40" zoomScale="60" zoomScaleNormal="78" workbookViewId="0">
      <selection activeCell="L22" sqref="L22"/>
    </sheetView>
  </sheetViews>
  <sheetFormatPr defaultRowHeight="15.75"/>
  <cols>
    <col min="1" max="1" width="30.7109375" style="2" customWidth="1"/>
    <col min="2" max="2" width="35.140625" style="2" customWidth="1"/>
    <col min="3" max="3" width="18.5703125" customWidth="1"/>
    <col min="4" max="4" width="19.42578125" customWidth="1"/>
    <col min="5" max="5" width="10.5703125" customWidth="1"/>
    <col min="6" max="6" width="12.28515625" customWidth="1"/>
    <col min="7" max="7" width="15.28515625" customWidth="1"/>
    <col min="8" max="8" width="18" customWidth="1"/>
    <col min="220" max="220" width="34" customWidth="1"/>
    <col min="221" max="221" width="11.28515625" customWidth="1"/>
    <col min="222" max="222" width="11" customWidth="1"/>
    <col min="230" max="231" width="10.7109375" customWidth="1"/>
    <col min="233" max="233" width="11.5703125" customWidth="1"/>
    <col min="234" max="234" width="13.7109375" customWidth="1"/>
    <col min="235" max="238" width="9.28515625" customWidth="1"/>
    <col min="476" max="476" width="34" customWidth="1"/>
    <col min="477" max="477" width="11.28515625" customWidth="1"/>
    <col min="478" max="478" width="11" customWidth="1"/>
    <col min="486" max="487" width="10.7109375" customWidth="1"/>
    <col min="489" max="489" width="11.5703125" customWidth="1"/>
    <col min="490" max="490" width="13.7109375" customWidth="1"/>
    <col min="491" max="494" width="9.28515625" customWidth="1"/>
    <col min="732" max="732" width="34" customWidth="1"/>
    <col min="733" max="733" width="11.28515625" customWidth="1"/>
    <col min="734" max="734" width="11" customWidth="1"/>
    <col min="742" max="743" width="10.7109375" customWidth="1"/>
    <col min="745" max="745" width="11.5703125" customWidth="1"/>
    <col min="746" max="746" width="13.7109375" customWidth="1"/>
    <col min="747" max="750" width="9.28515625" customWidth="1"/>
    <col min="988" max="988" width="34" customWidth="1"/>
    <col min="989" max="989" width="11.28515625" customWidth="1"/>
    <col min="990" max="990" width="11" customWidth="1"/>
    <col min="998" max="999" width="10.7109375" customWidth="1"/>
    <col min="1001" max="1001" width="11.5703125" customWidth="1"/>
    <col min="1002" max="1002" width="13.7109375" customWidth="1"/>
    <col min="1003" max="1006" width="9.28515625" customWidth="1"/>
    <col min="1244" max="1244" width="34" customWidth="1"/>
    <col min="1245" max="1245" width="11.28515625" customWidth="1"/>
    <col min="1246" max="1246" width="11" customWidth="1"/>
    <col min="1254" max="1255" width="10.7109375" customWidth="1"/>
    <col min="1257" max="1257" width="11.5703125" customWidth="1"/>
    <col min="1258" max="1258" width="13.7109375" customWidth="1"/>
    <col min="1259" max="1262" width="9.28515625" customWidth="1"/>
    <col min="1500" max="1500" width="34" customWidth="1"/>
    <col min="1501" max="1501" width="11.28515625" customWidth="1"/>
    <col min="1502" max="1502" width="11" customWidth="1"/>
    <col min="1510" max="1511" width="10.7109375" customWidth="1"/>
    <col min="1513" max="1513" width="11.5703125" customWidth="1"/>
    <col min="1514" max="1514" width="13.7109375" customWidth="1"/>
    <col min="1515" max="1518" width="9.28515625" customWidth="1"/>
    <col min="1756" max="1756" width="34" customWidth="1"/>
    <col min="1757" max="1757" width="11.28515625" customWidth="1"/>
    <col min="1758" max="1758" width="11" customWidth="1"/>
    <col min="1766" max="1767" width="10.7109375" customWidth="1"/>
    <col min="1769" max="1769" width="11.5703125" customWidth="1"/>
    <col min="1770" max="1770" width="13.7109375" customWidth="1"/>
    <col min="1771" max="1774" width="9.28515625" customWidth="1"/>
    <col min="2012" max="2012" width="34" customWidth="1"/>
    <col min="2013" max="2013" width="11.28515625" customWidth="1"/>
    <col min="2014" max="2014" width="11" customWidth="1"/>
    <col min="2022" max="2023" width="10.7109375" customWidth="1"/>
    <col min="2025" max="2025" width="11.5703125" customWidth="1"/>
    <col min="2026" max="2026" width="13.7109375" customWidth="1"/>
    <col min="2027" max="2030" width="9.28515625" customWidth="1"/>
    <col min="2268" max="2268" width="34" customWidth="1"/>
    <col min="2269" max="2269" width="11.28515625" customWidth="1"/>
    <col min="2270" max="2270" width="11" customWidth="1"/>
    <col min="2278" max="2279" width="10.7109375" customWidth="1"/>
    <col min="2281" max="2281" width="11.5703125" customWidth="1"/>
    <col min="2282" max="2282" width="13.7109375" customWidth="1"/>
    <col min="2283" max="2286" width="9.28515625" customWidth="1"/>
    <col min="2524" max="2524" width="34" customWidth="1"/>
    <col min="2525" max="2525" width="11.28515625" customWidth="1"/>
    <col min="2526" max="2526" width="11" customWidth="1"/>
    <col min="2534" max="2535" width="10.7109375" customWidth="1"/>
    <col min="2537" max="2537" width="11.5703125" customWidth="1"/>
    <col min="2538" max="2538" width="13.7109375" customWidth="1"/>
    <col min="2539" max="2542" width="9.28515625" customWidth="1"/>
    <col min="2780" max="2780" width="34" customWidth="1"/>
    <col min="2781" max="2781" width="11.28515625" customWidth="1"/>
    <col min="2782" max="2782" width="11" customWidth="1"/>
    <col min="2790" max="2791" width="10.7109375" customWidth="1"/>
    <col min="2793" max="2793" width="11.5703125" customWidth="1"/>
    <col min="2794" max="2794" width="13.7109375" customWidth="1"/>
    <col min="2795" max="2798" width="9.28515625" customWidth="1"/>
    <col min="3036" max="3036" width="34" customWidth="1"/>
    <col min="3037" max="3037" width="11.28515625" customWidth="1"/>
    <col min="3038" max="3038" width="11" customWidth="1"/>
    <col min="3046" max="3047" width="10.7109375" customWidth="1"/>
    <col min="3049" max="3049" width="11.5703125" customWidth="1"/>
    <col min="3050" max="3050" width="13.7109375" customWidth="1"/>
    <col min="3051" max="3054" width="9.28515625" customWidth="1"/>
    <col min="3292" max="3292" width="34" customWidth="1"/>
    <col min="3293" max="3293" width="11.28515625" customWidth="1"/>
    <col min="3294" max="3294" width="11" customWidth="1"/>
    <col min="3302" max="3303" width="10.7109375" customWidth="1"/>
    <col min="3305" max="3305" width="11.5703125" customWidth="1"/>
    <col min="3306" max="3306" width="13.7109375" customWidth="1"/>
    <col min="3307" max="3310" width="9.28515625" customWidth="1"/>
    <col min="3548" max="3548" width="34" customWidth="1"/>
    <col min="3549" max="3549" width="11.28515625" customWidth="1"/>
    <col min="3550" max="3550" width="11" customWidth="1"/>
    <col min="3558" max="3559" width="10.7109375" customWidth="1"/>
    <col min="3561" max="3561" width="11.5703125" customWidth="1"/>
    <col min="3562" max="3562" width="13.7109375" customWidth="1"/>
    <col min="3563" max="3566" width="9.28515625" customWidth="1"/>
    <col min="3804" max="3804" width="34" customWidth="1"/>
    <col min="3805" max="3805" width="11.28515625" customWidth="1"/>
    <col min="3806" max="3806" width="11" customWidth="1"/>
    <col min="3814" max="3815" width="10.7109375" customWidth="1"/>
    <col min="3817" max="3817" width="11.5703125" customWidth="1"/>
    <col min="3818" max="3818" width="13.7109375" customWidth="1"/>
    <col min="3819" max="3822" width="9.28515625" customWidth="1"/>
    <col min="4060" max="4060" width="34" customWidth="1"/>
    <col min="4061" max="4061" width="11.28515625" customWidth="1"/>
    <col min="4062" max="4062" width="11" customWidth="1"/>
    <col min="4070" max="4071" width="10.7109375" customWidth="1"/>
    <col min="4073" max="4073" width="11.5703125" customWidth="1"/>
    <col min="4074" max="4074" width="13.7109375" customWidth="1"/>
    <col min="4075" max="4078" width="9.28515625" customWidth="1"/>
    <col min="4316" max="4316" width="34" customWidth="1"/>
    <col min="4317" max="4317" width="11.28515625" customWidth="1"/>
    <col min="4318" max="4318" width="11" customWidth="1"/>
    <col min="4326" max="4327" width="10.7109375" customWidth="1"/>
    <col min="4329" max="4329" width="11.5703125" customWidth="1"/>
    <col min="4330" max="4330" width="13.7109375" customWidth="1"/>
    <col min="4331" max="4334" width="9.28515625" customWidth="1"/>
    <col min="4572" max="4572" width="34" customWidth="1"/>
    <col min="4573" max="4573" width="11.28515625" customWidth="1"/>
    <col min="4574" max="4574" width="11" customWidth="1"/>
    <col min="4582" max="4583" width="10.7109375" customWidth="1"/>
    <col min="4585" max="4585" width="11.5703125" customWidth="1"/>
    <col min="4586" max="4586" width="13.7109375" customWidth="1"/>
    <col min="4587" max="4590" width="9.28515625" customWidth="1"/>
    <col min="4828" max="4828" width="34" customWidth="1"/>
    <col min="4829" max="4829" width="11.28515625" customWidth="1"/>
    <col min="4830" max="4830" width="11" customWidth="1"/>
    <col min="4838" max="4839" width="10.7109375" customWidth="1"/>
    <col min="4841" max="4841" width="11.5703125" customWidth="1"/>
    <col min="4842" max="4842" width="13.7109375" customWidth="1"/>
    <col min="4843" max="4846" width="9.28515625" customWidth="1"/>
    <col min="5084" max="5084" width="34" customWidth="1"/>
    <col min="5085" max="5085" width="11.28515625" customWidth="1"/>
    <col min="5086" max="5086" width="11" customWidth="1"/>
    <col min="5094" max="5095" width="10.7109375" customWidth="1"/>
    <col min="5097" max="5097" width="11.5703125" customWidth="1"/>
    <col min="5098" max="5098" width="13.7109375" customWidth="1"/>
    <col min="5099" max="5102" width="9.28515625" customWidth="1"/>
    <col min="5340" max="5340" width="34" customWidth="1"/>
    <col min="5341" max="5341" width="11.28515625" customWidth="1"/>
    <col min="5342" max="5342" width="11" customWidth="1"/>
    <col min="5350" max="5351" width="10.7109375" customWidth="1"/>
    <col min="5353" max="5353" width="11.5703125" customWidth="1"/>
    <col min="5354" max="5354" width="13.7109375" customWidth="1"/>
    <col min="5355" max="5358" width="9.28515625" customWidth="1"/>
    <col min="5596" max="5596" width="34" customWidth="1"/>
    <col min="5597" max="5597" width="11.28515625" customWidth="1"/>
    <col min="5598" max="5598" width="11" customWidth="1"/>
    <col min="5606" max="5607" width="10.7109375" customWidth="1"/>
    <col min="5609" max="5609" width="11.5703125" customWidth="1"/>
    <col min="5610" max="5610" width="13.7109375" customWidth="1"/>
    <col min="5611" max="5614" width="9.28515625" customWidth="1"/>
    <col min="5852" max="5852" width="34" customWidth="1"/>
    <col min="5853" max="5853" width="11.28515625" customWidth="1"/>
    <col min="5854" max="5854" width="11" customWidth="1"/>
    <col min="5862" max="5863" width="10.7109375" customWidth="1"/>
    <col min="5865" max="5865" width="11.5703125" customWidth="1"/>
    <col min="5866" max="5866" width="13.7109375" customWidth="1"/>
    <col min="5867" max="5870" width="9.28515625" customWidth="1"/>
    <col min="6108" max="6108" width="34" customWidth="1"/>
    <col min="6109" max="6109" width="11.28515625" customWidth="1"/>
    <col min="6110" max="6110" width="11" customWidth="1"/>
    <col min="6118" max="6119" width="10.7109375" customWidth="1"/>
    <col min="6121" max="6121" width="11.5703125" customWidth="1"/>
    <col min="6122" max="6122" width="13.7109375" customWidth="1"/>
    <col min="6123" max="6126" width="9.28515625" customWidth="1"/>
    <col min="6364" max="6364" width="34" customWidth="1"/>
    <col min="6365" max="6365" width="11.28515625" customWidth="1"/>
    <col min="6366" max="6366" width="11" customWidth="1"/>
    <col min="6374" max="6375" width="10.7109375" customWidth="1"/>
    <col min="6377" max="6377" width="11.5703125" customWidth="1"/>
    <col min="6378" max="6378" width="13.7109375" customWidth="1"/>
    <col min="6379" max="6382" width="9.28515625" customWidth="1"/>
    <col min="6620" max="6620" width="34" customWidth="1"/>
    <col min="6621" max="6621" width="11.28515625" customWidth="1"/>
    <col min="6622" max="6622" width="11" customWidth="1"/>
    <col min="6630" max="6631" width="10.7109375" customWidth="1"/>
    <col min="6633" max="6633" width="11.5703125" customWidth="1"/>
    <col min="6634" max="6634" width="13.7109375" customWidth="1"/>
    <col min="6635" max="6638" width="9.28515625" customWidth="1"/>
    <col min="6876" max="6876" width="34" customWidth="1"/>
    <col min="6877" max="6877" width="11.28515625" customWidth="1"/>
    <col min="6878" max="6878" width="11" customWidth="1"/>
    <col min="6886" max="6887" width="10.7109375" customWidth="1"/>
    <col min="6889" max="6889" width="11.5703125" customWidth="1"/>
    <col min="6890" max="6890" width="13.7109375" customWidth="1"/>
    <col min="6891" max="6894" width="9.28515625" customWidth="1"/>
    <col min="7132" max="7132" width="34" customWidth="1"/>
    <col min="7133" max="7133" width="11.28515625" customWidth="1"/>
    <col min="7134" max="7134" width="11" customWidth="1"/>
    <col min="7142" max="7143" width="10.7109375" customWidth="1"/>
    <col min="7145" max="7145" width="11.5703125" customWidth="1"/>
    <col min="7146" max="7146" width="13.7109375" customWidth="1"/>
    <col min="7147" max="7150" width="9.28515625" customWidth="1"/>
    <col min="7388" max="7388" width="34" customWidth="1"/>
    <col min="7389" max="7389" width="11.28515625" customWidth="1"/>
    <col min="7390" max="7390" width="11" customWidth="1"/>
    <col min="7398" max="7399" width="10.7109375" customWidth="1"/>
    <col min="7401" max="7401" width="11.5703125" customWidth="1"/>
    <col min="7402" max="7402" width="13.7109375" customWidth="1"/>
    <col min="7403" max="7406" width="9.28515625" customWidth="1"/>
    <col min="7644" max="7644" width="34" customWidth="1"/>
    <col min="7645" max="7645" width="11.28515625" customWidth="1"/>
    <col min="7646" max="7646" width="11" customWidth="1"/>
    <col min="7654" max="7655" width="10.7109375" customWidth="1"/>
    <col min="7657" max="7657" width="11.5703125" customWidth="1"/>
    <col min="7658" max="7658" width="13.7109375" customWidth="1"/>
    <col min="7659" max="7662" width="9.28515625" customWidth="1"/>
    <col min="7900" max="7900" width="34" customWidth="1"/>
    <col min="7901" max="7901" width="11.28515625" customWidth="1"/>
    <col min="7902" max="7902" width="11" customWidth="1"/>
    <col min="7910" max="7911" width="10.7109375" customWidth="1"/>
    <col min="7913" max="7913" width="11.5703125" customWidth="1"/>
    <col min="7914" max="7914" width="13.7109375" customWidth="1"/>
    <col min="7915" max="7918" width="9.28515625" customWidth="1"/>
    <col min="8156" max="8156" width="34" customWidth="1"/>
    <col min="8157" max="8157" width="11.28515625" customWidth="1"/>
    <col min="8158" max="8158" width="11" customWidth="1"/>
    <col min="8166" max="8167" width="10.7109375" customWidth="1"/>
    <col min="8169" max="8169" width="11.5703125" customWidth="1"/>
    <col min="8170" max="8170" width="13.7109375" customWidth="1"/>
    <col min="8171" max="8174" width="9.28515625" customWidth="1"/>
    <col min="8412" max="8412" width="34" customWidth="1"/>
    <col min="8413" max="8413" width="11.28515625" customWidth="1"/>
    <col min="8414" max="8414" width="11" customWidth="1"/>
    <col min="8422" max="8423" width="10.7109375" customWidth="1"/>
    <col min="8425" max="8425" width="11.5703125" customWidth="1"/>
    <col min="8426" max="8426" width="13.7109375" customWidth="1"/>
    <col min="8427" max="8430" width="9.28515625" customWidth="1"/>
    <col min="8668" max="8668" width="34" customWidth="1"/>
    <col min="8669" max="8669" width="11.28515625" customWidth="1"/>
    <col min="8670" max="8670" width="11" customWidth="1"/>
    <col min="8678" max="8679" width="10.7109375" customWidth="1"/>
    <col min="8681" max="8681" width="11.5703125" customWidth="1"/>
    <col min="8682" max="8682" width="13.7109375" customWidth="1"/>
    <col min="8683" max="8686" width="9.28515625" customWidth="1"/>
    <col min="8924" max="8924" width="34" customWidth="1"/>
    <col min="8925" max="8925" width="11.28515625" customWidth="1"/>
    <col min="8926" max="8926" width="11" customWidth="1"/>
    <col min="8934" max="8935" width="10.7109375" customWidth="1"/>
    <col min="8937" max="8937" width="11.5703125" customWidth="1"/>
    <col min="8938" max="8938" width="13.7109375" customWidth="1"/>
    <col min="8939" max="8942" width="9.28515625" customWidth="1"/>
    <col min="9180" max="9180" width="34" customWidth="1"/>
    <col min="9181" max="9181" width="11.28515625" customWidth="1"/>
    <col min="9182" max="9182" width="11" customWidth="1"/>
    <col min="9190" max="9191" width="10.7109375" customWidth="1"/>
    <col min="9193" max="9193" width="11.5703125" customWidth="1"/>
    <col min="9194" max="9194" width="13.7109375" customWidth="1"/>
    <col min="9195" max="9198" width="9.28515625" customWidth="1"/>
    <col min="9436" max="9436" width="34" customWidth="1"/>
    <col min="9437" max="9437" width="11.28515625" customWidth="1"/>
    <col min="9438" max="9438" width="11" customWidth="1"/>
    <col min="9446" max="9447" width="10.7109375" customWidth="1"/>
    <col min="9449" max="9449" width="11.5703125" customWidth="1"/>
    <col min="9450" max="9450" width="13.7109375" customWidth="1"/>
    <col min="9451" max="9454" width="9.28515625" customWidth="1"/>
    <col min="9692" max="9692" width="34" customWidth="1"/>
    <col min="9693" max="9693" width="11.28515625" customWidth="1"/>
    <col min="9694" max="9694" width="11" customWidth="1"/>
    <col min="9702" max="9703" width="10.7109375" customWidth="1"/>
    <col min="9705" max="9705" width="11.5703125" customWidth="1"/>
    <col min="9706" max="9706" width="13.7109375" customWidth="1"/>
    <col min="9707" max="9710" width="9.28515625" customWidth="1"/>
    <col min="9948" max="9948" width="34" customWidth="1"/>
    <col min="9949" max="9949" width="11.28515625" customWidth="1"/>
    <col min="9950" max="9950" width="11" customWidth="1"/>
    <col min="9958" max="9959" width="10.7109375" customWidth="1"/>
    <col min="9961" max="9961" width="11.5703125" customWidth="1"/>
    <col min="9962" max="9962" width="13.7109375" customWidth="1"/>
    <col min="9963" max="9966" width="9.28515625" customWidth="1"/>
    <col min="10204" max="10204" width="34" customWidth="1"/>
    <col min="10205" max="10205" width="11.28515625" customWidth="1"/>
    <col min="10206" max="10206" width="11" customWidth="1"/>
    <col min="10214" max="10215" width="10.7109375" customWidth="1"/>
    <col min="10217" max="10217" width="11.5703125" customWidth="1"/>
    <col min="10218" max="10218" width="13.7109375" customWidth="1"/>
    <col min="10219" max="10222" width="9.28515625" customWidth="1"/>
    <col min="10460" max="10460" width="34" customWidth="1"/>
    <col min="10461" max="10461" width="11.28515625" customWidth="1"/>
    <col min="10462" max="10462" width="11" customWidth="1"/>
    <col min="10470" max="10471" width="10.7109375" customWidth="1"/>
    <col min="10473" max="10473" width="11.5703125" customWidth="1"/>
    <col min="10474" max="10474" width="13.7109375" customWidth="1"/>
    <col min="10475" max="10478" width="9.28515625" customWidth="1"/>
    <col min="10716" max="10716" width="34" customWidth="1"/>
    <col min="10717" max="10717" width="11.28515625" customWidth="1"/>
    <col min="10718" max="10718" width="11" customWidth="1"/>
    <col min="10726" max="10727" width="10.7109375" customWidth="1"/>
    <col min="10729" max="10729" width="11.5703125" customWidth="1"/>
    <col min="10730" max="10730" width="13.7109375" customWidth="1"/>
    <col min="10731" max="10734" width="9.28515625" customWidth="1"/>
    <col min="10972" max="10972" width="34" customWidth="1"/>
    <col min="10973" max="10973" width="11.28515625" customWidth="1"/>
    <col min="10974" max="10974" width="11" customWidth="1"/>
    <col min="10982" max="10983" width="10.7109375" customWidth="1"/>
    <col min="10985" max="10985" width="11.5703125" customWidth="1"/>
    <col min="10986" max="10986" width="13.7109375" customWidth="1"/>
    <col min="10987" max="10990" width="9.28515625" customWidth="1"/>
    <col min="11228" max="11228" width="34" customWidth="1"/>
    <col min="11229" max="11229" width="11.28515625" customWidth="1"/>
    <col min="11230" max="11230" width="11" customWidth="1"/>
    <col min="11238" max="11239" width="10.7109375" customWidth="1"/>
    <col min="11241" max="11241" width="11.5703125" customWidth="1"/>
    <col min="11242" max="11242" width="13.7109375" customWidth="1"/>
    <col min="11243" max="11246" width="9.28515625" customWidth="1"/>
    <col min="11484" max="11484" width="34" customWidth="1"/>
    <col min="11485" max="11485" width="11.28515625" customWidth="1"/>
    <col min="11486" max="11486" width="11" customWidth="1"/>
    <col min="11494" max="11495" width="10.7109375" customWidth="1"/>
    <col min="11497" max="11497" width="11.5703125" customWidth="1"/>
    <col min="11498" max="11498" width="13.7109375" customWidth="1"/>
    <col min="11499" max="11502" width="9.28515625" customWidth="1"/>
    <col min="11740" max="11740" width="34" customWidth="1"/>
    <col min="11741" max="11741" width="11.28515625" customWidth="1"/>
    <col min="11742" max="11742" width="11" customWidth="1"/>
    <col min="11750" max="11751" width="10.7109375" customWidth="1"/>
    <col min="11753" max="11753" width="11.5703125" customWidth="1"/>
    <col min="11754" max="11754" width="13.7109375" customWidth="1"/>
    <col min="11755" max="11758" width="9.28515625" customWidth="1"/>
    <col min="11996" max="11996" width="34" customWidth="1"/>
    <col min="11997" max="11997" width="11.28515625" customWidth="1"/>
    <col min="11998" max="11998" width="11" customWidth="1"/>
    <col min="12006" max="12007" width="10.7109375" customWidth="1"/>
    <col min="12009" max="12009" width="11.5703125" customWidth="1"/>
    <col min="12010" max="12010" width="13.7109375" customWidth="1"/>
    <col min="12011" max="12014" width="9.28515625" customWidth="1"/>
    <col min="12252" max="12252" width="34" customWidth="1"/>
    <col min="12253" max="12253" width="11.28515625" customWidth="1"/>
    <col min="12254" max="12254" width="11" customWidth="1"/>
    <col min="12262" max="12263" width="10.7109375" customWidth="1"/>
    <col min="12265" max="12265" width="11.5703125" customWidth="1"/>
    <col min="12266" max="12266" width="13.7109375" customWidth="1"/>
    <col min="12267" max="12270" width="9.28515625" customWidth="1"/>
    <col min="12508" max="12508" width="34" customWidth="1"/>
    <col min="12509" max="12509" width="11.28515625" customWidth="1"/>
    <col min="12510" max="12510" width="11" customWidth="1"/>
    <col min="12518" max="12519" width="10.7109375" customWidth="1"/>
    <col min="12521" max="12521" width="11.5703125" customWidth="1"/>
    <col min="12522" max="12522" width="13.7109375" customWidth="1"/>
    <col min="12523" max="12526" width="9.28515625" customWidth="1"/>
    <col min="12764" max="12764" width="34" customWidth="1"/>
    <col min="12765" max="12765" width="11.28515625" customWidth="1"/>
    <col min="12766" max="12766" width="11" customWidth="1"/>
    <col min="12774" max="12775" width="10.7109375" customWidth="1"/>
    <col min="12777" max="12777" width="11.5703125" customWidth="1"/>
    <col min="12778" max="12778" width="13.7109375" customWidth="1"/>
    <col min="12779" max="12782" width="9.28515625" customWidth="1"/>
    <col min="13020" max="13020" width="34" customWidth="1"/>
    <col min="13021" max="13021" width="11.28515625" customWidth="1"/>
    <col min="13022" max="13022" width="11" customWidth="1"/>
    <col min="13030" max="13031" width="10.7109375" customWidth="1"/>
    <col min="13033" max="13033" width="11.5703125" customWidth="1"/>
    <col min="13034" max="13034" width="13.7109375" customWidth="1"/>
    <col min="13035" max="13038" width="9.28515625" customWidth="1"/>
    <col min="13276" max="13276" width="34" customWidth="1"/>
    <col min="13277" max="13277" width="11.28515625" customWidth="1"/>
    <col min="13278" max="13278" width="11" customWidth="1"/>
    <col min="13286" max="13287" width="10.7109375" customWidth="1"/>
    <col min="13289" max="13289" width="11.5703125" customWidth="1"/>
    <col min="13290" max="13290" width="13.7109375" customWidth="1"/>
    <col min="13291" max="13294" width="9.28515625" customWidth="1"/>
    <col min="13532" max="13532" width="34" customWidth="1"/>
    <col min="13533" max="13533" width="11.28515625" customWidth="1"/>
    <col min="13534" max="13534" width="11" customWidth="1"/>
    <col min="13542" max="13543" width="10.7109375" customWidth="1"/>
    <col min="13545" max="13545" width="11.5703125" customWidth="1"/>
    <col min="13546" max="13546" width="13.7109375" customWidth="1"/>
    <col min="13547" max="13550" width="9.28515625" customWidth="1"/>
    <col min="13788" max="13788" width="34" customWidth="1"/>
    <col min="13789" max="13789" width="11.28515625" customWidth="1"/>
    <col min="13790" max="13790" width="11" customWidth="1"/>
    <col min="13798" max="13799" width="10.7109375" customWidth="1"/>
    <col min="13801" max="13801" width="11.5703125" customWidth="1"/>
    <col min="13802" max="13802" width="13.7109375" customWidth="1"/>
    <col min="13803" max="13806" width="9.28515625" customWidth="1"/>
    <col min="14044" max="14044" width="34" customWidth="1"/>
    <col min="14045" max="14045" width="11.28515625" customWidth="1"/>
    <col min="14046" max="14046" width="11" customWidth="1"/>
    <col min="14054" max="14055" width="10.7109375" customWidth="1"/>
    <col min="14057" max="14057" width="11.5703125" customWidth="1"/>
    <col min="14058" max="14058" width="13.7109375" customWidth="1"/>
    <col min="14059" max="14062" width="9.28515625" customWidth="1"/>
    <col min="14300" max="14300" width="34" customWidth="1"/>
    <col min="14301" max="14301" width="11.28515625" customWidth="1"/>
    <col min="14302" max="14302" width="11" customWidth="1"/>
    <col min="14310" max="14311" width="10.7109375" customWidth="1"/>
    <col min="14313" max="14313" width="11.5703125" customWidth="1"/>
    <col min="14314" max="14314" width="13.7109375" customWidth="1"/>
    <col min="14315" max="14318" width="9.28515625" customWidth="1"/>
    <col min="14556" max="14556" width="34" customWidth="1"/>
    <col min="14557" max="14557" width="11.28515625" customWidth="1"/>
    <col min="14558" max="14558" width="11" customWidth="1"/>
    <col min="14566" max="14567" width="10.7109375" customWidth="1"/>
    <col min="14569" max="14569" width="11.5703125" customWidth="1"/>
    <col min="14570" max="14570" width="13.7109375" customWidth="1"/>
    <col min="14571" max="14574" width="9.28515625" customWidth="1"/>
    <col min="14812" max="14812" width="34" customWidth="1"/>
    <col min="14813" max="14813" width="11.28515625" customWidth="1"/>
    <col min="14814" max="14814" width="11" customWidth="1"/>
    <col min="14822" max="14823" width="10.7109375" customWidth="1"/>
    <col min="14825" max="14825" width="11.5703125" customWidth="1"/>
    <col min="14826" max="14826" width="13.7109375" customWidth="1"/>
    <col min="14827" max="14830" width="9.28515625" customWidth="1"/>
    <col min="15068" max="15068" width="34" customWidth="1"/>
    <col min="15069" max="15069" width="11.28515625" customWidth="1"/>
    <col min="15070" max="15070" width="11" customWidth="1"/>
    <col min="15078" max="15079" width="10.7109375" customWidth="1"/>
    <col min="15081" max="15081" width="11.5703125" customWidth="1"/>
    <col min="15082" max="15082" width="13.7109375" customWidth="1"/>
    <col min="15083" max="15086" width="9.28515625" customWidth="1"/>
    <col min="15324" max="15324" width="34" customWidth="1"/>
    <col min="15325" max="15325" width="11.28515625" customWidth="1"/>
    <col min="15326" max="15326" width="11" customWidth="1"/>
    <col min="15334" max="15335" width="10.7109375" customWidth="1"/>
    <col min="15337" max="15337" width="11.5703125" customWidth="1"/>
    <col min="15338" max="15338" width="13.7109375" customWidth="1"/>
    <col min="15339" max="15342" width="9.28515625" customWidth="1"/>
    <col min="15580" max="15580" width="34" customWidth="1"/>
    <col min="15581" max="15581" width="11.28515625" customWidth="1"/>
    <col min="15582" max="15582" width="11" customWidth="1"/>
    <col min="15590" max="15591" width="10.7109375" customWidth="1"/>
    <col min="15593" max="15593" width="11.5703125" customWidth="1"/>
    <col min="15594" max="15594" width="13.7109375" customWidth="1"/>
    <col min="15595" max="15598" width="9.28515625" customWidth="1"/>
    <col min="15836" max="15836" width="34" customWidth="1"/>
    <col min="15837" max="15837" width="11.28515625" customWidth="1"/>
    <col min="15838" max="15838" width="11" customWidth="1"/>
    <col min="15846" max="15847" width="10.7109375" customWidth="1"/>
    <col min="15849" max="15849" width="11.5703125" customWidth="1"/>
    <col min="15850" max="15850" width="13.7109375" customWidth="1"/>
    <col min="15851" max="15854" width="9.28515625" customWidth="1"/>
    <col min="16092" max="16092" width="34" customWidth="1"/>
    <col min="16093" max="16093" width="11.28515625" customWidth="1"/>
    <col min="16094" max="16094" width="11" customWidth="1"/>
    <col min="16102" max="16103" width="10.7109375" customWidth="1"/>
    <col min="16105" max="16105" width="11.5703125" customWidth="1"/>
    <col min="16106" max="16106" width="13.7109375" customWidth="1"/>
    <col min="16107" max="16110" width="9.28515625" customWidth="1"/>
  </cols>
  <sheetData>
    <row r="1" spans="1:8" ht="44.45" customHeight="1">
      <c r="B1" s="125" t="s">
        <v>117</v>
      </c>
      <c r="C1" s="125"/>
      <c r="D1" s="125"/>
      <c r="E1" s="125"/>
      <c r="F1" s="125"/>
      <c r="G1" s="125"/>
      <c r="H1" s="125"/>
    </row>
    <row r="2" spans="1:8" ht="15.6" customHeight="1" thickBot="1">
      <c r="A2" s="3" t="s">
        <v>83</v>
      </c>
      <c r="B2" s="2" t="s">
        <v>84</v>
      </c>
    </row>
    <row r="3" spans="1:8" ht="15.6" customHeight="1">
      <c r="A3" s="138" t="s">
        <v>1</v>
      </c>
      <c r="B3" s="135" t="s">
        <v>2</v>
      </c>
      <c r="C3" s="141" t="s">
        <v>118</v>
      </c>
      <c r="D3" s="128" t="s">
        <v>93</v>
      </c>
      <c r="E3" s="128"/>
      <c r="F3" s="128"/>
      <c r="G3" s="128"/>
      <c r="H3" s="129"/>
    </row>
    <row r="4" spans="1:8" ht="52.9" customHeight="1">
      <c r="A4" s="139"/>
      <c r="B4" s="136"/>
      <c r="C4" s="126"/>
      <c r="D4" s="126" t="s">
        <v>94</v>
      </c>
      <c r="E4" s="126" t="s">
        <v>116</v>
      </c>
      <c r="F4" s="126"/>
      <c r="G4" s="126"/>
      <c r="H4" s="130" t="s">
        <v>95</v>
      </c>
    </row>
    <row r="5" spans="1:8" ht="55.9" customHeight="1" thickBot="1">
      <c r="A5" s="140"/>
      <c r="B5" s="137"/>
      <c r="C5" s="127"/>
      <c r="D5" s="127"/>
      <c r="E5" s="84" t="s">
        <v>110</v>
      </c>
      <c r="F5" s="84" t="s">
        <v>111</v>
      </c>
      <c r="G5" s="84" t="s">
        <v>112</v>
      </c>
      <c r="H5" s="131"/>
    </row>
    <row r="6" spans="1:8" ht="31.15" customHeight="1">
      <c r="A6" s="142" t="s">
        <v>3</v>
      </c>
      <c r="B6" s="43" t="s">
        <v>4</v>
      </c>
      <c r="C6" s="92"/>
      <c r="D6" s="92"/>
      <c r="E6" s="92">
        <f>F6+G6</f>
        <v>0</v>
      </c>
      <c r="F6" s="92"/>
      <c r="G6" s="92"/>
      <c r="H6" s="92"/>
    </row>
    <row r="7" spans="1:8" ht="34.15" customHeight="1">
      <c r="A7" s="142"/>
      <c r="B7" s="79" t="s">
        <v>5</v>
      </c>
      <c r="C7" s="96"/>
      <c r="D7" s="96"/>
      <c r="E7" s="96">
        <f t="shared" ref="E7:E51" si="0">F7+G7</f>
        <v>0</v>
      </c>
      <c r="F7" s="96"/>
      <c r="G7" s="96"/>
      <c r="H7" s="96"/>
    </row>
    <row r="8" spans="1:8" ht="34.15" customHeight="1">
      <c r="A8" s="142"/>
      <c r="B8" s="7" t="s">
        <v>119</v>
      </c>
      <c r="C8" s="104"/>
      <c r="D8" s="104"/>
      <c r="E8" s="104">
        <f t="shared" si="0"/>
        <v>0</v>
      </c>
      <c r="F8" s="104"/>
      <c r="G8" s="104"/>
      <c r="H8" s="104"/>
    </row>
    <row r="9" spans="1:8" ht="26.45" customHeight="1">
      <c r="A9" s="143"/>
      <c r="B9" s="79" t="s">
        <v>6</v>
      </c>
      <c r="C9" s="96"/>
      <c r="D9" s="96"/>
      <c r="E9" s="96">
        <f t="shared" si="0"/>
        <v>0</v>
      </c>
      <c r="F9" s="96"/>
      <c r="G9" s="96"/>
      <c r="H9" s="96"/>
    </row>
    <row r="10" spans="1:8" ht="32.450000000000003" customHeight="1">
      <c r="A10" s="79" t="s">
        <v>7</v>
      </c>
      <c r="B10" s="79" t="s">
        <v>8</v>
      </c>
      <c r="C10" s="96">
        <v>102</v>
      </c>
      <c r="D10" s="96"/>
      <c r="E10" s="96">
        <f t="shared" si="0"/>
        <v>0</v>
      </c>
      <c r="F10" s="96"/>
      <c r="G10" s="96"/>
      <c r="H10" s="96"/>
    </row>
    <row r="11" spans="1:8">
      <c r="A11" s="79" t="s">
        <v>9</v>
      </c>
      <c r="B11" s="79" t="s">
        <v>10</v>
      </c>
      <c r="C11" s="96">
        <f>775+465</f>
        <v>1240</v>
      </c>
      <c r="D11" s="96">
        <v>2</v>
      </c>
      <c r="E11" s="96">
        <f t="shared" si="0"/>
        <v>0</v>
      </c>
      <c r="F11" s="96"/>
      <c r="G11" s="96"/>
      <c r="H11" s="98">
        <f>70+30</f>
        <v>100</v>
      </c>
    </row>
    <row r="12" spans="1:8">
      <c r="A12" s="79" t="s">
        <v>11</v>
      </c>
      <c r="B12" s="79" t="s">
        <v>12</v>
      </c>
      <c r="C12" s="96">
        <v>881</v>
      </c>
      <c r="D12" s="96">
        <v>573</v>
      </c>
      <c r="E12" s="96">
        <f t="shared" si="0"/>
        <v>0</v>
      </c>
      <c r="F12" s="96"/>
      <c r="G12" s="96"/>
      <c r="H12" s="98">
        <v>115</v>
      </c>
    </row>
    <row r="13" spans="1:8">
      <c r="A13" s="79" t="s">
        <v>13</v>
      </c>
      <c r="B13" s="79" t="s">
        <v>14</v>
      </c>
      <c r="C13" s="96"/>
      <c r="D13" s="96"/>
      <c r="E13" s="96">
        <f t="shared" si="0"/>
        <v>0</v>
      </c>
      <c r="F13" s="96"/>
      <c r="G13" s="96"/>
      <c r="H13" s="98"/>
    </row>
    <row r="14" spans="1:8">
      <c r="A14" s="5" t="s">
        <v>15</v>
      </c>
      <c r="B14" s="5" t="s">
        <v>16</v>
      </c>
      <c r="C14" s="96"/>
      <c r="D14" s="96"/>
      <c r="E14" s="96">
        <f t="shared" si="0"/>
        <v>0</v>
      </c>
      <c r="F14" s="96"/>
      <c r="G14" s="96"/>
      <c r="H14" s="98"/>
    </row>
    <row r="15" spans="1:8">
      <c r="A15" s="79" t="s">
        <v>17</v>
      </c>
      <c r="B15" s="79" t="s">
        <v>18</v>
      </c>
      <c r="C15" s="96">
        <v>461</v>
      </c>
      <c r="D15" s="96"/>
      <c r="E15" s="96">
        <f t="shared" si="0"/>
        <v>0</v>
      </c>
      <c r="F15" s="96"/>
      <c r="G15" s="96"/>
      <c r="H15" s="98">
        <v>5</v>
      </c>
    </row>
    <row r="16" spans="1:8">
      <c r="A16" s="79" t="s">
        <v>19</v>
      </c>
      <c r="B16" s="79" t="s">
        <v>20</v>
      </c>
      <c r="C16" s="96">
        <v>385</v>
      </c>
      <c r="D16" s="96">
        <v>385</v>
      </c>
      <c r="E16" s="96">
        <f t="shared" si="0"/>
        <v>0</v>
      </c>
      <c r="F16" s="96"/>
      <c r="G16" s="96"/>
      <c r="H16" s="98">
        <v>60</v>
      </c>
    </row>
    <row r="17" spans="1:8" ht="24.6" customHeight="1">
      <c r="A17" s="79" t="s">
        <v>21</v>
      </c>
      <c r="B17" s="79" t="s">
        <v>22</v>
      </c>
      <c r="C17" s="96">
        <v>803</v>
      </c>
      <c r="D17" s="96"/>
      <c r="E17" s="96">
        <f t="shared" si="0"/>
        <v>0</v>
      </c>
      <c r="F17" s="96"/>
      <c r="G17" s="96"/>
      <c r="H17" s="98">
        <v>17</v>
      </c>
    </row>
    <row r="18" spans="1:8">
      <c r="A18" s="79" t="s">
        <v>23</v>
      </c>
      <c r="B18" s="79" t="s">
        <v>24</v>
      </c>
      <c r="C18" s="96"/>
      <c r="D18" s="96"/>
      <c r="E18" s="96">
        <f t="shared" si="0"/>
        <v>0</v>
      </c>
      <c r="F18" s="96"/>
      <c r="G18" s="96"/>
      <c r="H18" s="98"/>
    </row>
    <row r="19" spans="1:8">
      <c r="A19" s="79" t="s">
        <v>25</v>
      </c>
      <c r="B19" s="79" t="s">
        <v>26</v>
      </c>
      <c r="C19" s="96">
        <v>429</v>
      </c>
      <c r="D19" s="96"/>
      <c r="E19" s="96">
        <f t="shared" si="0"/>
        <v>0</v>
      </c>
      <c r="F19" s="96"/>
      <c r="G19" s="96"/>
      <c r="H19" s="98">
        <v>10</v>
      </c>
    </row>
    <row r="20" spans="1:8" ht="16.149999999999999" customHeight="1">
      <c r="A20" s="5" t="s">
        <v>27</v>
      </c>
      <c r="B20" s="5" t="s">
        <v>28</v>
      </c>
      <c r="C20" s="96"/>
      <c r="D20" s="96"/>
      <c r="E20" s="96">
        <f t="shared" si="0"/>
        <v>0</v>
      </c>
      <c r="F20" s="96"/>
      <c r="G20" s="96"/>
      <c r="H20" s="98"/>
    </row>
    <row r="21" spans="1:8" ht="16.149999999999999" customHeight="1">
      <c r="A21" s="132" t="s">
        <v>29</v>
      </c>
      <c r="B21" s="79" t="s">
        <v>30</v>
      </c>
      <c r="C21" s="96">
        <v>1705</v>
      </c>
      <c r="D21" s="96"/>
      <c r="E21" s="96">
        <f t="shared" si="0"/>
        <v>0</v>
      </c>
      <c r="F21" s="96"/>
      <c r="G21" s="96"/>
      <c r="H21" s="98">
        <v>550</v>
      </c>
    </row>
    <row r="22" spans="1:8" ht="43.9" customHeight="1">
      <c r="A22" s="134"/>
      <c r="B22" s="6" t="s">
        <v>31</v>
      </c>
      <c r="C22" s="96">
        <v>1640</v>
      </c>
      <c r="D22" s="96"/>
      <c r="E22" s="96">
        <f t="shared" si="0"/>
        <v>0</v>
      </c>
      <c r="F22" s="96"/>
      <c r="G22" s="96"/>
      <c r="H22" s="98">
        <v>1218</v>
      </c>
    </row>
    <row r="23" spans="1:8">
      <c r="A23" s="79" t="s">
        <v>32</v>
      </c>
      <c r="B23" s="79" t="s">
        <v>33</v>
      </c>
      <c r="C23" s="96">
        <v>803</v>
      </c>
      <c r="D23" s="96">
        <v>14</v>
      </c>
      <c r="E23" s="96">
        <f t="shared" si="0"/>
        <v>0</v>
      </c>
      <c r="F23" s="96"/>
      <c r="G23" s="96"/>
      <c r="H23" s="98">
        <v>15</v>
      </c>
    </row>
    <row r="24" spans="1:8">
      <c r="A24" s="132" t="s">
        <v>34</v>
      </c>
      <c r="B24" s="79" t="s">
        <v>35</v>
      </c>
      <c r="C24" s="104">
        <f t="shared" ref="C24:D24" si="1">C25+C26+C27</f>
        <v>0</v>
      </c>
      <c r="D24" s="104">
        <f t="shared" si="1"/>
        <v>0</v>
      </c>
      <c r="E24" s="104">
        <f t="shared" si="0"/>
        <v>0</v>
      </c>
      <c r="F24" s="104">
        <f t="shared" ref="F24:H24" si="2">F25+F26+F27</f>
        <v>0</v>
      </c>
      <c r="G24" s="104">
        <f t="shared" si="2"/>
        <v>0</v>
      </c>
      <c r="H24" s="104">
        <f t="shared" si="2"/>
        <v>0</v>
      </c>
    </row>
    <row r="25" spans="1:8" ht="31.5">
      <c r="A25" s="133"/>
      <c r="B25" s="7" t="s">
        <v>36</v>
      </c>
      <c r="C25" s="96"/>
      <c r="D25" s="96"/>
      <c r="E25" s="96">
        <f t="shared" si="0"/>
        <v>0</v>
      </c>
      <c r="F25" s="96"/>
      <c r="G25" s="96"/>
      <c r="H25" s="98"/>
    </row>
    <row r="26" spans="1:8" ht="83.45" customHeight="1">
      <c r="A26" s="133"/>
      <c r="B26" s="7" t="s">
        <v>37</v>
      </c>
      <c r="C26" s="96"/>
      <c r="D26" s="96"/>
      <c r="E26" s="96">
        <f t="shared" si="0"/>
        <v>0</v>
      </c>
      <c r="F26" s="96"/>
      <c r="G26" s="96"/>
      <c r="H26" s="98"/>
    </row>
    <row r="27" spans="1:8" ht="78.75">
      <c r="A27" s="134"/>
      <c r="B27" s="7" t="s">
        <v>38</v>
      </c>
      <c r="C27" s="96"/>
      <c r="D27" s="96"/>
      <c r="E27" s="96">
        <f t="shared" si="0"/>
        <v>0</v>
      </c>
      <c r="F27" s="96"/>
      <c r="G27" s="96"/>
      <c r="H27" s="98"/>
    </row>
    <row r="28" spans="1:8">
      <c r="A28" s="123" t="s">
        <v>39</v>
      </c>
      <c r="B28" s="79" t="s">
        <v>40</v>
      </c>
      <c r="C28" s="96">
        <v>901</v>
      </c>
      <c r="D28" s="96"/>
      <c r="E28" s="96">
        <f t="shared" si="0"/>
        <v>0</v>
      </c>
      <c r="F28" s="96"/>
      <c r="G28" s="96"/>
      <c r="H28" s="98"/>
    </row>
    <row r="29" spans="1:8" ht="47.25">
      <c r="A29" s="123"/>
      <c r="B29" s="79" t="s">
        <v>41</v>
      </c>
      <c r="C29" s="96">
        <v>1336</v>
      </c>
      <c r="D29" s="96"/>
      <c r="E29" s="96">
        <f t="shared" si="0"/>
        <v>0</v>
      </c>
      <c r="F29" s="96"/>
      <c r="G29" s="96"/>
      <c r="H29" s="98"/>
    </row>
    <row r="30" spans="1:8">
      <c r="A30" s="123"/>
      <c r="B30" s="8" t="s">
        <v>42</v>
      </c>
      <c r="C30" s="96">
        <v>547</v>
      </c>
      <c r="D30" s="96"/>
      <c r="E30" s="96">
        <f t="shared" si="0"/>
        <v>0</v>
      </c>
      <c r="F30" s="96"/>
      <c r="G30" s="96"/>
      <c r="H30" s="98"/>
    </row>
    <row r="31" spans="1:8">
      <c r="A31" s="79" t="s">
        <v>43</v>
      </c>
      <c r="B31" s="79" t="s">
        <v>44</v>
      </c>
      <c r="C31" s="96">
        <f>477+332+582</f>
        <v>1391</v>
      </c>
      <c r="D31" s="96">
        <v>60</v>
      </c>
      <c r="E31" s="96">
        <f t="shared" si="0"/>
        <v>0</v>
      </c>
      <c r="F31" s="96"/>
      <c r="G31" s="96"/>
      <c r="H31" s="98">
        <f>200+155</f>
        <v>355</v>
      </c>
    </row>
    <row r="32" spans="1:8" ht="31.5">
      <c r="A32" s="9" t="s">
        <v>45</v>
      </c>
      <c r="B32" s="10" t="s">
        <v>46</v>
      </c>
      <c r="C32" s="96"/>
      <c r="D32" s="96"/>
      <c r="E32" s="96">
        <f t="shared" si="0"/>
        <v>0</v>
      </c>
      <c r="F32" s="96"/>
      <c r="G32" s="96"/>
      <c r="H32" s="98"/>
    </row>
    <row r="33" spans="1:8" ht="16.149999999999999" customHeight="1">
      <c r="A33" s="79" t="s">
        <v>47</v>
      </c>
      <c r="B33" s="79" t="s">
        <v>48</v>
      </c>
      <c r="C33" s="96">
        <v>588</v>
      </c>
      <c r="D33" s="96"/>
      <c r="E33" s="96">
        <f t="shared" si="0"/>
        <v>0</v>
      </c>
      <c r="F33" s="96"/>
      <c r="G33" s="96"/>
      <c r="H33" s="98"/>
    </row>
    <row r="34" spans="1:8">
      <c r="A34" s="5" t="s">
        <v>49</v>
      </c>
      <c r="B34" s="5" t="s">
        <v>50</v>
      </c>
      <c r="C34" s="96"/>
      <c r="D34" s="96"/>
      <c r="E34" s="96">
        <f t="shared" si="0"/>
        <v>0</v>
      </c>
      <c r="F34" s="96"/>
      <c r="G34" s="96"/>
      <c r="H34" s="98"/>
    </row>
    <row r="35" spans="1:8">
      <c r="A35" s="5" t="s">
        <v>51</v>
      </c>
      <c r="B35" s="5" t="s">
        <v>52</v>
      </c>
      <c r="C35" s="96">
        <v>2549</v>
      </c>
      <c r="D35" s="96">
        <v>3</v>
      </c>
      <c r="E35" s="96">
        <f t="shared" si="0"/>
        <v>0</v>
      </c>
      <c r="F35" s="96"/>
      <c r="G35" s="96"/>
      <c r="H35" s="98">
        <v>13</v>
      </c>
    </row>
    <row r="36" spans="1:8">
      <c r="A36" s="79" t="s">
        <v>53</v>
      </c>
      <c r="B36" s="79" t="s">
        <v>54</v>
      </c>
      <c r="C36" s="96">
        <v>3032</v>
      </c>
      <c r="D36" s="96"/>
      <c r="E36" s="96">
        <f t="shared" si="0"/>
        <v>0</v>
      </c>
      <c r="F36" s="96"/>
      <c r="G36" s="96"/>
      <c r="H36" s="98"/>
    </row>
    <row r="37" spans="1:8">
      <c r="A37" s="79" t="s">
        <v>55</v>
      </c>
      <c r="B37" s="79" t="s">
        <v>56</v>
      </c>
      <c r="C37" s="96"/>
      <c r="D37" s="96"/>
      <c r="E37" s="96">
        <f t="shared" si="0"/>
        <v>0</v>
      </c>
      <c r="F37" s="96"/>
      <c r="G37" s="96"/>
      <c r="H37" s="98"/>
    </row>
    <row r="38" spans="1:8">
      <c r="A38" s="79" t="s">
        <v>57</v>
      </c>
      <c r="B38" s="79" t="s">
        <v>58</v>
      </c>
      <c r="C38" s="96">
        <v>798</v>
      </c>
      <c r="D38" s="96"/>
      <c r="E38" s="96">
        <f t="shared" si="0"/>
        <v>0</v>
      </c>
      <c r="F38" s="96"/>
      <c r="G38" s="96"/>
      <c r="H38" s="98"/>
    </row>
    <row r="39" spans="1:8">
      <c r="A39" s="79" t="s">
        <v>59</v>
      </c>
      <c r="B39" s="79" t="s">
        <v>60</v>
      </c>
      <c r="C39" s="96"/>
      <c r="D39" s="96"/>
      <c r="E39" s="96">
        <f t="shared" si="0"/>
        <v>0</v>
      </c>
      <c r="F39" s="96"/>
      <c r="G39" s="96"/>
      <c r="H39" s="98"/>
    </row>
    <row r="40" spans="1:8">
      <c r="A40" s="79" t="s">
        <v>61</v>
      </c>
      <c r="B40" s="79" t="s">
        <v>62</v>
      </c>
      <c r="C40" s="96">
        <v>939</v>
      </c>
      <c r="D40" s="96"/>
      <c r="E40" s="96">
        <f t="shared" si="0"/>
        <v>0</v>
      </c>
      <c r="F40" s="96"/>
      <c r="G40" s="96"/>
      <c r="H40" s="98">
        <v>40</v>
      </c>
    </row>
    <row r="41" spans="1:8">
      <c r="A41" s="124" t="s">
        <v>63</v>
      </c>
      <c r="B41" s="79" t="s">
        <v>64</v>
      </c>
      <c r="C41" s="96">
        <f>285+34</f>
        <v>319</v>
      </c>
      <c r="D41" s="96"/>
      <c r="E41" s="96">
        <f t="shared" si="0"/>
        <v>0</v>
      </c>
      <c r="F41" s="96"/>
      <c r="G41" s="96"/>
      <c r="H41" s="98"/>
    </row>
    <row r="42" spans="1:8">
      <c r="A42" s="124"/>
      <c r="B42" s="79" t="s">
        <v>65</v>
      </c>
      <c r="C42" s="96">
        <v>817</v>
      </c>
      <c r="D42" s="96"/>
      <c r="E42" s="96">
        <f t="shared" si="0"/>
        <v>0</v>
      </c>
      <c r="F42" s="96"/>
      <c r="G42" s="96"/>
      <c r="H42" s="98"/>
    </row>
    <row r="43" spans="1:8">
      <c r="A43" s="79" t="s">
        <v>66</v>
      </c>
      <c r="B43" s="79" t="s">
        <v>67</v>
      </c>
      <c r="C43" s="96"/>
      <c r="D43" s="96"/>
      <c r="E43" s="96">
        <f t="shared" si="0"/>
        <v>0</v>
      </c>
      <c r="F43" s="97"/>
      <c r="G43" s="96"/>
      <c r="H43" s="98"/>
    </row>
    <row r="44" spans="1:8">
      <c r="A44" s="79" t="s">
        <v>68</v>
      </c>
      <c r="B44" s="79" t="s">
        <v>69</v>
      </c>
      <c r="C44" s="96">
        <v>408</v>
      </c>
      <c r="D44" s="96">
        <v>3</v>
      </c>
      <c r="E44" s="96">
        <f t="shared" si="0"/>
        <v>0</v>
      </c>
      <c r="F44" s="96"/>
      <c r="G44" s="96"/>
      <c r="H44" s="98">
        <v>14</v>
      </c>
    </row>
    <row r="45" spans="1:8" ht="15" customHeight="1">
      <c r="A45" s="124" t="s">
        <v>70</v>
      </c>
      <c r="B45" s="79" t="s">
        <v>71</v>
      </c>
      <c r="C45" s="96">
        <v>460</v>
      </c>
      <c r="D45" s="96"/>
      <c r="E45" s="96">
        <f t="shared" si="0"/>
        <v>0</v>
      </c>
      <c r="F45" s="96"/>
      <c r="G45" s="96"/>
      <c r="H45" s="98"/>
    </row>
    <row r="46" spans="1:8" ht="18" customHeight="1">
      <c r="A46" s="124"/>
      <c r="B46" s="79" t="s">
        <v>72</v>
      </c>
      <c r="C46" s="96"/>
      <c r="D46" s="96"/>
      <c r="E46" s="96">
        <f t="shared" si="0"/>
        <v>0</v>
      </c>
      <c r="F46" s="96"/>
      <c r="G46" s="96"/>
      <c r="H46" s="98"/>
    </row>
    <row r="47" spans="1:8">
      <c r="A47" s="79" t="s">
        <v>73</v>
      </c>
      <c r="B47" s="79" t="s">
        <v>74</v>
      </c>
      <c r="C47" s="96">
        <v>1378</v>
      </c>
      <c r="D47" s="96">
        <v>17</v>
      </c>
      <c r="E47" s="96">
        <f t="shared" si="0"/>
        <v>0</v>
      </c>
      <c r="F47" s="96"/>
      <c r="G47" s="96"/>
      <c r="H47" s="98">
        <v>57</v>
      </c>
    </row>
    <row r="48" spans="1:8">
      <c r="A48" s="12" t="s">
        <v>75</v>
      </c>
      <c r="B48" s="5" t="s">
        <v>76</v>
      </c>
      <c r="C48" s="96">
        <v>1462</v>
      </c>
      <c r="D48" s="96">
        <v>20</v>
      </c>
      <c r="E48" s="96">
        <f t="shared" si="0"/>
        <v>0</v>
      </c>
      <c r="F48" s="96"/>
      <c r="G48" s="96"/>
      <c r="H48" s="98">
        <v>10</v>
      </c>
    </row>
    <row r="49" spans="1:8" ht="19.899999999999999" customHeight="1">
      <c r="A49" s="79" t="s">
        <v>77</v>
      </c>
      <c r="B49" s="79" t="s">
        <v>78</v>
      </c>
      <c r="C49" s="96">
        <v>75</v>
      </c>
      <c r="D49" s="96"/>
      <c r="E49" s="96">
        <f t="shared" si="0"/>
        <v>0</v>
      </c>
      <c r="F49" s="96"/>
      <c r="G49" s="96"/>
      <c r="H49" s="98">
        <v>5</v>
      </c>
    </row>
    <row r="50" spans="1:8" ht="19.899999999999999" customHeight="1">
      <c r="A50" s="79" t="s">
        <v>79</v>
      </c>
      <c r="B50" s="79" t="s">
        <v>80</v>
      </c>
      <c r="C50" s="96">
        <f>710+124</f>
        <v>834</v>
      </c>
      <c r="D50" s="96"/>
      <c r="E50" s="96">
        <f t="shared" si="0"/>
        <v>0</v>
      </c>
      <c r="F50" s="96"/>
      <c r="G50" s="96"/>
      <c r="H50" s="96"/>
    </row>
    <row r="51" spans="1:8">
      <c r="A51" s="79" t="s">
        <v>81</v>
      </c>
      <c r="B51" s="79" t="s">
        <v>82</v>
      </c>
      <c r="C51" s="96">
        <v>773</v>
      </c>
      <c r="D51" s="96"/>
      <c r="E51" s="96">
        <f t="shared" si="0"/>
        <v>0</v>
      </c>
      <c r="F51" s="96"/>
      <c r="G51" s="96"/>
      <c r="H51" s="96"/>
    </row>
    <row r="52" spans="1:8" ht="31.5">
      <c r="A52" s="78" t="s">
        <v>0</v>
      </c>
      <c r="B52" s="13"/>
      <c r="C52" s="15">
        <f>C6+C7+SUM(C9:C24)+SUM(C28:C51)</f>
        <v>27056</v>
      </c>
      <c r="D52" s="15">
        <f>SUM(D6:D24)+SUM(D28:D51)</f>
        <v>1077</v>
      </c>
      <c r="E52" s="14">
        <f t="shared" ref="E52" si="3">F52+G52</f>
        <v>0</v>
      </c>
      <c r="F52" s="15">
        <f>SUM(F6:F24)+SUM(F28:F51)</f>
        <v>0</v>
      </c>
      <c r="G52" s="15">
        <f>SUM(G6:G24)+SUM(G28:G51)</f>
        <v>0</v>
      </c>
      <c r="H52" s="15">
        <f>SUM(H6:H24)+SUM(H28:H51)</f>
        <v>2584</v>
      </c>
    </row>
    <row r="53" spans="1:8">
      <c r="A53" s="16"/>
      <c r="B53" s="16"/>
      <c r="C53" s="16"/>
      <c r="D53" s="16"/>
      <c r="E53" s="16"/>
      <c r="F53" s="16"/>
      <c r="G53" s="16"/>
      <c r="H53" s="16"/>
    </row>
    <row r="55" spans="1:8">
      <c r="B55" s="18"/>
    </row>
    <row r="56" spans="1:8">
      <c r="B56" s="18"/>
    </row>
    <row r="57" spans="1:8">
      <c r="B57" s="18"/>
    </row>
    <row r="58" spans="1:8">
      <c r="A58" s="19"/>
      <c r="B58" s="18"/>
    </row>
    <row r="59" spans="1:8">
      <c r="A59" s="19"/>
      <c r="B59" s="20"/>
    </row>
  </sheetData>
  <mergeCells count="14">
    <mergeCell ref="A45:A46"/>
    <mergeCell ref="A6:A9"/>
    <mergeCell ref="A21:A22"/>
    <mergeCell ref="A24:A27"/>
    <mergeCell ref="A28:A30"/>
    <mergeCell ref="A41:A42"/>
    <mergeCell ref="B1:H1"/>
    <mergeCell ref="A3:A5"/>
    <mergeCell ref="B3:B5"/>
    <mergeCell ref="C3:C5"/>
    <mergeCell ref="D4:D5"/>
    <mergeCell ref="D3:H3"/>
    <mergeCell ref="E4:G4"/>
    <mergeCell ref="H4:H5"/>
  </mergeCells>
  <pageMargins left="0.7" right="0.7" top="0.75" bottom="0.75" header="0.3" footer="0.3"/>
  <pageSetup paperSize="9" scale="54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H59"/>
  <sheetViews>
    <sheetView zoomScale="65" zoomScaleNormal="65" workbookViewId="0">
      <selection activeCell="L22" sqref="L22"/>
    </sheetView>
  </sheetViews>
  <sheetFormatPr defaultRowHeight="15.75"/>
  <cols>
    <col min="1" max="1" width="30.85546875" style="2" customWidth="1"/>
    <col min="2" max="2" width="35.140625" style="2" customWidth="1"/>
    <col min="3" max="3" width="18.5703125" customWidth="1"/>
    <col min="4" max="4" width="19.42578125" customWidth="1"/>
    <col min="5" max="5" width="10.5703125" customWidth="1"/>
    <col min="6" max="6" width="12.28515625" customWidth="1"/>
    <col min="7" max="7" width="15.28515625" customWidth="1"/>
    <col min="8" max="8" width="18" customWidth="1"/>
    <col min="220" max="220" width="34" customWidth="1"/>
    <col min="221" max="221" width="11.140625" customWidth="1"/>
    <col min="222" max="222" width="11" customWidth="1"/>
    <col min="230" max="231" width="10.85546875" customWidth="1"/>
    <col min="233" max="233" width="11.5703125" customWidth="1"/>
    <col min="234" max="234" width="13.85546875" customWidth="1"/>
    <col min="235" max="238" width="9.140625" customWidth="1"/>
    <col min="476" max="476" width="34" customWidth="1"/>
    <col min="477" max="477" width="11.140625" customWidth="1"/>
    <col min="478" max="478" width="11" customWidth="1"/>
    <col min="486" max="487" width="10.85546875" customWidth="1"/>
    <col min="489" max="489" width="11.5703125" customWidth="1"/>
    <col min="490" max="490" width="13.85546875" customWidth="1"/>
    <col min="491" max="494" width="9.140625" customWidth="1"/>
    <col min="732" max="732" width="34" customWidth="1"/>
    <col min="733" max="733" width="11.140625" customWidth="1"/>
    <col min="734" max="734" width="11" customWidth="1"/>
    <col min="742" max="743" width="10.85546875" customWidth="1"/>
    <col min="745" max="745" width="11.5703125" customWidth="1"/>
    <col min="746" max="746" width="13.85546875" customWidth="1"/>
    <col min="747" max="750" width="9.140625" customWidth="1"/>
    <col min="988" max="988" width="34" customWidth="1"/>
    <col min="989" max="989" width="11.140625" customWidth="1"/>
    <col min="990" max="990" width="11" customWidth="1"/>
    <col min="998" max="999" width="10.85546875" customWidth="1"/>
    <col min="1001" max="1001" width="11.5703125" customWidth="1"/>
    <col min="1002" max="1002" width="13.85546875" customWidth="1"/>
    <col min="1003" max="1006" width="9.140625" customWidth="1"/>
    <col min="1244" max="1244" width="34" customWidth="1"/>
    <col min="1245" max="1245" width="11.140625" customWidth="1"/>
    <col min="1246" max="1246" width="11" customWidth="1"/>
    <col min="1254" max="1255" width="10.85546875" customWidth="1"/>
    <col min="1257" max="1257" width="11.5703125" customWidth="1"/>
    <col min="1258" max="1258" width="13.85546875" customWidth="1"/>
    <col min="1259" max="1262" width="9.140625" customWidth="1"/>
    <col min="1500" max="1500" width="34" customWidth="1"/>
    <col min="1501" max="1501" width="11.140625" customWidth="1"/>
    <col min="1502" max="1502" width="11" customWidth="1"/>
    <col min="1510" max="1511" width="10.85546875" customWidth="1"/>
    <col min="1513" max="1513" width="11.5703125" customWidth="1"/>
    <col min="1514" max="1514" width="13.85546875" customWidth="1"/>
    <col min="1515" max="1518" width="9.140625" customWidth="1"/>
    <col min="1756" max="1756" width="34" customWidth="1"/>
    <col min="1757" max="1757" width="11.140625" customWidth="1"/>
    <col min="1758" max="1758" width="11" customWidth="1"/>
    <col min="1766" max="1767" width="10.85546875" customWidth="1"/>
    <col min="1769" max="1769" width="11.5703125" customWidth="1"/>
    <col min="1770" max="1770" width="13.85546875" customWidth="1"/>
    <col min="1771" max="1774" width="9.140625" customWidth="1"/>
    <col min="2012" max="2012" width="34" customWidth="1"/>
    <col min="2013" max="2013" width="11.140625" customWidth="1"/>
    <col min="2014" max="2014" width="11" customWidth="1"/>
    <col min="2022" max="2023" width="10.85546875" customWidth="1"/>
    <col min="2025" max="2025" width="11.5703125" customWidth="1"/>
    <col min="2026" max="2026" width="13.85546875" customWidth="1"/>
    <col min="2027" max="2030" width="9.140625" customWidth="1"/>
    <col min="2268" max="2268" width="34" customWidth="1"/>
    <col min="2269" max="2269" width="11.140625" customWidth="1"/>
    <col min="2270" max="2270" width="11" customWidth="1"/>
    <col min="2278" max="2279" width="10.85546875" customWidth="1"/>
    <col min="2281" max="2281" width="11.5703125" customWidth="1"/>
    <col min="2282" max="2282" width="13.85546875" customWidth="1"/>
    <col min="2283" max="2286" width="9.140625" customWidth="1"/>
    <col min="2524" max="2524" width="34" customWidth="1"/>
    <col min="2525" max="2525" width="11.140625" customWidth="1"/>
    <col min="2526" max="2526" width="11" customWidth="1"/>
    <col min="2534" max="2535" width="10.85546875" customWidth="1"/>
    <col min="2537" max="2537" width="11.5703125" customWidth="1"/>
    <col min="2538" max="2538" width="13.85546875" customWidth="1"/>
    <col min="2539" max="2542" width="9.140625" customWidth="1"/>
    <col min="2780" max="2780" width="34" customWidth="1"/>
    <col min="2781" max="2781" width="11.140625" customWidth="1"/>
    <col min="2782" max="2782" width="11" customWidth="1"/>
    <col min="2790" max="2791" width="10.85546875" customWidth="1"/>
    <col min="2793" max="2793" width="11.5703125" customWidth="1"/>
    <col min="2794" max="2794" width="13.85546875" customWidth="1"/>
    <col min="2795" max="2798" width="9.140625" customWidth="1"/>
    <col min="3036" max="3036" width="34" customWidth="1"/>
    <col min="3037" max="3037" width="11.140625" customWidth="1"/>
    <col min="3038" max="3038" width="11" customWidth="1"/>
    <col min="3046" max="3047" width="10.85546875" customWidth="1"/>
    <col min="3049" max="3049" width="11.5703125" customWidth="1"/>
    <col min="3050" max="3050" width="13.85546875" customWidth="1"/>
    <col min="3051" max="3054" width="9.140625" customWidth="1"/>
    <col min="3292" max="3292" width="34" customWidth="1"/>
    <col min="3293" max="3293" width="11.140625" customWidth="1"/>
    <col min="3294" max="3294" width="11" customWidth="1"/>
    <col min="3302" max="3303" width="10.85546875" customWidth="1"/>
    <col min="3305" max="3305" width="11.5703125" customWidth="1"/>
    <col min="3306" max="3306" width="13.85546875" customWidth="1"/>
    <col min="3307" max="3310" width="9.140625" customWidth="1"/>
    <col min="3548" max="3548" width="34" customWidth="1"/>
    <col min="3549" max="3549" width="11.140625" customWidth="1"/>
    <col min="3550" max="3550" width="11" customWidth="1"/>
    <col min="3558" max="3559" width="10.85546875" customWidth="1"/>
    <col min="3561" max="3561" width="11.5703125" customWidth="1"/>
    <col min="3562" max="3562" width="13.85546875" customWidth="1"/>
    <col min="3563" max="3566" width="9.140625" customWidth="1"/>
    <col min="3804" max="3804" width="34" customWidth="1"/>
    <col min="3805" max="3805" width="11.140625" customWidth="1"/>
    <col min="3806" max="3806" width="11" customWidth="1"/>
    <col min="3814" max="3815" width="10.85546875" customWidth="1"/>
    <col min="3817" max="3817" width="11.5703125" customWidth="1"/>
    <col min="3818" max="3818" width="13.85546875" customWidth="1"/>
    <col min="3819" max="3822" width="9.140625" customWidth="1"/>
    <col min="4060" max="4060" width="34" customWidth="1"/>
    <col min="4061" max="4061" width="11.140625" customWidth="1"/>
    <col min="4062" max="4062" width="11" customWidth="1"/>
    <col min="4070" max="4071" width="10.85546875" customWidth="1"/>
    <col min="4073" max="4073" width="11.5703125" customWidth="1"/>
    <col min="4074" max="4074" width="13.85546875" customWidth="1"/>
    <col min="4075" max="4078" width="9.140625" customWidth="1"/>
    <col min="4316" max="4316" width="34" customWidth="1"/>
    <col min="4317" max="4317" width="11.140625" customWidth="1"/>
    <col min="4318" max="4318" width="11" customWidth="1"/>
    <col min="4326" max="4327" width="10.85546875" customWidth="1"/>
    <col min="4329" max="4329" width="11.5703125" customWidth="1"/>
    <col min="4330" max="4330" width="13.85546875" customWidth="1"/>
    <col min="4331" max="4334" width="9.140625" customWidth="1"/>
    <col min="4572" max="4572" width="34" customWidth="1"/>
    <col min="4573" max="4573" width="11.140625" customWidth="1"/>
    <col min="4574" max="4574" width="11" customWidth="1"/>
    <col min="4582" max="4583" width="10.85546875" customWidth="1"/>
    <col min="4585" max="4585" width="11.5703125" customWidth="1"/>
    <col min="4586" max="4586" width="13.85546875" customWidth="1"/>
    <col min="4587" max="4590" width="9.140625" customWidth="1"/>
    <col min="4828" max="4828" width="34" customWidth="1"/>
    <col min="4829" max="4829" width="11.140625" customWidth="1"/>
    <col min="4830" max="4830" width="11" customWidth="1"/>
    <col min="4838" max="4839" width="10.85546875" customWidth="1"/>
    <col min="4841" max="4841" width="11.5703125" customWidth="1"/>
    <col min="4842" max="4842" width="13.85546875" customWidth="1"/>
    <col min="4843" max="4846" width="9.140625" customWidth="1"/>
    <col min="5084" max="5084" width="34" customWidth="1"/>
    <col min="5085" max="5085" width="11.140625" customWidth="1"/>
    <col min="5086" max="5086" width="11" customWidth="1"/>
    <col min="5094" max="5095" width="10.85546875" customWidth="1"/>
    <col min="5097" max="5097" width="11.5703125" customWidth="1"/>
    <col min="5098" max="5098" width="13.85546875" customWidth="1"/>
    <col min="5099" max="5102" width="9.140625" customWidth="1"/>
    <col min="5340" max="5340" width="34" customWidth="1"/>
    <col min="5341" max="5341" width="11.140625" customWidth="1"/>
    <col min="5342" max="5342" width="11" customWidth="1"/>
    <col min="5350" max="5351" width="10.85546875" customWidth="1"/>
    <col min="5353" max="5353" width="11.5703125" customWidth="1"/>
    <col min="5354" max="5354" width="13.85546875" customWidth="1"/>
    <col min="5355" max="5358" width="9.140625" customWidth="1"/>
    <col min="5596" max="5596" width="34" customWidth="1"/>
    <col min="5597" max="5597" width="11.140625" customWidth="1"/>
    <col min="5598" max="5598" width="11" customWidth="1"/>
    <col min="5606" max="5607" width="10.85546875" customWidth="1"/>
    <col min="5609" max="5609" width="11.5703125" customWidth="1"/>
    <col min="5610" max="5610" width="13.85546875" customWidth="1"/>
    <col min="5611" max="5614" width="9.140625" customWidth="1"/>
    <col min="5852" max="5852" width="34" customWidth="1"/>
    <col min="5853" max="5853" width="11.140625" customWidth="1"/>
    <col min="5854" max="5854" width="11" customWidth="1"/>
    <col min="5862" max="5863" width="10.85546875" customWidth="1"/>
    <col min="5865" max="5865" width="11.5703125" customWidth="1"/>
    <col min="5866" max="5866" width="13.85546875" customWidth="1"/>
    <col min="5867" max="5870" width="9.140625" customWidth="1"/>
    <col min="6108" max="6108" width="34" customWidth="1"/>
    <col min="6109" max="6109" width="11.140625" customWidth="1"/>
    <col min="6110" max="6110" width="11" customWidth="1"/>
    <col min="6118" max="6119" width="10.85546875" customWidth="1"/>
    <col min="6121" max="6121" width="11.5703125" customWidth="1"/>
    <col min="6122" max="6122" width="13.85546875" customWidth="1"/>
    <col min="6123" max="6126" width="9.140625" customWidth="1"/>
    <col min="6364" max="6364" width="34" customWidth="1"/>
    <col min="6365" max="6365" width="11.140625" customWidth="1"/>
    <col min="6366" max="6366" width="11" customWidth="1"/>
    <col min="6374" max="6375" width="10.85546875" customWidth="1"/>
    <col min="6377" max="6377" width="11.5703125" customWidth="1"/>
    <col min="6378" max="6378" width="13.85546875" customWidth="1"/>
    <col min="6379" max="6382" width="9.140625" customWidth="1"/>
    <col min="6620" max="6620" width="34" customWidth="1"/>
    <col min="6621" max="6621" width="11.140625" customWidth="1"/>
    <col min="6622" max="6622" width="11" customWidth="1"/>
    <col min="6630" max="6631" width="10.85546875" customWidth="1"/>
    <col min="6633" max="6633" width="11.5703125" customWidth="1"/>
    <col min="6634" max="6634" width="13.85546875" customWidth="1"/>
    <col min="6635" max="6638" width="9.140625" customWidth="1"/>
    <col min="6876" max="6876" width="34" customWidth="1"/>
    <col min="6877" max="6877" width="11.140625" customWidth="1"/>
    <col min="6878" max="6878" width="11" customWidth="1"/>
    <col min="6886" max="6887" width="10.85546875" customWidth="1"/>
    <col min="6889" max="6889" width="11.5703125" customWidth="1"/>
    <col min="6890" max="6890" width="13.85546875" customWidth="1"/>
    <col min="6891" max="6894" width="9.140625" customWidth="1"/>
    <col min="7132" max="7132" width="34" customWidth="1"/>
    <col min="7133" max="7133" width="11.140625" customWidth="1"/>
    <col min="7134" max="7134" width="11" customWidth="1"/>
    <col min="7142" max="7143" width="10.85546875" customWidth="1"/>
    <col min="7145" max="7145" width="11.5703125" customWidth="1"/>
    <col min="7146" max="7146" width="13.85546875" customWidth="1"/>
    <col min="7147" max="7150" width="9.140625" customWidth="1"/>
    <col min="7388" max="7388" width="34" customWidth="1"/>
    <col min="7389" max="7389" width="11.140625" customWidth="1"/>
    <col min="7390" max="7390" width="11" customWidth="1"/>
    <col min="7398" max="7399" width="10.85546875" customWidth="1"/>
    <col min="7401" max="7401" width="11.5703125" customWidth="1"/>
    <col min="7402" max="7402" width="13.85546875" customWidth="1"/>
    <col min="7403" max="7406" width="9.140625" customWidth="1"/>
    <col min="7644" max="7644" width="34" customWidth="1"/>
    <col min="7645" max="7645" width="11.140625" customWidth="1"/>
    <col min="7646" max="7646" width="11" customWidth="1"/>
    <col min="7654" max="7655" width="10.85546875" customWidth="1"/>
    <col min="7657" max="7657" width="11.5703125" customWidth="1"/>
    <col min="7658" max="7658" width="13.85546875" customWidth="1"/>
    <col min="7659" max="7662" width="9.140625" customWidth="1"/>
    <col min="7900" max="7900" width="34" customWidth="1"/>
    <col min="7901" max="7901" width="11.140625" customWidth="1"/>
    <col min="7902" max="7902" width="11" customWidth="1"/>
    <col min="7910" max="7911" width="10.85546875" customWidth="1"/>
    <col min="7913" max="7913" width="11.5703125" customWidth="1"/>
    <col min="7914" max="7914" width="13.85546875" customWidth="1"/>
    <col min="7915" max="7918" width="9.140625" customWidth="1"/>
    <col min="8156" max="8156" width="34" customWidth="1"/>
    <col min="8157" max="8157" width="11.140625" customWidth="1"/>
    <col min="8158" max="8158" width="11" customWidth="1"/>
    <col min="8166" max="8167" width="10.85546875" customWidth="1"/>
    <col min="8169" max="8169" width="11.5703125" customWidth="1"/>
    <col min="8170" max="8170" width="13.85546875" customWidth="1"/>
    <col min="8171" max="8174" width="9.140625" customWidth="1"/>
    <col min="8412" max="8412" width="34" customWidth="1"/>
    <col min="8413" max="8413" width="11.140625" customWidth="1"/>
    <col min="8414" max="8414" width="11" customWidth="1"/>
    <col min="8422" max="8423" width="10.85546875" customWidth="1"/>
    <col min="8425" max="8425" width="11.5703125" customWidth="1"/>
    <col min="8426" max="8426" width="13.85546875" customWidth="1"/>
    <col min="8427" max="8430" width="9.140625" customWidth="1"/>
    <col min="8668" max="8668" width="34" customWidth="1"/>
    <col min="8669" max="8669" width="11.140625" customWidth="1"/>
    <col min="8670" max="8670" width="11" customWidth="1"/>
    <col min="8678" max="8679" width="10.85546875" customWidth="1"/>
    <col min="8681" max="8681" width="11.5703125" customWidth="1"/>
    <col min="8682" max="8682" width="13.85546875" customWidth="1"/>
    <col min="8683" max="8686" width="9.140625" customWidth="1"/>
    <col min="8924" max="8924" width="34" customWidth="1"/>
    <col min="8925" max="8925" width="11.140625" customWidth="1"/>
    <col min="8926" max="8926" width="11" customWidth="1"/>
    <col min="8934" max="8935" width="10.85546875" customWidth="1"/>
    <col min="8937" max="8937" width="11.5703125" customWidth="1"/>
    <col min="8938" max="8938" width="13.85546875" customWidth="1"/>
    <col min="8939" max="8942" width="9.140625" customWidth="1"/>
    <col min="9180" max="9180" width="34" customWidth="1"/>
    <col min="9181" max="9181" width="11.140625" customWidth="1"/>
    <col min="9182" max="9182" width="11" customWidth="1"/>
    <col min="9190" max="9191" width="10.85546875" customWidth="1"/>
    <col min="9193" max="9193" width="11.5703125" customWidth="1"/>
    <col min="9194" max="9194" width="13.85546875" customWidth="1"/>
    <col min="9195" max="9198" width="9.140625" customWidth="1"/>
    <col min="9436" max="9436" width="34" customWidth="1"/>
    <col min="9437" max="9437" width="11.140625" customWidth="1"/>
    <col min="9438" max="9438" width="11" customWidth="1"/>
    <col min="9446" max="9447" width="10.85546875" customWidth="1"/>
    <col min="9449" max="9449" width="11.5703125" customWidth="1"/>
    <col min="9450" max="9450" width="13.85546875" customWidth="1"/>
    <col min="9451" max="9454" width="9.140625" customWidth="1"/>
    <col min="9692" max="9692" width="34" customWidth="1"/>
    <col min="9693" max="9693" width="11.140625" customWidth="1"/>
    <col min="9694" max="9694" width="11" customWidth="1"/>
    <col min="9702" max="9703" width="10.85546875" customWidth="1"/>
    <col min="9705" max="9705" width="11.5703125" customWidth="1"/>
    <col min="9706" max="9706" width="13.85546875" customWidth="1"/>
    <col min="9707" max="9710" width="9.140625" customWidth="1"/>
    <col min="9948" max="9948" width="34" customWidth="1"/>
    <col min="9949" max="9949" width="11.140625" customWidth="1"/>
    <col min="9950" max="9950" width="11" customWidth="1"/>
    <col min="9958" max="9959" width="10.85546875" customWidth="1"/>
    <col min="9961" max="9961" width="11.5703125" customWidth="1"/>
    <col min="9962" max="9962" width="13.85546875" customWidth="1"/>
    <col min="9963" max="9966" width="9.140625" customWidth="1"/>
    <col min="10204" max="10204" width="34" customWidth="1"/>
    <col min="10205" max="10205" width="11.140625" customWidth="1"/>
    <col min="10206" max="10206" width="11" customWidth="1"/>
    <col min="10214" max="10215" width="10.85546875" customWidth="1"/>
    <col min="10217" max="10217" width="11.5703125" customWidth="1"/>
    <col min="10218" max="10218" width="13.85546875" customWidth="1"/>
    <col min="10219" max="10222" width="9.140625" customWidth="1"/>
    <col min="10460" max="10460" width="34" customWidth="1"/>
    <col min="10461" max="10461" width="11.140625" customWidth="1"/>
    <col min="10462" max="10462" width="11" customWidth="1"/>
    <col min="10470" max="10471" width="10.85546875" customWidth="1"/>
    <col min="10473" max="10473" width="11.5703125" customWidth="1"/>
    <col min="10474" max="10474" width="13.85546875" customWidth="1"/>
    <col min="10475" max="10478" width="9.140625" customWidth="1"/>
    <col min="10716" max="10716" width="34" customWidth="1"/>
    <col min="10717" max="10717" width="11.140625" customWidth="1"/>
    <col min="10718" max="10718" width="11" customWidth="1"/>
    <col min="10726" max="10727" width="10.85546875" customWidth="1"/>
    <col min="10729" max="10729" width="11.5703125" customWidth="1"/>
    <col min="10730" max="10730" width="13.85546875" customWidth="1"/>
    <col min="10731" max="10734" width="9.140625" customWidth="1"/>
    <col min="10972" max="10972" width="34" customWidth="1"/>
    <col min="10973" max="10973" width="11.140625" customWidth="1"/>
    <col min="10974" max="10974" width="11" customWidth="1"/>
    <col min="10982" max="10983" width="10.85546875" customWidth="1"/>
    <col min="10985" max="10985" width="11.5703125" customWidth="1"/>
    <col min="10986" max="10986" width="13.85546875" customWidth="1"/>
    <col min="10987" max="10990" width="9.140625" customWidth="1"/>
    <col min="11228" max="11228" width="34" customWidth="1"/>
    <col min="11229" max="11229" width="11.140625" customWidth="1"/>
    <col min="11230" max="11230" width="11" customWidth="1"/>
    <col min="11238" max="11239" width="10.85546875" customWidth="1"/>
    <col min="11241" max="11241" width="11.5703125" customWidth="1"/>
    <col min="11242" max="11242" width="13.85546875" customWidth="1"/>
    <col min="11243" max="11246" width="9.140625" customWidth="1"/>
    <col min="11484" max="11484" width="34" customWidth="1"/>
    <col min="11485" max="11485" width="11.140625" customWidth="1"/>
    <col min="11486" max="11486" width="11" customWidth="1"/>
    <col min="11494" max="11495" width="10.85546875" customWidth="1"/>
    <col min="11497" max="11497" width="11.5703125" customWidth="1"/>
    <col min="11498" max="11498" width="13.85546875" customWidth="1"/>
    <col min="11499" max="11502" width="9.140625" customWidth="1"/>
    <col min="11740" max="11740" width="34" customWidth="1"/>
    <col min="11741" max="11741" width="11.140625" customWidth="1"/>
    <col min="11742" max="11742" width="11" customWidth="1"/>
    <col min="11750" max="11751" width="10.85546875" customWidth="1"/>
    <col min="11753" max="11753" width="11.5703125" customWidth="1"/>
    <col min="11754" max="11754" width="13.85546875" customWidth="1"/>
    <col min="11755" max="11758" width="9.140625" customWidth="1"/>
    <col min="11996" max="11996" width="34" customWidth="1"/>
    <col min="11997" max="11997" width="11.140625" customWidth="1"/>
    <col min="11998" max="11998" width="11" customWidth="1"/>
    <col min="12006" max="12007" width="10.85546875" customWidth="1"/>
    <col min="12009" max="12009" width="11.5703125" customWidth="1"/>
    <col min="12010" max="12010" width="13.85546875" customWidth="1"/>
    <col min="12011" max="12014" width="9.140625" customWidth="1"/>
    <col min="12252" max="12252" width="34" customWidth="1"/>
    <col min="12253" max="12253" width="11.140625" customWidth="1"/>
    <col min="12254" max="12254" width="11" customWidth="1"/>
    <col min="12262" max="12263" width="10.85546875" customWidth="1"/>
    <col min="12265" max="12265" width="11.5703125" customWidth="1"/>
    <col min="12266" max="12266" width="13.85546875" customWidth="1"/>
    <col min="12267" max="12270" width="9.140625" customWidth="1"/>
    <col min="12508" max="12508" width="34" customWidth="1"/>
    <col min="12509" max="12509" width="11.140625" customWidth="1"/>
    <col min="12510" max="12510" width="11" customWidth="1"/>
    <col min="12518" max="12519" width="10.85546875" customWidth="1"/>
    <col min="12521" max="12521" width="11.5703125" customWidth="1"/>
    <col min="12522" max="12522" width="13.85546875" customWidth="1"/>
    <col min="12523" max="12526" width="9.140625" customWidth="1"/>
    <col min="12764" max="12764" width="34" customWidth="1"/>
    <col min="12765" max="12765" width="11.140625" customWidth="1"/>
    <col min="12766" max="12766" width="11" customWidth="1"/>
    <col min="12774" max="12775" width="10.85546875" customWidth="1"/>
    <col min="12777" max="12777" width="11.5703125" customWidth="1"/>
    <col min="12778" max="12778" width="13.85546875" customWidth="1"/>
    <col min="12779" max="12782" width="9.140625" customWidth="1"/>
    <col min="13020" max="13020" width="34" customWidth="1"/>
    <col min="13021" max="13021" width="11.140625" customWidth="1"/>
    <col min="13022" max="13022" width="11" customWidth="1"/>
    <col min="13030" max="13031" width="10.85546875" customWidth="1"/>
    <col min="13033" max="13033" width="11.5703125" customWidth="1"/>
    <col min="13034" max="13034" width="13.85546875" customWidth="1"/>
    <col min="13035" max="13038" width="9.140625" customWidth="1"/>
    <col min="13276" max="13276" width="34" customWidth="1"/>
    <col min="13277" max="13277" width="11.140625" customWidth="1"/>
    <col min="13278" max="13278" width="11" customWidth="1"/>
    <col min="13286" max="13287" width="10.85546875" customWidth="1"/>
    <col min="13289" max="13289" width="11.5703125" customWidth="1"/>
    <col min="13290" max="13290" width="13.85546875" customWidth="1"/>
    <col min="13291" max="13294" width="9.140625" customWidth="1"/>
    <col min="13532" max="13532" width="34" customWidth="1"/>
    <col min="13533" max="13533" width="11.140625" customWidth="1"/>
    <col min="13534" max="13534" width="11" customWidth="1"/>
    <col min="13542" max="13543" width="10.85546875" customWidth="1"/>
    <col min="13545" max="13545" width="11.5703125" customWidth="1"/>
    <col min="13546" max="13546" width="13.85546875" customWidth="1"/>
    <col min="13547" max="13550" width="9.140625" customWidth="1"/>
    <col min="13788" max="13788" width="34" customWidth="1"/>
    <col min="13789" max="13789" width="11.140625" customWidth="1"/>
    <col min="13790" max="13790" width="11" customWidth="1"/>
    <col min="13798" max="13799" width="10.85546875" customWidth="1"/>
    <col min="13801" max="13801" width="11.5703125" customWidth="1"/>
    <col min="13802" max="13802" width="13.85546875" customWidth="1"/>
    <col min="13803" max="13806" width="9.140625" customWidth="1"/>
    <col min="14044" max="14044" width="34" customWidth="1"/>
    <col min="14045" max="14045" width="11.140625" customWidth="1"/>
    <col min="14046" max="14046" width="11" customWidth="1"/>
    <col min="14054" max="14055" width="10.85546875" customWidth="1"/>
    <col min="14057" max="14057" width="11.5703125" customWidth="1"/>
    <col min="14058" max="14058" width="13.85546875" customWidth="1"/>
    <col min="14059" max="14062" width="9.140625" customWidth="1"/>
    <col min="14300" max="14300" width="34" customWidth="1"/>
    <col min="14301" max="14301" width="11.140625" customWidth="1"/>
    <col min="14302" max="14302" width="11" customWidth="1"/>
    <col min="14310" max="14311" width="10.85546875" customWidth="1"/>
    <col min="14313" max="14313" width="11.5703125" customWidth="1"/>
    <col min="14314" max="14314" width="13.85546875" customWidth="1"/>
    <col min="14315" max="14318" width="9.140625" customWidth="1"/>
    <col min="14556" max="14556" width="34" customWidth="1"/>
    <col min="14557" max="14557" width="11.140625" customWidth="1"/>
    <col min="14558" max="14558" width="11" customWidth="1"/>
    <col min="14566" max="14567" width="10.85546875" customWidth="1"/>
    <col min="14569" max="14569" width="11.5703125" customWidth="1"/>
    <col min="14570" max="14570" width="13.85546875" customWidth="1"/>
    <col min="14571" max="14574" width="9.140625" customWidth="1"/>
    <col min="14812" max="14812" width="34" customWidth="1"/>
    <col min="14813" max="14813" width="11.140625" customWidth="1"/>
    <col min="14814" max="14814" width="11" customWidth="1"/>
    <col min="14822" max="14823" width="10.85546875" customWidth="1"/>
    <col min="14825" max="14825" width="11.5703125" customWidth="1"/>
    <col min="14826" max="14826" width="13.85546875" customWidth="1"/>
    <col min="14827" max="14830" width="9.140625" customWidth="1"/>
    <col min="15068" max="15068" width="34" customWidth="1"/>
    <col min="15069" max="15069" width="11.140625" customWidth="1"/>
    <col min="15070" max="15070" width="11" customWidth="1"/>
    <col min="15078" max="15079" width="10.85546875" customWidth="1"/>
    <col min="15081" max="15081" width="11.5703125" customWidth="1"/>
    <col min="15082" max="15082" width="13.85546875" customWidth="1"/>
    <col min="15083" max="15086" width="9.140625" customWidth="1"/>
    <col min="15324" max="15324" width="34" customWidth="1"/>
    <col min="15325" max="15325" width="11.140625" customWidth="1"/>
    <col min="15326" max="15326" width="11" customWidth="1"/>
    <col min="15334" max="15335" width="10.85546875" customWidth="1"/>
    <col min="15337" max="15337" width="11.5703125" customWidth="1"/>
    <col min="15338" max="15338" width="13.85546875" customWidth="1"/>
    <col min="15339" max="15342" width="9.140625" customWidth="1"/>
    <col min="15580" max="15580" width="34" customWidth="1"/>
    <col min="15581" max="15581" width="11.140625" customWidth="1"/>
    <col min="15582" max="15582" width="11" customWidth="1"/>
    <col min="15590" max="15591" width="10.85546875" customWidth="1"/>
    <col min="15593" max="15593" width="11.5703125" customWidth="1"/>
    <col min="15594" max="15594" width="13.85546875" customWidth="1"/>
    <col min="15595" max="15598" width="9.140625" customWidth="1"/>
    <col min="15836" max="15836" width="34" customWidth="1"/>
    <col min="15837" max="15837" width="11.140625" customWidth="1"/>
    <col min="15838" max="15838" width="11" customWidth="1"/>
    <col min="15846" max="15847" width="10.85546875" customWidth="1"/>
    <col min="15849" max="15849" width="11.5703125" customWidth="1"/>
    <col min="15850" max="15850" width="13.85546875" customWidth="1"/>
    <col min="15851" max="15854" width="9.140625" customWidth="1"/>
    <col min="16092" max="16092" width="34" customWidth="1"/>
    <col min="16093" max="16093" width="11.140625" customWidth="1"/>
    <col min="16094" max="16094" width="11" customWidth="1"/>
    <col min="16102" max="16103" width="10.85546875" customWidth="1"/>
    <col min="16105" max="16105" width="11.5703125" customWidth="1"/>
    <col min="16106" max="16106" width="13.85546875" customWidth="1"/>
    <col min="16107" max="16110" width="9.140625" customWidth="1"/>
  </cols>
  <sheetData>
    <row r="1" spans="1:8" ht="44.45" customHeight="1">
      <c r="B1" s="125" t="s">
        <v>117</v>
      </c>
      <c r="C1" s="125"/>
      <c r="D1" s="125"/>
      <c r="E1" s="125"/>
      <c r="F1" s="125"/>
      <c r="G1" s="125"/>
      <c r="H1" s="125"/>
    </row>
    <row r="2" spans="1:8" ht="15.6" customHeight="1" thickBot="1">
      <c r="A2" s="3" t="s">
        <v>104</v>
      </c>
    </row>
    <row r="3" spans="1:8" ht="15.6" customHeight="1">
      <c r="A3" s="138" t="s">
        <v>1</v>
      </c>
      <c r="B3" s="135" t="s">
        <v>2</v>
      </c>
      <c r="C3" s="141" t="s">
        <v>118</v>
      </c>
      <c r="D3" s="128" t="s">
        <v>93</v>
      </c>
      <c r="E3" s="128"/>
      <c r="F3" s="128"/>
      <c r="G3" s="128"/>
      <c r="H3" s="129"/>
    </row>
    <row r="4" spans="1:8" ht="52.9" customHeight="1">
      <c r="A4" s="139"/>
      <c r="B4" s="136"/>
      <c r="C4" s="126"/>
      <c r="D4" s="126" t="s">
        <v>94</v>
      </c>
      <c r="E4" s="126" t="s">
        <v>116</v>
      </c>
      <c r="F4" s="126"/>
      <c r="G4" s="126"/>
      <c r="H4" s="130" t="s">
        <v>95</v>
      </c>
    </row>
    <row r="5" spans="1:8" ht="55.9" customHeight="1" thickBot="1">
      <c r="A5" s="140"/>
      <c r="B5" s="137"/>
      <c r="C5" s="127"/>
      <c r="D5" s="127"/>
      <c r="E5" s="84" t="s">
        <v>110</v>
      </c>
      <c r="F5" s="84" t="s">
        <v>111</v>
      </c>
      <c r="G5" s="84" t="s">
        <v>112</v>
      </c>
      <c r="H5" s="131"/>
    </row>
    <row r="6" spans="1:8" ht="31.35" customHeight="1">
      <c r="A6" s="142" t="s">
        <v>3</v>
      </c>
      <c r="B6" s="43" t="s">
        <v>4</v>
      </c>
      <c r="C6" s="91"/>
      <c r="D6" s="91"/>
      <c r="E6" s="91">
        <f>F6+G6</f>
        <v>0</v>
      </c>
      <c r="F6" s="91"/>
      <c r="G6" s="91"/>
      <c r="H6" s="91"/>
    </row>
    <row r="7" spans="1:8" ht="34.35" customHeight="1">
      <c r="A7" s="142"/>
      <c r="B7" s="49" t="s">
        <v>5</v>
      </c>
      <c r="C7" s="90"/>
      <c r="D7" s="90"/>
      <c r="E7" s="90">
        <f t="shared" ref="E7:E51" si="0">F7+G7</f>
        <v>0</v>
      </c>
      <c r="F7" s="90"/>
      <c r="G7" s="90"/>
      <c r="H7" s="90"/>
    </row>
    <row r="8" spans="1:8" ht="34.35" customHeight="1">
      <c r="A8" s="142"/>
      <c r="B8" s="7" t="s">
        <v>119</v>
      </c>
      <c r="C8" s="104"/>
      <c r="D8" s="104"/>
      <c r="E8" s="104">
        <f t="shared" si="0"/>
        <v>0</v>
      </c>
      <c r="F8" s="104"/>
      <c r="G8" s="104"/>
      <c r="H8" s="104"/>
    </row>
    <row r="9" spans="1:8" ht="26.45" customHeight="1">
      <c r="A9" s="143"/>
      <c r="B9" s="49" t="s">
        <v>6</v>
      </c>
      <c r="C9" s="90"/>
      <c r="D9" s="90"/>
      <c r="E9" s="90">
        <f t="shared" si="0"/>
        <v>0</v>
      </c>
      <c r="F9" s="90"/>
      <c r="G9" s="90"/>
      <c r="H9" s="90"/>
    </row>
    <row r="10" spans="1:8" ht="32.450000000000003" customHeight="1">
      <c r="A10" s="49" t="s">
        <v>7</v>
      </c>
      <c r="B10" s="49" t="s">
        <v>8</v>
      </c>
      <c r="C10" s="90"/>
      <c r="D10" s="90"/>
      <c r="E10" s="90">
        <f t="shared" si="0"/>
        <v>0</v>
      </c>
      <c r="F10" s="90"/>
      <c r="G10" s="90"/>
      <c r="H10" s="90"/>
    </row>
    <row r="11" spans="1:8">
      <c r="A11" s="49" t="s">
        <v>9</v>
      </c>
      <c r="B11" s="49" t="s">
        <v>10</v>
      </c>
      <c r="C11" s="90"/>
      <c r="D11" s="90"/>
      <c r="E11" s="90">
        <f t="shared" si="0"/>
        <v>0</v>
      </c>
      <c r="F11" s="90"/>
      <c r="G11" s="90"/>
      <c r="H11" s="90"/>
    </row>
    <row r="12" spans="1:8">
      <c r="A12" s="49" t="s">
        <v>11</v>
      </c>
      <c r="B12" s="49" t="s">
        <v>12</v>
      </c>
      <c r="C12" s="90"/>
      <c r="D12" s="90"/>
      <c r="E12" s="90">
        <f t="shared" si="0"/>
        <v>0</v>
      </c>
      <c r="F12" s="90"/>
      <c r="G12" s="90"/>
      <c r="H12" s="90"/>
    </row>
    <row r="13" spans="1:8">
      <c r="A13" s="49" t="s">
        <v>13</v>
      </c>
      <c r="B13" s="49" t="s">
        <v>14</v>
      </c>
      <c r="C13" s="90"/>
      <c r="D13" s="90"/>
      <c r="E13" s="90">
        <f t="shared" si="0"/>
        <v>0</v>
      </c>
      <c r="F13" s="90"/>
      <c r="G13" s="90"/>
      <c r="H13" s="90"/>
    </row>
    <row r="14" spans="1:8">
      <c r="A14" s="5" t="s">
        <v>15</v>
      </c>
      <c r="B14" s="5" t="s">
        <v>16</v>
      </c>
      <c r="C14" s="90"/>
      <c r="D14" s="90"/>
      <c r="E14" s="90">
        <f t="shared" si="0"/>
        <v>0</v>
      </c>
      <c r="F14" s="90"/>
      <c r="G14" s="90"/>
      <c r="H14" s="90"/>
    </row>
    <row r="15" spans="1:8">
      <c r="A15" s="49" t="s">
        <v>17</v>
      </c>
      <c r="B15" s="49" t="s">
        <v>18</v>
      </c>
      <c r="C15" s="90"/>
      <c r="D15" s="90"/>
      <c r="E15" s="90">
        <f t="shared" si="0"/>
        <v>0</v>
      </c>
      <c r="F15" s="90"/>
      <c r="G15" s="90"/>
      <c r="H15" s="90"/>
    </row>
    <row r="16" spans="1:8">
      <c r="A16" s="49" t="s">
        <v>19</v>
      </c>
      <c r="B16" s="49" t="s">
        <v>20</v>
      </c>
      <c r="C16" s="90"/>
      <c r="D16" s="90"/>
      <c r="E16" s="90">
        <f t="shared" si="0"/>
        <v>0</v>
      </c>
      <c r="F16" s="90"/>
      <c r="G16" s="90"/>
      <c r="H16" s="90"/>
    </row>
    <row r="17" spans="1:8" ht="24.6" customHeight="1">
      <c r="A17" s="49" t="s">
        <v>21</v>
      </c>
      <c r="B17" s="49" t="s">
        <v>22</v>
      </c>
      <c r="C17" s="90"/>
      <c r="D17" s="90"/>
      <c r="E17" s="90">
        <f t="shared" si="0"/>
        <v>0</v>
      </c>
      <c r="F17" s="90"/>
      <c r="G17" s="90"/>
      <c r="H17" s="90"/>
    </row>
    <row r="18" spans="1:8">
      <c r="A18" s="49" t="s">
        <v>23</v>
      </c>
      <c r="B18" s="49" t="s">
        <v>24</v>
      </c>
      <c r="C18" s="90"/>
      <c r="D18" s="90"/>
      <c r="E18" s="90">
        <f t="shared" si="0"/>
        <v>0</v>
      </c>
      <c r="F18" s="90"/>
      <c r="G18" s="90"/>
      <c r="H18" s="90"/>
    </row>
    <row r="19" spans="1:8">
      <c r="A19" s="49" t="s">
        <v>25</v>
      </c>
      <c r="B19" s="49" t="s">
        <v>26</v>
      </c>
      <c r="C19" s="90"/>
      <c r="D19" s="90"/>
      <c r="E19" s="90">
        <f t="shared" si="0"/>
        <v>0</v>
      </c>
      <c r="F19" s="90"/>
      <c r="G19" s="90"/>
      <c r="H19" s="90"/>
    </row>
    <row r="20" spans="1:8" ht="16.350000000000001" customHeight="1">
      <c r="A20" s="5" t="s">
        <v>27</v>
      </c>
      <c r="B20" s="5" t="s">
        <v>28</v>
      </c>
      <c r="C20" s="90">
        <v>4400</v>
      </c>
      <c r="D20" s="90"/>
      <c r="E20" s="90">
        <f t="shared" si="0"/>
        <v>0</v>
      </c>
      <c r="F20" s="90"/>
      <c r="G20" s="90"/>
      <c r="H20" s="90"/>
    </row>
    <row r="21" spans="1:8" ht="16.350000000000001" customHeight="1">
      <c r="A21" s="132" t="s">
        <v>29</v>
      </c>
      <c r="B21" s="49" t="s">
        <v>30</v>
      </c>
      <c r="C21" s="90">
        <v>282</v>
      </c>
      <c r="D21" s="90"/>
      <c r="E21" s="90">
        <f t="shared" si="0"/>
        <v>0</v>
      </c>
      <c r="F21" s="90"/>
      <c r="G21" s="90"/>
      <c r="H21" s="90"/>
    </row>
    <row r="22" spans="1:8" ht="43.7" customHeight="1">
      <c r="A22" s="134"/>
      <c r="B22" s="6" t="s">
        <v>31</v>
      </c>
      <c r="C22" s="90">
        <v>39</v>
      </c>
      <c r="D22" s="90"/>
      <c r="E22" s="90">
        <f t="shared" si="0"/>
        <v>0</v>
      </c>
      <c r="F22" s="90"/>
      <c r="G22" s="90"/>
      <c r="H22" s="90"/>
    </row>
    <row r="23" spans="1:8">
      <c r="A23" s="49" t="s">
        <v>32</v>
      </c>
      <c r="B23" s="49" t="s">
        <v>33</v>
      </c>
      <c r="C23" s="90"/>
      <c r="D23" s="90"/>
      <c r="E23" s="90">
        <f t="shared" si="0"/>
        <v>0</v>
      </c>
      <c r="F23" s="90"/>
      <c r="G23" s="90"/>
      <c r="H23" s="90"/>
    </row>
    <row r="24" spans="1:8">
      <c r="A24" s="132" t="s">
        <v>34</v>
      </c>
      <c r="B24" s="49" t="s">
        <v>35</v>
      </c>
      <c r="C24" s="104">
        <f t="shared" ref="C24:D24" si="1">C25+C26+C27</f>
        <v>700</v>
      </c>
      <c r="D24" s="104">
        <f t="shared" si="1"/>
        <v>0</v>
      </c>
      <c r="E24" s="104">
        <f t="shared" si="0"/>
        <v>700</v>
      </c>
      <c r="F24" s="104">
        <f t="shared" ref="F24:H24" si="2">F25+F26+F27</f>
        <v>700</v>
      </c>
      <c r="G24" s="104">
        <f t="shared" si="2"/>
        <v>0</v>
      </c>
      <c r="H24" s="104">
        <f t="shared" si="2"/>
        <v>0</v>
      </c>
    </row>
    <row r="25" spans="1:8" ht="31.5">
      <c r="A25" s="133"/>
      <c r="B25" s="7" t="s">
        <v>36</v>
      </c>
      <c r="C25" s="90">
        <v>700</v>
      </c>
      <c r="D25" s="90"/>
      <c r="E25" s="90">
        <f t="shared" si="0"/>
        <v>700</v>
      </c>
      <c r="F25" s="90">
        <v>700</v>
      </c>
      <c r="G25" s="90"/>
      <c r="H25" s="90"/>
    </row>
    <row r="26" spans="1:8" ht="83.45" customHeight="1">
      <c r="A26" s="133"/>
      <c r="B26" s="7" t="s">
        <v>37</v>
      </c>
      <c r="C26" s="90"/>
      <c r="D26" s="90"/>
      <c r="E26" s="90">
        <f t="shared" si="0"/>
        <v>0</v>
      </c>
      <c r="F26" s="90"/>
      <c r="G26" s="90"/>
      <c r="H26" s="90"/>
    </row>
    <row r="27" spans="1:8" ht="78.75">
      <c r="A27" s="134"/>
      <c r="B27" s="7" t="s">
        <v>38</v>
      </c>
      <c r="C27" s="90"/>
      <c r="D27" s="90"/>
      <c r="E27" s="90">
        <f t="shared" si="0"/>
        <v>0</v>
      </c>
      <c r="F27" s="90"/>
      <c r="G27" s="90"/>
      <c r="H27" s="90"/>
    </row>
    <row r="28" spans="1:8">
      <c r="A28" s="123" t="s">
        <v>39</v>
      </c>
      <c r="B28" s="49" t="s">
        <v>40</v>
      </c>
      <c r="C28" s="90"/>
      <c r="D28" s="90"/>
      <c r="E28" s="90">
        <f t="shared" si="0"/>
        <v>0</v>
      </c>
      <c r="F28" s="90"/>
      <c r="G28" s="90"/>
      <c r="H28" s="90"/>
    </row>
    <row r="29" spans="1:8" ht="47.25">
      <c r="A29" s="123"/>
      <c r="B29" s="49" t="s">
        <v>41</v>
      </c>
      <c r="C29" s="90"/>
      <c r="D29" s="90"/>
      <c r="E29" s="90">
        <f t="shared" si="0"/>
        <v>0</v>
      </c>
      <c r="F29" s="90"/>
      <c r="G29" s="90"/>
      <c r="H29" s="90"/>
    </row>
    <row r="30" spans="1:8">
      <c r="A30" s="123"/>
      <c r="B30" s="8" t="s">
        <v>42</v>
      </c>
      <c r="C30" s="90"/>
      <c r="D30" s="90"/>
      <c r="E30" s="90">
        <f t="shared" si="0"/>
        <v>0</v>
      </c>
      <c r="F30" s="90"/>
      <c r="G30" s="90"/>
      <c r="H30" s="90"/>
    </row>
    <row r="31" spans="1:8">
      <c r="A31" s="49" t="s">
        <v>43</v>
      </c>
      <c r="B31" s="49" t="s">
        <v>44</v>
      </c>
      <c r="C31" s="90"/>
      <c r="D31" s="90"/>
      <c r="E31" s="90">
        <f t="shared" si="0"/>
        <v>0</v>
      </c>
      <c r="F31" s="90"/>
      <c r="G31" s="90"/>
      <c r="H31" s="90"/>
    </row>
    <row r="32" spans="1:8" ht="31.5">
      <c r="A32" s="9" t="s">
        <v>45</v>
      </c>
      <c r="B32" s="10" t="s">
        <v>46</v>
      </c>
      <c r="C32" s="90"/>
      <c r="D32" s="90"/>
      <c r="E32" s="90">
        <f t="shared" si="0"/>
        <v>0</v>
      </c>
      <c r="F32" s="90"/>
      <c r="G32" s="90"/>
      <c r="H32" s="90"/>
    </row>
    <row r="33" spans="1:8" ht="16.350000000000001" customHeight="1">
      <c r="A33" s="49" t="s">
        <v>47</v>
      </c>
      <c r="B33" s="49" t="s">
        <v>48</v>
      </c>
      <c r="C33" s="90"/>
      <c r="D33" s="90"/>
      <c r="E33" s="90">
        <f t="shared" si="0"/>
        <v>0</v>
      </c>
      <c r="F33" s="90"/>
      <c r="G33" s="90"/>
      <c r="H33" s="90"/>
    </row>
    <row r="34" spans="1:8">
      <c r="A34" s="5" t="s">
        <v>49</v>
      </c>
      <c r="B34" s="5" t="s">
        <v>50</v>
      </c>
      <c r="C34" s="90"/>
      <c r="D34" s="90"/>
      <c r="E34" s="90">
        <f t="shared" si="0"/>
        <v>0</v>
      </c>
      <c r="F34" s="90"/>
      <c r="G34" s="90"/>
      <c r="H34" s="90"/>
    </row>
    <row r="35" spans="1:8">
      <c r="A35" s="5" t="s">
        <v>51</v>
      </c>
      <c r="B35" s="5" t="s">
        <v>52</v>
      </c>
      <c r="C35" s="90"/>
      <c r="D35" s="90"/>
      <c r="E35" s="90">
        <f t="shared" si="0"/>
        <v>0</v>
      </c>
      <c r="F35" s="90"/>
      <c r="G35" s="90"/>
      <c r="H35" s="90"/>
    </row>
    <row r="36" spans="1:8">
      <c r="A36" s="49" t="s">
        <v>53</v>
      </c>
      <c r="B36" s="49" t="s">
        <v>54</v>
      </c>
      <c r="C36" s="90"/>
      <c r="D36" s="90"/>
      <c r="E36" s="90">
        <f t="shared" si="0"/>
        <v>0</v>
      </c>
      <c r="F36" s="90"/>
      <c r="G36" s="90"/>
      <c r="H36" s="90"/>
    </row>
    <row r="37" spans="1:8">
      <c r="A37" s="49" t="s">
        <v>55</v>
      </c>
      <c r="B37" s="49" t="s">
        <v>56</v>
      </c>
      <c r="C37" s="90"/>
      <c r="D37" s="90"/>
      <c r="E37" s="90">
        <f t="shared" si="0"/>
        <v>0</v>
      </c>
      <c r="F37" s="90"/>
      <c r="G37" s="90"/>
      <c r="H37" s="90"/>
    </row>
    <row r="38" spans="1:8">
      <c r="A38" s="49" t="s">
        <v>57</v>
      </c>
      <c r="B38" s="49" t="s">
        <v>58</v>
      </c>
      <c r="C38" s="90"/>
      <c r="D38" s="90"/>
      <c r="E38" s="90">
        <f t="shared" si="0"/>
        <v>0</v>
      </c>
      <c r="F38" s="90"/>
      <c r="G38" s="90"/>
      <c r="H38" s="90"/>
    </row>
    <row r="39" spans="1:8">
      <c r="A39" s="49" t="s">
        <v>59</v>
      </c>
      <c r="B39" s="49" t="s">
        <v>60</v>
      </c>
      <c r="C39" s="90"/>
      <c r="D39" s="90"/>
      <c r="E39" s="90">
        <f t="shared" si="0"/>
        <v>0</v>
      </c>
      <c r="F39" s="90"/>
      <c r="G39" s="90"/>
      <c r="H39" s="90"/>
    </row>
    <row r="40" spans="1:8">
      <c r="A40" s="49" t="s">
        <v>61</v>
      </c>
      <c r="B40" s="49" t="s">
        <v>62</v>
      </c>
      <c r="C40" s="90"/>
      <c r="D40" s="90"/>
      <c r="E40" s="90">
        <f t="shared" si="0"/>
        <v>0</v>
      </c>
      <c r="F40" s="90"/>
      <c r="G40" s="90"/>
      <c r="H40" s="90"/>
    </row>
    <row r="41" spans="1:8">
      <c r="A41" s="124" t="s">
        <v>63</v>
      </c>
      <c r="B41" s="49" t="s">
        <v>64</v>
      </c>
      <c r="C41" s="90"/>
      <c r="D41" s="90"/>
      <c r="E41" s="90">
        <f t="shared" si="0"/>
        <v>0</v>
      </c>
      <c r="F41" s="90"/>
      <c r="G41" s="90"/>
      <c r="H41" s="90"/>
    </row>
    <row r="42" spans="1:8">
      <c r="A42" s="124"/>
      <c r="B42" s="49" t="s">
        <v>65</v>
      </c>
      <c r="C42" s="90"/>
      <c r="D42" s="90"/>
      <c r="E42" s="90">
        <f t="shared" si="0"/>
        <v>0</v>
      </c>
      <c r="F42" s="90"/>
      <c r="G42" s="90"/>
      <c r="H42" s="90"/>
    </row>
    <row r="43" spans="1:8">
      <c r="A43" s="49" t="s">
        <v>66</v>
      </c>
      <c r="B43" s="49" t="s">
        <v>67</v>
      </c>
      <c r="C43" s="90"/>
      <c r="D43" s="90"/>
      <c r="E43" s="90">
        <f t="shared" si="0"/>
        <v>0</v>
      </c>
      <c r="F43" s="11"/>
      <c r="G43" s="90"/>
      <c r="H43" s="90"/>
    </row>
    <row r="44" spans="1:8">
      <c r="A44" s="49" t="s">
        <v>68</v>
      </c>
      <c r="B44" s="49" t="s">
        <v>69</v>
      </c>
      <c r="C44" s="90"/>
      <c r="D44" s="90"/>
      <c r="E44" s="90">
        <f t="shared" si="0"/>
        <v>0</v>
      </c>
      <c r="F44" s="90"/>
      <c r="G44" s="90"/>
      <c r="H44" s="90"/>
    </row>
    <row r="45" spans="1:8" ht="15" customHeight="1">
      <c r="A45" s="124" t="s">
        <v>70</v>
      </c>
      <c r="B45" s="49" t="s">
        <v>71</v>
      </c>
      <c r="C45" s="90"/>
      <c r="D45" s="90"/>
      <c r="E45" s="90">
        <f t="shared" si="0"/>
        <v>0</v>
      </c>
      <c r="F45" s="90"/>
      <c r="G45" s="90"/>
      <c r="H45" s="90"/>
    </row>
    <row r="46" spans="1:8" ht="18" customHeight="1">
      <c r="A46" s="124"/>
      <c r="B46" s="49" t="s">
        <v>72</v>
      </c>
      <c r="C46" s="90"/>
      <c r="D46" s="90"/>
      <c r="E46" s="90">
        <f t="shared" si="0"/>
        <v>0</v>
      </c>
      <c r="F46" s="90"/>
      <c r="G46" s="90"/>
      <c r="H46" s="90"/>
    </row>
    <row r="47" spans="1:8">
      <c r="A47" s="49" t="s">
        <v>73</v>
      </c>
      <c r="B47" s="49" t="s">
        <v>74</v>
      </c>
      <c r="C47" s="90"/>
      <c r="D47" s="90"/>
      <c r="E47" s="90">
        <f t="shared" si="0"/>
        <v>0</v>
      </c>
      <c r="F47" s="90"/>
      <c r="G47" s="90"/>
      <c r="H47" s="90"/>
    </row>
    <row r="48" spans="1:8">
      <c r="A48" s="12" t="s">
        <v>75</v>
      </c>
      <c r="B48" s="5" t="s">
        <v>76</v>
      </c>
      <c r="C48" s="90"/>
      <c r="D48" s="90"/>
      <c r="E48" s="90">
        <f t="shared" si="0"/>
        <v>0</v>
      </c>
      <c r="F48" s="90"/>
      <c r="G48" s="90"/>
      <c r="H48" s="90"/>
    </row>
    <row r="49" spans="1:8" ht="19.7" customHeight="1">
      <c r="A49" s="49" t="s">
        <v>77</v>
      </c>
      <c r="B49" s="49" t="s">
        <v>78</v>
      </c>
      <c r="C49" s="90"/>
      <c r="D49" s="90"/>
      <c r="E49" s="90">
        <f t="shared" si="0"/>
        <v>0</v>
      </c>
      <c r="F49" s="90"/>
      <c r="G49" s="90"/>
      <c r="H49" s="90"/>
    </row>
    <row r="50" spans="1:8" ht="19.7" customHeight="1">
      <c r="A50" s="49" t="s">
        <v>79</v>
      </c>
      <c r="B50" s="49" t="s">
        <v>80</v>
      </c>
      <c r="C50" s="90"/>
      <c r="D50" s="90"/>
      <c r="E50" s="90">
        <f t="shared" si="0"/>
        <v>0</v>
      </c>
      <c r="F50" s="90"/>
      <c r="G50" s="90"/>
      <c r="H50" s="90"/>
    </row>
    <row r="51" spans="1:8">
      <c r="A51" s="49" t="s">
        <v>81</v>
      </c>
      <c r="B51" s="49" t="s">
        <v>82</v>
      </c>
      <c r="C51" s="90"/>
      <c r="D51" s="90"/>
      <c r="E51" s="90">
        <f t="shared" si="0"/>
        <v>0</v>
      </c>
      <c r="F51" s="90"/>
      <c r="G51" s="90"/>
      <c r="H51" s="90"/>
    </row>
    <row r="52" spans="1:8" ht="31.5">
      <c r="A52" s="48" t="s">
        <v>0</v>
      </c>
      <c r="B52" s="13"/>
      <c r="C52" s="15">
        <f>C6+C7+SUM(C9:C24)+SUM(C28:C51)</f>
        <v>5421</v>
      </c>
      <c r="D52" s="15">
        <f>SUM(D6:D24)+SUM(D28:D51)</f>
        <v>0</v>
      </c>
      <c r="E52" s="14">
        <f t="shared" ref="E52" si="3">F52+G52</f>
        <v>700</v>
      </c>
      <c r="F52" s="15">
        <f>SUM(F6:F24)+SUM(F28:F51)</f>
        <v>700</v>
      </c>
      <c r="G52" s="15">
        <f>SUM(G6:G24)+SUM(G28:G51)</f>
        <v>0</v>
      </c>
      <c r="H52" s="15">
        <f>SUM(H6:H24)+SUM(H28:H51)</f>
        <v>0</v>
      </c>
    </row>
    <row r="53" spans="1:8">
      <c r="A53" s="16"/>
      <c r="B53" s="16"/>
      <c r="C53" s="16"/>
      <c r="D53" s="16"/>
      <c r="E53" s="16"/>
      <c r="F53" s="16"/>
      <c r="G53" s="16"/>
      <c r="H53" s="16"/>
    </row>
    <row r="55" spans="1:8">
      <c r="B55" s="18"/>
    </row>
    <row r="56" spans="1:8">
      <c r="B56" s="18"/>
    </row>
    <row r="57" spans="1:8">
      <c r="B57" s="18"/>
    </row>
    <row r="58" spans="1:8">
      <c r="A58" s="19"/>
      <c r="B58" s="18"/>
    </row>
    <row r="59" spans="1:8">
      <c r="A59" s="19"/>
      <c r="B59" s="20"/>
    </row>
  </sheetData>
  <mergeCells count="14">
    <mergeCell ref="A28:A30"/>
    <mergeCell ref="A41:A42"/>
    <mergeCell ref="A45:A46"/>
    <mergeCell ref="B3:B5"/>
    <mergeCell ref="A3:A5"/>
    <mergeCell ref="A6:A9"/>
    <mergeCell ref="A21:A22"/>
    <mergeCell ref="B1:H1"/>
    <mergeCell ref="A24:A27"/>
    <mergeCell ref="C3:C5"/>
    <mergeCell ref="D4:D5"/>
    <mergeCell ref="D3:H3"/>
    <mergeCell ref="E4:G4"/>
    <mergeCell ref="H4:H5"/>
  </mergeCells>
  <pageMargins left="0.7" right="0.7" top="0.75" bottom="0.75" header="0.3" footer="0.3"/>
  <pageSetup paperSize="9" scale="58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H59"/>
  <sheetViews>
    <sheetView view="pageBreakPreview" topLeftCell="A28" zoomScale="60" zoomScaleNormal="60" workbookViewId="0">
      <selection activeCell="L22" sqref="L22"/>
    </sheetView>
  </sheetViews>
  <sheetFormatPr defaultRowHeight="15.75"/>
  <cols>
    <col min="1" max="1" width="30.7109375" style="2" customWidth="1"/>
    <col min="2" max="2" width="35.140625" style="2" customWidth="1"/>
    <col min="3" max="3" width="18.5703125" customWidth="1"/>
    <col min="4" max="4" width="19.42578125" customWidth="1"/>
    <col min="5" max="5" width="10.5703125" customWidth="1"/>
    <col min="6" max="6" width="12.28515625" customWidth="1"/>
    <col min="7" max="7" width="15.28515625" customWidth="1"/>
    <col min="8" max="8" width="18" customWidth="1"/>
    <col min="220" max="220" width="34" customWidth="1"/>
    <col min="221" max="221" width="11.28515625" customWidth="1"/>
    <col min="222" max="222" width="11" customWidth="1"/>
    <col min="230" max="231" width="10.7109375" customWidth="1"/>
    <col min="233" max="233" width="11.5703125" customWidth="1"/>
    <col min="234" max="234" width="13.7109375" customWidth="1"/>
    <col min="235" max="238" width="9.28515625" customWidth="1"/>
    <col min="476" max="476" width="34" customWidth="1"/>
    <col min="477" max="477" width="11.28515625" customWidth="1"/>
    <col min="478" max="478" width="11" customWidth="1"/>
    <col min="486" max="487" width="10.7109375" customWidth="1"/>
    <col min="489" max="489" width="11.5703125" customWidth="1"/>
    <col min="490" max="490" width="13.7109375" customWidth="1"/>
    <col min="491" max="494" width="9.28515625" customWidth="1"/>
    <col min="732" max="732" width="34" customWidth="1"/>
    <col min="733" max="733" width="11.28515625" customWidth="1"/>
    <col min="734" max="734" width="11" customWidth="1"/>
    <col min="742" max="743" width="10.7109375" customWidth="1"/>
    <col min="745" max="745" width="11.5703125" customWidth="1"/>
    <col min="746" max="746" width="13.7109375" customWidth="1"/>
    <col min="747" max="750" width="9.28515625" customWidth="1"/>
    <col min="988" max="988" width="34" customWidth="1"/>
    <col min="989" max="989" width="11.28515625" customWidth="1"/>
    <col min="990" max="990" width="11" customWidth="1"/>
    <col min="998" max="999" width="10.7109375" customWidth="1"/>
    <col min="1001" max="1001" width="11.5703125" customWidth="1"/>
    <col min="1002" max="1002" width="13.7109375" customWidth="1"/>
    <col min="1003" max="1006" width="9.28515625" customWidth="1"/>
    <col min="1244" max="1244" width="34" customWidth="1"/>
    <col min="1245" max="1245" width="11.28515625" customWidth="1"/>
    <col min="1246" max="1246" width="11" customWidth="1"/>
    <col min="1254" max="1255" width="10.7109375" customWidth="1"/>
    <col min="1257" max="1257" width="11.5703125" customWidth="1"/>
    <col min="1258" max="1258" width="13.7109375" customWidth="1"/>
    <col min="1259" max="1262" width="9.28515625" customWidth="1"/>
    <col min="1500" max="1500" width="34" customWidth="1"/>
    <col min="1501" max="1501" width="11.28515625" customWidth="1"/>
    <col min="1502" max="1502" width="11" customWidth="1"/>
    <col min="1510" max="1511" width="10.7109375" customWidth="1"/>
    <col min="1513" max="1513" width="11.5703125" customWidth="1"/>
    <col min="1514" max="1514" width="13.7109375" customWidth="1"/>
    <col min="1515" max="1518" width="9.28515625" customWidth="1"/>
    <col min="1756" max="1756" width="34" customWidth="1"/>
    <col min="1757" max="1757" width="11.28515625" customWidth="1"/>
    <col min="1758" max="1758" width="11" customWidth="1"/>
    <col min="1766" max="1767" width="10.7109375" customWidth="1"/>
    <col min="1769" max="1769" width="11.5703125" customWidth="1"/>
    <col min="1770" max="1770" width="13.7109375" customWidth="1"/>
    <col min="1771" max="1774" width="9.28515625" customWidth="1"/>
    <col min="2012" max="2012" width="34" customWidth="1"/>
    <col min="2013" max="2013" width="11.28515625" customWidth="1"/>
    <col min="2014" max="2014" width="11" customWidth="1"/>
    <col min="2022" max="2023" width="10.7109375" customWidth="1"/>
    <col min="2025" max="2025" width="11.5703125" customWidth="1"/>
    <col min="2026" max="2026" width="13.7109375" customWidth="1"/>
    <col min="2027" max="2030" width="9.28515625" customWidth="1"/>
    <col min="2268" max="2268" width="34" customWidth="1"/>
    <col min="2269" max="2269" width="11.28515625" customWidth="1"/>
    <col min="2270" max="2270" width="11" customWidth="1"/>
    <col min="2278" max="2279" width="10.7109375" customWidth="1"/>
    <col min="2281" max="2281" width="11.5703125" customWidth="1"/>
    <col min="2282" max="2282" width="13.7109375" customWidth="1"/>
    <col min="2283" max="2286" width="9.28515625" customWidth="1"/>
    <col min="2524" max="2524" width="34" customWidth="1"/>
    <col min="2525" max="2525" width="11.28515625" customWidth="1"/>
    <col min="2526" max="2526" width="11" customWidth="1"/>
    <col min="2534" max="2535" width="10.7109375" customWidth="1"/>
    <col min="2537" max="2537" width="11.5703125" customWidth="1"/>
    <col min="2538" max="2538" width="13.7109375" customWidth="1"/>
    <col min="2539" max="2542" width="9.28515625" customWidth="1"/>
    <col min="2780" max="2780" width="34" customWidth="1"/>
    <col min="2781" max="2781" width="11.28515625" customWidth="1"/>
    <col min="2782" max="2782" width="11" customWidth="1"/>
    <col min="2790" max="2791" width="10.7109375" customWidth="1"/>
    <col min="2793" max="2793" width="11.5703125" customWidth="1"/>
    <col min="2794" max="2794" width="13.7109375" customWidth="1"/>
    <col min="2795" max="2798" width="9.28515625" customWidth="1"/>
    <col min="3036" max="3036" width="34" customWidth="1"/>
    <col min="3037" max="3037" width="11.28515625" customWidth="1"/>
    <col min="3038" max="3038" width="11" customWidth="1"/>
    <col min="3046" max="3047" width="10.7109375" customWidth="1"/>
    <col min="3049" max="3049" width="11.5703125" customWidth="1"/>
    <col min="3050" max="3050" width="13.7109375" customWidth="1"/>
    <col min="3051" max="3054" width="9.28515625" customWidth="1"/>
    <col min="3292" max="3292" width="34" customWidth="1"/>
    <col min="3293" max="3293" width="11.28515625" customWidth="1"/>
    <col min="3294" max="3294" width="11" customWidth="1"/>
    <col min="3302" max="3303" width="10.7109375" customWidth="1"/>
    <col min="3305" max="3305" width="11.5703125" customWidth="1"/>
    <col min="3306" max="3306" width="13.7109375" customWidth="1"/>
    <col min="3307" max="3310" width="9.28515625" customWidth="1"/>
    <col min="3548" max="3548" width="34" customWidth="1"/>
    <col min="3549" max="3549" width="11.28515625" customWidth="1"/>
    <col min="3550" max="3550" width="11" customWidth="1"/>
    <col min="3558" max="3559" width="10.7109375" customWidth="1"/>
    <col min="3561" max="3561" width="11.5703125" customWidth="1"/>
    <col min="3562" max="3562" width="13.7109375" customWidth="1"/>
    <col min="3563" max="3566" width="9.28515625" customWidth="1"/>
    <col min="3804" max="3804" width="34" customWidth="1"/>
    <col min="3805" max="3805" width="11.28515625" customWidth="1"/>
    <col min="3806" max="3806" width="11" customWidth="1"/>
    <col min="3814" max="3815" width="10.7109375" customWidth="1"/>
    <col min="3817" max="3817" width="11.5703125" customWidth="1"/>
    <col min="3818" max="3818" width="13.7109375" customWidth="1"/>
    <col min="3819" max="3822" width="9.28515625" customWidth="1"/>
    <col min="4060" max="4060" width="34" customWidth="1"/>
    <col min="4061" max="4061" width="11.28515625" customWidth="1"/>
    <col min="4062" max="4062" width="11" customWidth="1"/>
    <col min="4070" max="4071" width="10.7109375" customWidth="1"/>
    <col min="4073" max="4073" width="11.5703125" customWidth="1"/>
    <col min="4074" max="4074" width="13.7109375" customWidth="1"/>
    <col min="4075" max="4078" width="9.28515625" customWidth="1"/>
    <col min="4316" max="4316" width="34" customWidth="1"/>
    <col min="4317" max="4317" width="11.28515625" customWidth="1"/>
    <col min="4318" max="4318" width="11" customWidth="1"/>
    <col min="4326" max="4327" width="10.7109375" customWidth="1"/>
    <col min="4329" max="4329" width="11.5703125" customWidth="1"/>
    <col min="4330" max="4330" width="13.7109375" customWidth="1"/>
    <col min="4331" max="4334" width="9.28515625" customWidth="1"/>
    <col min="4572" max="4572" width="34" customWidth="1"/>
    <col min="4573" max="4573" width="11.28515625" customWidth="1"/>
    <col min="4574" max="4574" width="11" customWidth="1"/>
    <col min="4582" max="4583" width="10.7109375" customWidth="1"/>
    <col min="4585" max="4585" width="11.5703125" customWidth="1"/>
    <col min="4586" max="4586" width="13.7109375" customWidth="1"/>
    <col min="4587" max="4590" width="9.28515625" customWidth="1"/>
    <col min="4828" max="4828" width="34" customWidth="1"/>
    <col min="4829" max="4829" width="11.28515625" customWidth="1"/>
    <col min="4830" max="4830" width="11" customWidth="1"/>
    <col min="4838" max="4839" width="10.7109375" customWidth="1"/>
    <col min="4841" max="4841" width="11.5703125" customWidth="1"/>
    <col min="4842" max="4842" width="13.7109375" customWidth="1"/>
    <col min="4843" max="4846" width="9.28515625" customWidth="1"/>
    <col min="5084" max="5084" width="34" customWidth="1"/>
    <col min="5085" max="5085" width="11.28515625" customWidth="1"/>
    <col min="5086" max="5086" width="11" customWidth="1"/>
    <col min="5094" max="5095" width="10.7109375" customWidth="1"/>
    <col min="5097" max="5097" width="11.5703125" customWidth="1"/>
    <col min="5098" max="5098" width="13.7109375" customWidth="1"/>
    <col min="5099" max="5102" width="9.28515625" customWidth="1"/>
    <col min="5340" max="5340" width="34" customWidth="1"/>
    <col min="5341" max="5341" width="11.28515625" customWidth="1"/>
    <col min="5342" max="5342" width="11" customWidth="1"/>
    <col min="5350" max="5351" width="10.7109375" customWidth="1"/>
    <col min="5353" max="5353" width="11.5703125" customWidth="1"/>
    <col min="5354" max="5354" width="13.7109375" customWidth="1"/>
    <col min="5355" max="5358" width="9.28515625" customWidth="1"/>
    <col min="5596" max="5596" width="34" customWidth="1"/>
    <col min="5597" max="5597" width="11.28515625" customWidth="1"/>
    <col min="5598" max="5598" width="11" customWidth="1"/>
    <col min="5606" max="5607" width="10.7109375" customWidth="1"/>
    <col min="5609" max="5609" width="11.5703125" customWidth="1"/>
    <col min="5610" max="5610" width="13.7109375" customWidth="1"/>
    <col min="5611" max="5614" width="9.28515625" customWidth="1"/>
    <col min="5852" max="5852" width="34" customWidth="1"/>
    <col min="5853" max="5853" width="11.28515625" customWidth="1"/>
    <col min="5854" max="5854" width="11" customWidth="1"/>
    <col min="5862" max="5863" width="10.7109375" customWidth="1"/>
    <col min="5865" max="5865" width="11.5703125" customWidth="1"/>
    <col min="5866" max="5866" width="13.7109375" customWidth="1"/>
    <col min="5867" max="5870" width="9.28515625" customWidth="1"/>
    <col min="6108" max="6108" width="34" customWidth="1"/>
    <col min="6109" max="6109" width="11.28515625" customWidth="1"/>
    <col min="6110" max="6110" width="11" customWidth="1"/>
    <col min="6118" max="6119" width="10.7109375" customWidth="1"/>
    <col min="6121" max="6121" width="11.5703125" customWidth="1"/>
    <col min="6122" max="6122" width="13.7109375" customWidth="1"/>
    <col min="6123" max="6126" width="9.28515625" customWidth="1"/>
    <col min="6364" max="6364" width="34" customWidth="1"/>
    <col min="6365" max="6365" width="11.28515625" customWidth="1"/>
    <col min="6366" max="6366" width="11" customWidth="1"/>
    <col min="6374" max="6375" width="10.7109375" customWidth="1"/>
    <col min="6377" max="6377" width="11.5703125" customWidth="1"/>
    <col min="6378" max="6378" width="13.7109375" customWidth="1"/>
    <col min="6379" max="6382" width="9.28515625" customWidth="1"/>
    <col min="6620" max="6620" width="34" customWidth="1"/>
    <col min="6621" max="6621" width="11.28515625" customWidth="1"/>
    <col min="6622" max="6622" width="11" customWidth="1"/>
    <col min="6630" max="6631" width="10.7109375" customWidth="1"/>
    <col min="6633" max="6633" width="11.5703125" customWidth="1"/>
    <col min="6634" max="6634" width="13.7109375" customWidth="1"/>
    <col min="6635" max="6638" width="9.28515625" customWidth="1"/>
    <col min="6876" max="6876" width="34" customWidth="1"/>
    <col min="6877" max="6877" width="11.28515625" customWidth="1"/>
    <col min="6878" max="6878" width="11" customWidth="1"/>
    <col min="6886" max="6887" width="10.7109375" customWidth="1"/>
    <col min="6889" max="6889" width="11.5703125" customWidth="1"/>
    <col min="6890" max="6890" width="13.7109375" customWidth="1"/>
    <col min="6891" max="6894" width="9.28515625" customWidth="1"/>
    <col min="7132" max="7132" width="34" customWidth="1"/>
    <col min="7133" max="7133" width="11.28515625" customWidth="1"/>
    <col min="7134" max="7134" width="11" customWidth="1"/>
    <col min="7142" max="7143" width="10.7109375" customWidth="1"/>
    <col min="7145" max="7145" width="11.5703125" customWidth="1"/>
    <col min="7146" max="7146" width="13.7109375" customWidth="1"/>
    <col min="7147" max="7150" width="9.28515625" customWidth="1"/>
    <col min="7388" max="7388" width="34" customWidth="1"/>
    <col min="7389" max="7389" width="11.28515625" customWidth="1"/>
    <col min="7390" max="7390" width="11" customWidth="1"/>
    <col min="7398" max="7399" width="10.7109375" customWidth="1"/>
    <col min="7401" max="7401" width="11.5703125" customWidth="1"/>
    <col min="7402" max="7402" width="13.7109375" customWidth="1"/>
    <col min="7403" max="7406" width="9.28515625" customWidth="1"/>
    <col min="7644" max="7644" width="34" customWidth="1"/>
    <col min="7645" max="7645" width="11.28515625" customWidth="1"/>
    <col min="7646" max="7646" width="11" customWidth="1"/>
    <col min="7654" max="7655" width="10.7109375" customWidth="1"/>
    <col min="7657" max="7657" width="11.5703125" customWidth="1"/>
    <col min="7658" max="7658" width="13.7109375" customWidth="1"/>
    <col min="7659" max="7662" width="9.28515625" customWidth="1"/>
    <col min="7900" max="7900" width="34" customWidth="1"/>
    <col min="7901" max="7901" width="11.28515625" customWidth="1"/>
    <col min="7902" max="7902" width="11" customWidth="1"/>
    <col min="7910" max="7911" width="10.7109375" customWidth="1"/>
    <col min="7913" max="7913" width="11.5703125" customWidth="1"/>
    <col min="7914" max="7914" width="13.7109375" customWidth="1"/>
    <col min="7915" max="7918" width="9.28515625" customWidth="1"/>
    <col min="8156" max="8156" width="34" customWidth="1"/>
    <col min="8157" max="8157" width="11.28515625" customWidth="1"/>
    <col min="8158" max="8158" width="11" customWidth="1"/>
    <col min="8166" max="8167" width="10.7109375" customWidth="1"/>
    <col min="8169" max="8169" width="11.5703125" customWidth="1"/>
    <col min="8170" max="8170" width="13.7109375" customWidth="1"/>
    <col min="8171" max="8174" width="9.28515625" customWidth="1"/>
    <col min="8412" max="8412" width="34" customWidth="1"/>
    <col min="8413" max="8413" width="11.28515625" customWidth="1"/>
    <col min="8414" max="8414" width="11" customWidth="1"/>
    <col min="8422" max="8423" width="10.7109375" customWidth="1"/>
    <col min="8425" max="8425" width="11.5703125" customWidth="1"/>
    <col min="8426" max="8426" width="13.7109375" customWidth="1"/>
    <col min="8427" max="8430" width="9.28515625" customWidth="1"/>
    <col min="8668" max="8668" width="34" customWidth="1"/>
    <col min="8669" max="8669" width="11.28515625" customWidth="1"/>
    <col min="8670" max="8670" width="11" customWidth="1"/>
    <col min="8678" max="8679" width="10.7109375" customWidth="1"/>
    <col min="8681" max="8681" width="11.5703125" customWidth="1"/>
    <col min="8682" max="8682" width="13.7109375" customWidth="1"/>
    <col min="8683" max="8686" width="9.28515625" customWidth="1"/>
    <col min="8924" max="8924" width="34" customWidth="1"/>
    <col min="8925" max="8925" width="11.28515625" customWidth="1"/>
    <col min="8926" max="8926" width="11" customWidth="1"/>
    <col min="8934" max="8935" width="10.7109375" customWidth="1"/>
    <col min="8937" max="8937" width="11.5703125" customWidth="1"/>
    <col min="8938" max="8938" width="13.7109375" customWidth="1"/>
    <col min="8939" max="8942" width="9.28515625" customWidth="1"/>
    <col min="9180" max="9180" width="34" customWidth="1"/>
    <col min="9181" max="9181" width="11.28515625" customWidth="1"/>
    <col min="9182" max="9182" width="11" customWidth="1"/>
    <col min="9190" max="9191" width="10.7109375" customWidth="1"/>
    <col min="9193" max="9193" width="11.5703125" customWidth="1"/>
    <col min="9194" max="9194" width="13.7109375" customWidth="1"/>
    <col min="9195" max="9198" width="9.28515625" customWidth="1"/>
    <col min="9436" max="9436" width="34" customWidth="1"/>
    <col min="9437" max="9437" width="11.28515625" customWidth="1"/>
    <col min="9438" max="9438" width="11" customWidth="1"/>
    <col min="9446" max="9447" width="10.7109375" customWidth="1"/>
    <col min="9449" max="9449" width="11.5703125" customWidth="1"/>
    <col min="9450" max="9450" width="13.7109375" customWidth="1"/>
    <col min="9451" max="9454" width="9.28515625" customWidth="1"/>
    <col min="9692" max="9692" width="34" customWidth="1"/>
    <col min="9693" max="9693" width="11.28515625" customWidth="1"/>
    <col min="9694" max="9694" width="11" customWidth="1"/>
    <col min="9702" max="9703" width="10.7109375" customWidth="1"/>
    <col min="9705" max="9705" width="11.5703125" customWidth="1"/>
    <col min="9706" max="9706" width="13.7109375" customWidth="1"/>
    <col min="9707" max="9710" width="9.28515625" customWidth="1"/>
    <col min="9948" max="9948" width="34" customWidth="1"/>
    <col min="9949" max="9949" width="11.28515625" customWidth="1"/>
    <col min="9950" max="9950" width="11" customWidth="1"/>
    <col min="9958" max="9959" width="10.7109375" customWidth="1"/>
    <col min="9961" max="9961" width="11.5703125" customWidth="1"/>
    <col min="9962" max="9962" width="13.7109375" customWidth="1"/>
    <col min="9963" max="9966" width="9.28515625" customWidth="1"/>
    <col min="10204" max="10204" width="34" customWidth="1"/>
    <col min="10205" max="10205" width="11.28515625" customWidth="1"/>
    <col min="10206" max="10206" width="11" customWidth="1"/>
    <col min="10214" max="10215" width="10.7109375" customWidth="1"/>
    <col min="10217" max="10217" width="11.5703125" customWidth="1"/>
    <col min="10218" max="10218" width="13.7109375" customWidth="1"/>
    <col min="10219" max="10222" width="9.28515625" customWidth="1"/>
    <col min="10460" max="10460" width="34" customWidth="1"/>
    <col min="10461" max="10461" width="11.28515625" customWidth="1"/>
    <col min="10462" max="10462" width="11" customWidth="1"/>
    <col min="10470" max="10471" width="10.7109375" customWidth="1"/>
    <col min="10473" max="10473" width="11.5703125" customWidth="1"/>
    <col min="10474" max="10474" width="13.7109375" customWidth="1"/>
    <col min="10475" max="10478" width="9.28515625" customWidth="1"/>
    <col min="10716" max="10716" width="34" customWidth="1"/>
    <col min="10717" max="10717" width="11.28515625" customWidth="1"/>
    <col min="10718" max="10718" width="11" customWidth="1"/>
    <col min="10726" max="10727" width="10.7109375" customWidth="1"/>
    <col min="10729" max="10729" width="11.5703125" customWidth="1"/>
    <col min="10730" max="10730" width="13.7109375" customWidth="1"/>
    <col min="10731" max="10734" width="9.28515625" customWidth="1"/>
    <col min="10972" max="10972" width="34" customWidth="1"/>
    <col min="10973" max="10973" width="11.28515625" customWidth="1"/>
    <col min="10974" max="10974" width="11" customWidth="1"/>
    <col min="10982" max="10983" width="10.7109375" customWidth="1"/>
    <col min="10985" max="10985" width="11.5703125" customWidth="1"/>
    <col min="10986" max="10986" width="13.7109375" customWidth="1"/>
    <col min="10987" max="10990" width="9.28515625" customWidth="1"/>
    <col min="11228" max="11228" width="34" customWidth="1"/>
    <col min="11229" max="11229" width="11.28515625" customWidth="1"/>
    <col min="11230" max="11230" width="11" customWidth="1"/>
    <col min="11238" max="11239" width="10.7109375" customWidth="1"/>
    <col min="11241" max="11241" width="11.5703125" customWidth="1"/>
    <col min="11242" max="11242" width="13.7109375" customWidth="1"/>
    <col min="11243" max="11246" width="9.28515625" customWidth="1"/>
    <col min="11484" max="11484" width="34" customWidth="1"/>
    <col min="11485" max="11485" width="11.28515625" customWidth="1"/>
    <col min="11486" max="11486" width="11" customWidth="1"/>
    <col min="11494" max="11495" width="10.7109375" customWidth="1"/>
    <col min="11497" max="11497" width="11.5703125" customWidth="1"/>
    <col min="11498" max="11498" width="13.7109375" customWidth="1"/>
    <col min="11499" max="11502" width="9.28515625" customWidth="1"/>
    <col min="11740" max="11740" width="34" customWidth="1"/>
    <col min="11741" max="11741" width="11.28515625" customWidth="1"/>
    <col min="11742" max="11742" width="11" customWidth="1"/>
    <col min="11750" max="11751" width="10.7109375" customWidth="1"/>
    <col min="11753" max="11753" width="11.5703125" customWidth="1"/>
    <col min="11754" max="11754" width="13.7109375" customWidth="1"/>
    <col min="11755" max="11758" width="9.28515625" customWidth="1"/>
    <col min="11996" max="11996" width="34" customWidth="1"/>
    <col min="11997" max="11997" width="11.28515625" customWidth="1"/>
    <col min="11998" max="11998" width="11" customWidth="1"/>
    <col min="12006" max="12007" width="10.7109375" customWidth="1"/>
    <col min="12009" max="12009" width="11.5703125" customWidth="1"/>
    <col min="12010" max="12010" width="13.7109375" customWidth="1"/>
    <col min="12011" max="12014" width="9.28515625" customWidth="1"/>
    <col min="12252" max="12252" width="34" customWidth="1"/>
    <col min="12253" max="12253" width="11.28515625" customWidth="1"/>
    <col min="12254" max="12254" width="11" customWidth="1"/>
    <col min="12262" max="12263" width="10.7109375" customWidth="1"/>
    <col min="12265" max="12265" width="11.5703125" customWidth="1"/>
    <col min="12266" max="12266" width="13.7109375" customWidth="1"/>
    <col min="12267" max="12270" width="9.28515625" customWidth="1"/>
    <col min="12508" max="12508" width="34" customWidth="1"/>
    <col min="12509" max="12509" width="11.28515625" customWidth="1"/>
    <col min="12510" max="12510" width="11" customWidth="1"/>
    <col min="12518" max="12519" width="10.7109375" customWidth="1"/>
    <col min="12521" max="12521" width="11.5703125" customWidth="1"/>
    <col min="12522" max="12522" width="13.7109375" customWidth="1"/>
    <col min="12523" max="12526" width="9.28515625" customWidth="1"/>
    <col min="12764" max="12764" width="34" customWidth="1"/>
    <col min="12765" max="12765" width="11.28515625" customWidth="1"/>
    <col min="12766" max="12766" width="11" customWidth="1"/>
    <col min="12774" max="12775" width="10.7109375" customWidth="1"/>
    <col min="12777" max="12777" width="11.5703125" customWidth="1"/>
    <col min="12778" max="12778" width="13.7109375" customWidth="1"/>
    <col min="12779" max="12782" width="9.28515625" customWidth="1"/>
    <col min="13020" max="13020" width="34" customWidth="1"/>
    <col min="13021" max="13021" width="11.28515625" customWidth="1"/>
    <col min="13022" max="13022" width="11" customWidth="1"/>
    <col min="13030" max="13031" width="10.7109375" customWidth="1"/>
    <col min="13033" max="13033" width="11.5703125" customWidth="1"/>
    <col min="13034" max="13034" width="13.7109375" customWidth="1"/>
    <col min="13035" max="13038" width="9.28515625" customWidth="1"/>
    <col min="13276" max="13276" width="34" customWidth="1"/>
    <col min="13277" max="13277" width="11.28515625" customWidth="1"/>
    <col min="13278" max="13278" width="11" customWidth="1"/>
    <col min="13286" max="13287" width="10.7109375" customWidth="1"/>
    <col min="13289" max="13289" width="11.5703125" customWidth="1"/>
    <col min="13290" max="13290" width="13.7109375" customWidth="1"/>
    <col min="13291" max="13294" width="9.28515625" customWidth="1"/>
    <col min="13532" max="13532" width="34" customWidth="1"/>
    <col min="13533" max="13533" width="11.28515625" customWidth="1"/>
    <col min="13534" max="13534" width="11" customWidth="1"/>
    <col min="13542" max="13543" width="10.7109375" customWidth="1"/>
    <col min="13545" max="13545" width="11.5703125" customWidth="1"/>
    <col min="13546" max="13546" width="13.7109375" customWidth="1"/>
    <col min="13547" max="13550" width="9.28515625" customWidth="1"/>
    <col min="13788" max="13788" width="34" customWidth="1"/>
    <col min="13789" max="13789" width="11.28515625" customWidth="1"/>
    <col min="13790" max="13790" width="11" customWidth="1"/>
    <col min="13798" max="13799" width="10.7109375" customWidth="1"/>
    <col min="13801" max="13801" width="11.5703125" customWidth="1"/>
    <col min="13802" max="13802" width="13.7109375" customWidth="1"/>
    <col min="13803" max="13806" width="9.28515625" customWidth="1"/>
    <col min="14044" max="14044" width="34" customWidth="1"/>
    <col min="14045" max="14045" width="11.28515625" customWidth="1"/>
    <col min="14046" max="14046" width="11" customWidth="1"/>
    <col min="14054" max="14055" width="10.7109375" customWidth="1"/>
    <col min="14057" max="14057" width="11.5703125" customWidth="1"/>
    <col min="14058" max="14058" width="13.7109375" customWidth="1"/>
    <col min="14059" max="14062" width="9.28515625" customWidth="1"/>
    <col min="14300" max="14300" width="34" customWidth="1"/>
    <col min="14301" max="14301" width="11.28515625" customWidth="1"/>
    <col min="14302" max="14302" width="11" customWidth="1"/>
    <col min="14310" max="14311" width="10.7109375" customWidth="1"/>
    <col min="14313" max="14313" width="11.5703125" customWidth="1"/>
    <col min="14314" max="14314" width="13.7109375" customWidth="1"/>
    <col min="14315" max="14318" width="9.28515625" customWidth="1"/>
    <col min="14556" max="14556" width="34" customWidth="1"/>
    <col min="14557" max="14557" width="11.28515625" customWidth="1"/>
    <col min="14558" max="14558" width="11" customWidth="1"/>
    <col min="14566" max="14567" width="10.7109375" customWidth="1"/>
    <col min="14569" max="14569" width="11.5703125" customWidth="1"/>
    <col min="14570" max="14570" width="13.7109375" customWidth="1"/>
    <col min="14571" max="14574" width="9.28515625" customWidth="1"/>
    <col min="14812" max="14812" width="34" customWidth="1"/>
    <col min="14813" max="14813" width="11.28515625" customWidth="1"/>
    <col min="14814" max="14814" width="11" customWidth="1"/>
    <col min="14822" max="14823" width="10.7109375" customWidth="1"/>
    <col min="14825" max="14825" width="11.5703125" customWidth="1"/>
    <col min="14826" max="14826" width="13.7109375" customWidth="1"/>
    <col min="14827" max="14830" width="9.28515625" customWidth="1"/>
    <col min="15068" max="15068" width="34" customWidth="1"/>
    <col min="15069" max="15069" width="11.28515625" customWidth="1"/>
    <col min="15070" max="15070" width="11" customWidth="1"/>
    <col min="15078" max="15079" width="10.7109375" customWidth="1"/>
    <col min="15081" max="15081" width="11.5703125" customWidth="1"/>
    <col min="15082" max="15082" width="13.7109375" customWidth="1"/>
    <col min="15083" max="15086" width="9.28515625" customWidth="1"/>
    <col min="15324" max="15324" width="34" customWidth="1"/>
    <col min="15325" max="15325" width="11.28515625" customWidth="1"/>
    <col min="15326" max="15326" width="11" customWidth="1"/>
    <col min="15334" max="15335" width="10.7109375" customWidth="1"/>
    <col min="15337" max="15337" width="11.5703125" customWidth="1"/>
    <col min="15338" max="15338" width="13.7109375" customWidth="1"/>
    <col min="15339" max="15342" width="9.28515625" customWidth="1"/>
    <col min="15580" max="15580" width="34" customWidth="1"/>
    <col min="15581" max="15581" width="11.28515625" customWidth="1"/>
    <col min="15582" max="15582" width="11" customWidth="1"/>
    <col min="15590" max="15591" width="10.7109375" customWidth="1"/>
    <col min="15593" max="15593" width="11.5703125" customWidth="1"/>
    <col min="15594" max="15594" width="13.7109375" customWidth="1"/>
    <col min="15595" max="15598" width="9.28515625" customWidth="1"/>
    <col min="15836" max="15836" width="34" customWidth="1"/>
    <col min="15837" max="15837" width="11.28515625" customWidth="1"/>
    <col min="15838" max="15838" width="11" customWidth="1"/>
    <col min="15846" max="15847" width="10.7109375" customWidth="1"/>
    <col min="15849" max="15849" width="11.5703125" customWidth="1"/>
    <col min="15850" max="15850" width="13.7109375" customWidth="1"/>
    <col min="15851" max="15854" width="9.28515625" customWidth="1"/>
    <col min="16092" max="16092" width="34" customWidth="1"/>
    <col min="16093" max="16093" width="11.28515625" customWidth="1"/>
    <col min="16094" max="16094" width="11" customWidth="1"/>
    <col min="16102" max="16103" width="10.7109375" customWidth="1"/>
    <col min="16105" max="16105" width="11.5703125" customWidth="1"/>
    <col min="16106" max="16106" width="13.7109375" customWidth="1"/>
    <col min="16107" max="16110" width="9.28515625" customWidth="1"/>
  </cols>
  <sheetData>
    <row r="1" spans="1:8" ht="44.45" customHeight="1">
      <c r="B1" s="125" t="s">
        <v>117</v>
      </c>
      <c r="C1" s="125"/>
      <c r="D1" s="125"/>
      <c r="E1" s="125"/>
      <c r="F1" s="125"/>
      <c r="G1" s="125"/>
      <c r="H1" s="125"/>
    </row>
    <row r="2" spans="1:8" ht="15.6" customHeight="1" thickBot="1">
      <c r="A2" s="3" t="s">
        <v>83</v>
      </c>
      <c r="B2" s="2" t="s">
        <v>105</v>
      </c>
    </row>
    <row r="3" spans="1:8" ht="15.6" customHeight="1">
      <c r="A3" s="138" t="s">
        <v>1</v>
      </c>
      <c r="B3" s="135" t="s">
        <v>2</v>
      </c>
      <c r="C3" s="141" t="s">
        <v>118</v>
      </c>
      <c r="D3" s="128" t="s">
        <v>93</v>
      </c>
      <c r="E3" s="128"/>
      <c r="F3" s="128"/>
      <c r="G3" s="128"/>
      <c r="H3" s="129"/>
    </row>
    <row r="4" spans="1:8" ht="52.9" customHeight="1">
      <c r="A4" s="139"/>
      <c r="B4" s="136"/>
      <c r="C4" s="126"/>
      <c r="D4" s="126" t="s">
        <v>94</v>
      </c>
      <c r="E4" s="126" t="s">
        <v>116</v>
      </c>
      <c r="F4" s="126"/>
      <c r="G4" s="126"/>
      <c r="H4" s="130" t="s">
        <v>95</v>
      </c>
    </row>
    <row r="5" spans="1:8" ht="55.9" customHeight="1" thickBot="1">
      <c r="A5" s="140"/>
      <c r="B5" s="137"/>
      <c r="C5" s="127"/>
      <c r="D5" s="127"/>
      <c r="E5" s="84" t="s">
        <v>110</v>
      </c>
      <c r="F5" s="84" t="s">
        <v>111</v>
      </c>
      <c r="G5" s="84" t="s">
        <v>112</v>
      </c>
      <c r="H5" s="131"/>
    </row>
    <row r="6" spans="1:8" ht="31.15" customHeight="1">
      <c r="A6" s="142" t="s">
        <v>3</v>
      </c>
      <c r="B6" s="43" t="s">
        <v>4</v>
      </c>
      <c r="C6" s="89"/>
      <c r="D6" s="89"/>
      <c r="E6" s="89">
        <f>F6+G6</f>
        <v>0</v>
      </c>
      <c r="F6" s="89"/>
      <c r="G6" s="89"/>
      <c r="H6" s="89"/>
    </row>
    <row r="7" spans="1:8" ht="34.15" customHeight="1">
      <c r="A7" s="142"/>
      <c r="B7" s="49" t="s">
        <v>5</v>
      </c>
      <c r="C7" s="90"/>
      <c r="D7" s="90"/>
      <c r="E7" s="90">
        <f t="shared" ref="E7:E51" si="0">F7+G7</f>
        <v>0</v>
      </c>
      <c r="F7" s="90"/>
      <c r="G7" s="90"/>
      <c r="H7" s="90"/>
    </row>
    <row r="8" spans="1:8" ht="34.15" customHeight="1">
      <c r="A8" s="142"/>
      <c r="B8" s="7" t="s">
        <v>119</v>
      </c>
      <c r="C8" s="104"/>
      <c r="D8" s="104"/>
      <c r="E8" s="104">
        <f t="shared" si="0"/>
        <v>0</v>
      </c>
      <c r="F8" s="104"/>
      <c r="G8" s="104"/>
      <c r="H8" s="104"/>
    </row>
    <row r="9" spans="1:8" ht="26.45" customHeight="1">
      <c r="A9" s="143"/>
      <c r="B9" s="49" t="s">
        <v>6</v>
      </c>
      <c r="C9" s="90"/>
      <c r="D9" s="90"/>
      <c r="E9" s="90">
        <f t="shared" si="0"/>
        <v>0</v>
      </c>
      <c r="F9" s="90"/>
      <c r="G9" s="90"/>
      <c r="H9" s="90"/>
    </row>
    <row r="10" spans="1:8" ht="32.450000000000003" customHeight="1">
      <c r="A10" s="49" t="s">
        <v>7</v>
      </c>
      <c r="B10" s="49" t="s">
        <v>8</v>
      </c>
      <c r="C10" s="90"/>
      <c r="D10" s="90"/>
      <c r="E10" s="90">
        <f t="shared" si="0"/>
        <v>0</v>
      </c>
      <c r="F10" s="90"/>
      <c r="G10" s="90"/>
      <c r="H10" s="90"/>
    </row>
    <row r="11" spans="1:8">
      <c r="A11" s="49" t="s">
        <v>9</v>
      </c>
      <c r="B11" s="49" t="s">
        <v>10</v>
      </c>
      <c r="C11" s="90"/>
      <c r="D11" s="90"/>
      <c r="E11" s="90">
        <f t="shared" si="0"/>
        <v>0</v>
      </c>
      <c r="F11" s="90"/>
      <c r="G11" s="90"/>
      <c r="H11" s="90"/>
    </row>
    <row r="12" spans="1:8">
      <c r="A12" s="49" t="s">
        <v>11</v>
      </c>
      <c r="B12" s="49" t="s">
        <v>12</v>
      </c>
      <c r="C12" s="90"/>
      <c r="D12" s="90"/>
      <c r="E12" s="90">
        <f t="shared" si="0"/>
        <v>0</v>
      </c>
      <c r="F12" s="90"/>
      <c r="G12" s="90"/>
      <c r="H12" s="90"/>
    </row>
    <row r="13" spans="1:8">
      <c r="A13" s="49" t="s">
        <v>13</v>
      </c>
      <c r="B13" s="49" t="s">
        <v>14</v>
      </c>
      <c r="C13" s="90">
        <v>800</v>
      </c>
      <c r="D13" s="90"/>
      <c r="E13" s="90">
        <f t="shared" si="0"/>
        <v>0</v>
      </c>
      <c r="F13" s="90"/>
      <c r="G13" s="90"/>
      <c r="H13" s="90"/>
    </row>
    <row r="14" spans="1:8">
      <c r="A14" s="5" t="s">
        <v>15</v>
      </c>
      <c r="B14" s="5" t="s">
        <v>16</v>
      </c>
      <c r="C14" s="90"/>
      <c r="D14" s="90"/>
      <c r="E14" s="90">
        <f t="shared" si="0"/>
        <v>0</v>
      </c>
      <c r="F14" s="90"/>
      <c r="G14" s="90"/>
      <c r="H14" s="90"/>
    </row>
    <row r="15" spans="1:8">
      <c r="A15" s="49" t="s">
        <v>17</v>
      </c>
      <c r="B15" s="49" t="s">
        <v>18</v>
      </c>
      <c r="C15" s="90"/>
      <c r="D15" s="90"/>
      <c r="E15" s="90">
        <f t="shared" si="0"/>
        <v>0</v>
      </c>
      <c r="F15" s="90"/>
      <c r="G15" s="90"/>
      <c r="H15" s="90"/>
    </row>
    <row r="16" spans="1:8">
      <c r="A16" s="49" t="s">
        <v>19</v>
      </c>
      <c r="B16" s="49" t="s">
        <v>20</v>
      </c>
      <c r="C16" s="90"/>
      <c r="D16" s="90"/>
      <c r="E16" s="90">
        <f t="shared" si="0"/>
        <v>0</v>
      </c>
      <c r="F16" s="90"/>
      <c r="G16" s="90"/>
      <c r="H16" s="90"/>
    </row>
    <row r="17" spans="1:8" ht="24.6" customHeight="1">
      <c r="A17" s="49" t="s">
        <v>21</v>
      </c>
      <c r="B17" s="49" t="s">
        <v>22</v>
      </c>
      <c r="C17" s="90"/>
      <c r="D17" s="90"/>
      <c r="E17" s="90">
        <f t="shared" si="0"/>
        <v>0</v>
      </c>
      <c r="F17" s="90"/>
      <c r="G17" s="90"/>
      <c r="H17" s="90"/>
    </row>
    <row r="18" spans="1:8">
      <c r="A18" s="49" t="s">
        <v>23</v>
      </c>
      <c r="B18" s="49" t="s">
        <v>24</v>
      </c>
      <c r="C18" s="90"/>
      <c r="D18" s="90"/>
      <c r="E18" s="90">
        <f t="shared" si="0"/>
        <v>0</v>
      </c>
      <c r="F18" s="90"/>
      <c r="G18" s="90"/>
      <c r="H18" s="90"/>
    </row>
    <row r="19" spans="1:8">
      <c r="A19" s="49" t="s">
        <v>25</v>
      </c>
      <c r="B19" s="49" t="s">
        <v>26</v>
      </c>
      <c r="C19" s="90"/>
      <c r="D19" s="90"/>
      <c r="E19" s="90">
        <f t="shared" si="0"/>
        <v>0</v>
      </c>
      <c r="F19" s="90"/>
      <c r="G19" s="90"/>
      <c r="H19" s="90"/>
    </row>
    <row r="20" spans="1:8" ht="16.149999999999999" customHeight="1">
      <c r="A20" s="5" t="s">
        <v>27</v>
      </c>
      <c r="B20" s="5" t="s">
        <v>28</v>
      </c>
      <c r="C20" s="90"/>
      <c r="D20" s="90"/>
      <c r="E20" s="90">
        <f t="shared" si="0"/>
        <v>0</v>
      </c>
      <c r="F20" s="90"/>
      <c r="G20" s="90"/>
      <c r="H20" s="90"/>
    </row>
    <row r="21" spans="1:8" ht="16.149999999999999" customHeight="1">
      <c r="A21" s="132" t="s">
        <v>29</v>
      </c>
      <c r="B21" s="49" t="s">
        <v>30</v>
      </c>
      <c r="C21" s="90"/>
      <c r="D21" s="90"/>
      <c r="E21" s="90">
        <f t="shared" si="0"/>
        <v>0</v>
      </c>
      <c r="F21" s="90"/>
      <c r="G21" s="90"/>
      <c r="H21" s="90"/>
    </row>
    <row r="22" spans="1:8" ht="43.9" customHeight="1">
      <c r="A22" s="134"/>
      <c r="B22" s="6" t="s">
        <v>31</v>
      </c>
      <c r="C22" s="90"/>
      <c r="D22" s="90"/>
      <c r="E22" s="90">
        <f t="shared" si="0"/>
        <v>0</v>
      </c>
      <c r="F22" s="90"/>
      <c r="G22" s="90"/>
      <c r="H22" s="90"/>
    </row>
    <row r="23" spans="1:8">
      <c r="A23" s="49" t="s">
        <v>32</v>
      </c>
      <c r="B23" s="49" t="s">
        <v>33</v>
      </c>
      <c r="C23" s="90"/>
      <c r="D23" s="90"/>
      <c r="E23" s="90">
        <f t="shared" si="0"/>
        <v>0</v>
      </c>
      <c r="F23" s="90"/>
      <c r="G23" s="90"/>
      <c r="H23" s="90"/>
    </row>
    <row r="24" spans="1:8">
      <c r="A24" s="132" t="s">
        <v>34</v>
      </c>
      <c r="B24" s="49" t="s">
        <v>35</v>
      </c>
      <c r="C24" s="104">
        <f t="shared" ref="C24:D24" si="1">C25+C26+C27</f>
        <v>800</v>
      </c>
      <c r="D24" s="104">
        <f t="shared" si="1"/>
        <v>0</v>
      </c>
      <c r="E24" s="104">
        <f t="shared" si="0"/>
        <v>800</v>
      </c>
      <c r="F24" s="104">
        <f t="shared" ref="F24:H24" si="2">F25+F26+F27</f>
        <v>800</v>
      </c>
      <c r="G24" s="104">
        <f t="shared" si="2"/>
        <v>0</v>
      </c>
      <c r="H24" s="104">
        <f t="shared" si="2"/>
        <v>0</v>
      </c>
    </row>
    <row r="25" spans="1:8" ht="31.5">
      <c r="A25" s="133"/>
      <c r="B25" s="7" t="s">
        <v>36</v>
      </c>
      <c r="C25" s="90"/>
      <c r="D25" s="90"/>
      <c r="E25" s="90">
        <f t="shared" si="0"/>
        <v>0</v>
      </c>
      <c r="F25" s="90"/>
      <c r="G25" s="90"/>
      <c r="H25" s="90"/>
    </row>
    <row r="26" spans="1:8" ht="83.45" customHeight="1">
      <c r="A26" s="133"/>
      <c r="B26" s="7" t="s">
        <v>37</v>
      </c>
      <c r="C26" s="90"/>
      <c r="D26" s="90"/>
      <c r="E26" s="90">
        <f t="shared" si="0"/>
        <v>0</v>
      </c>
      <c r="F26" s="90"/>
      <c r="G26" s="90"/>
      <c r="H26" s="90"/>
    </row>
    <row r="27" spans="1:8" ht="78.75">
      <c r="A27" s="134"/>
      <c r="B27" s="7" t="s">
        <v>38</v>
      </c>
      <c r="C27" s="90">
        <v>800</v>
      </c>
      <c r="D27" s="90"/>
      <c r="E27" s="90">
        <f t="shared" si="0"/>
        <v>800</v>
      </c>
      <c r="F27" s="90">
        <v>800</v>
      </c>
      <c r="G27" s="90"/>
      <c r="H27" s="90"/>
    </row>
    <row r="28" spans="1:8">
      <c r="A28" s="123" t="s">
        <v>39</v>
      </c>
      <c r="B28" s="49" t="s">
        <v>40</v>
      </c>
      <c r="C28" s="90">
        <v>577</v>
      </c>
      <c r="D28" s="90"/>
      <c r="E28" s="90">
        <f t="shared" si="0"/>
        <v>0</v>
      </c>
      <c r="F28" s="90"/>
      <c r="G28" s="90"/>
      <c r="H28" s="90"/>
    </row>
    <row r="29" spans="1:8" ht="47.25">
      <c r="A29" s="123"/>
      <c r="B29" s="49" t="s">
        <v>41</v>
      </c>
      <c r="C29" s="90">
        <v>281</v>
      </c>
      <c r="D29" s="90"/>
      <c r="E29" s="90">
        <f t="shared" si="0"/>
        <v>0</v>
      </c>
      <c r="F29" s="90"/>
      <c r="G29" s="90"/>
      <c r="H29" s="90"/>
    </row>
    <row r="30" spans="1:8">
      <c r="A30" s="123"/>
      <c r="B30" s="8" t="s">
        <v>42</v>
      </c>
      <c r="C30" s="90"/>
      <c r="D30" s="90"/>
      <c r="E30" s="90">
        <f t="shared" si="0"/>
        <v>0</v>
      </c>
      <c r="F30" s="90"/>
      <c r="G30" s="90"/>
      <c r="H30" s="90"/>
    </row>
    <row r="31" spans="1:8">
      <c r="A31" s="49" t="s">
        <v>43</v>
      </c>
      <c r="B31" s="49" t="s">
        <v>44</v>
      </c>
      <c r="C31" s="90"/>
      <c r="D31" s="90"/>
      <c r="E31" s="90">
        <f t="shared" si="0"/>
        <v>0</v>
      </c>
      <c r="F31" s="90"/>
      <c r="G31" s="90"/>
      <c r="H31" s="90"/>
    </row>
    <row r="32" spans="1:8" ht="31.5">
      <c r="A32" s="9" t="s">
        <v>45</v>
      </c>
      <c r="B32" s="10" t="s">
        <v>46</v>
      </c>
      <c r="C32" s="90"/>
      <c r="D32" s="90"/>
      <c r="E32" s="90">
        <f t="shared" si="0"/>
        <v>0</v>
      </c>
      <c r="F32" s="90"/>
      <c r="G32" s="90"/>
      <c r="H32" s="90"/>
    </row>
    <row r="33" spans="1:8" ht="16.149999999999999" customHeight="1">
      <c r="A33" s="49" t="s">
        <v>47</v>
      </c>
      <c r="B33" s="49" t="s">
        <v>48</v>
      </c>
      <c r="C33" s="90"/>
      <c r="D33" s="90"/>
      <c r="E33" s="90">
        <f t="shared" si="0"/>
        <v>0</v>
      </c>
      <c r="F33" s="90"/>
      <c r="G33" s="90"/>
      <c r="H33" s="90"/>
    </row>
    <row r="34" spans="1:8">
      <c r="A34" s="5" t="s">
        <v>49</v>
      </c>
      <c r="B34" s="5" t="s">
        <v>50</v>
      </c>
      <c r="C34" s="90"/>
      <c r="D34" s="90"/>
      <c r="E34" s="90">
        <f t="shared" si="0"/>
        <v>0</v>
      </c>
      <c r="F34" s="90"/>
      <c r="G34" s="90"/>
      <c r="H34" s="90"/>
    </row>
    <row r="35" spans="1:8">
      <c r="A35" s="5" t="s">
        <v>51</v>
      </c>
      <c r="B35" s="5" t="s">
        <v>52</v>
      </c>
      <c r="C35" s="90"/>
      <c r="D35" s="90"/>
      <c r="E35" s="90">
        <f t="shared" si="0"/>
        <v>0</v>
      </c>
      <c r="F35" s="90"/>
      <c r="G35" s="90"/>
      <c r="H35" s="90"/>
    </row>
    <row r="36" spans="1:8">
      <c r="A36" s="49" t="s">
        <v>53</v>
      </c>
      <c r="B36" s="49" t="s">
        <v>54</v>
      </c>
      <c r="C36" s="90"/>
      <c r="D36" s="90"/>
      <c r="E36" s="90">
        <f t="shared" si="0"/>
        <v>0</v>
      </c>
      <c r="F36" s="90"/>
      <c r="G36" s="90"/>
      <c r="H36" s="90"/>
    </row>
    <row r="37" spans="1:8">
      <c r="A37" s="49" t="s">
        <v>55</v>
      </c>
      <c r="B37" s="49" t="s">
        <v>56</v>
      </c>
      <c r="C37" s="90"/>
      <c r="D37" s="90"/>
      <c r="E37" s="90">
        <f t="shared" si="0"/>
        <v>0</v>
      </c>
      <c r="F37" s="90"/>
      <c r="G37" s="90"/>
      <c r="H37" s="90"/>
    </row>
    <row r="38" spans="1:8">
      <c r="A38" s="49" t="s">
        <v>57</v>
      </c>
      <c r="B38" s="49" t="s">
        <v>58</v>
      </c>
      <c r="C38" s="90"/>
      <c r="D38" s="90"/>
      <c r="E38" s="90">
        <f t="shared" si="0"/>
        <v>0</v>
      </c>
      <c r="F38" s="90"/>
      <c r="G38" s="90"/>
      <c r="H38" s="90"/>
    </row>
    <row r="39" spans="1:8">
      <c r="A39" s="49" t="s">
        <v>59</v>
      </c>
      <c r="B39" s="49" t="s">
        <v>60</v>
      </c>
      <c r="C39" s="90"/>
      <c r="D39" s="90"/>
      <c r="E39" s="90">
        <f t="shared" si="0"/>
        <v>0</v>
      </c>
      <c r="F39" s="90"/>
      <c r="G39" s="90"/>
      <c r="H39" s="90"/>
    </row>
    <row r="40" spans="1:8">
      <c r="A40" s="49" t="s">
        <v>61</v>
      </c>
      <c r="B40" s="49" t="s">
        <v>62</v>
      </c>
      <c r="C40" s="90"/>
      <c r="D40" s="90"/>
      <c r="E40" s="90">
        <f t="shared" si="0"/>
        <v>0</v>
      </c>
      <c r="F40" s="90"/>
      <c r="G40" s="90"/>
      <c r="H40" s="90"/>
    </row>
    <row r="41" spans="1:8">
      <c r="A41" s="124" t="s">
        <v>63</v>
      </c>
      <c r="B41" s="49" t="s">
        <v>64</v>
      </c>
      <c r="C41" s="90"/>
      <c r="D41" s="90"/>
      <c r="E41" s="90">
        <f t="shared" si="0"/>
        <v>0</v>
      </c>
      <c r="F41" s="90"/>
      <c r="G41" s="90"/>
      <c r="H41" s="90"/>
    </row>
    <row r="42" spans="1:8">
      <c r="A42" s="124"/>
      <c r="B42" s="49" t="s">
        <v>65</v>
      </c>
      <c r="C42" s="90"/>
      <c r="D42" s="90"/>
      <c r="E42" s="90">
        <f t="shared" si="0"/>
        <v>0</v>
      </c>
      <c r="F42" s="90"/>
      <c r="G42" s="90"/>
      <c r="H42" s="90"/>
    </row>
    <row r="43" spans="1:8">
      <c r="A43" s="49" t="s">
        <v>66</v>
      </c>
      <c r="B43" s="49" t="s">
        <v>67</v>
      </c>
      <c r="C43" s="90">
        <v>475</v>
      </c>
      <c r="D43" s="90"/>
      <c r="E43" s="90">
        <f t="shared" si="0"/>
        <v>0</v>
      </c>
      <c r="F43" s="11"/>
      <c r="G43" s="90"/>
      <c r="H43" s="90"/>
    </row>
    <row r="44" spans="1:8">
      <c r="A44" s="49" t="s">
        <v>68</v>
      </c>
      <c r="B44" s="49" t="s">
        <v>69</v>
      </c>
      <c r="C44" s="90"/>
      <c r="D44" s="90"/>
      <c r="E44" s="90">
        <f t="shared" si="0"/>
        <v>0</v>
      </c>
      <c r="F44" s="90"/>
      <c r="G44" s="90"/>
      <c r="H44" s="90"/>
    </row>
    <row r="45" spans="1:8" ht="15" customHeight="1">
      <c r="A45" s="124" t="s">
        <v>70</v>
      </c>
      <c r="B45" s="49" t="s">
        <v>71</v>
      </c>
      <c r="C45" s="90">
        <v>3114</v>
      </c>
      <c r="D45" s="90"/>
      <c r="E45" s="90">
        <f t="shared" si="0"/>
        <v>0</v>
      </c>
      <c r="F45" s="90"/>
      <c r="G45" s="90"/>
      <c r="H45" s="90">
        <v>94</v>
      </c>
    </row>
    <row r="46" spans="1:8" ht="18" customHeight="1">
      <c r="A46" s="124"/>
      <c r="B46" s="49" t="s">
        <v>72</v>
      </c>
      <c r="C46" s="90">
        <v>1100</v>
      </c>
      <c r="D46" s="90"/>
      <c r="E46" s="90">
        <f t="shared" si="0"/>
        <v>0</v>
      </c>
      <c r="F46" s="90"/>
      <c r="G46" s="90"/>
      <c r="H46" s="90">
        <v>270</v>
      </c>
    </row>
    <row r="47" spans="1:8">
      <c r="A47" s="49" t="s">
        <v>73</v>
      </c>
      <c r="B47" s="49" t="s">
        <v>74</v>
      </c>
      <c r="C47" s="90"/>
      <c r="D47" s="90"/>
      <c r="E47" s="90">
        <f t="shared" si="0"/>
        <v>0</v>
      </c>
      <c r="F47" s="90"/>
      <c r="G47" s="90"/>
      <c r="H47" s="90"/>
    </row>
    <row r="48" spans="1:8">
      <c r="A48" s="12" t="s">
        <v>75</v>
      </c>
      <c r="B48" s="5" t="s">
        <v>76</v>
      </c>
      <c r="C48" s="90"/>
      <c r="D48" s="90"/>
      <c r="E48" s="90">
        <f t="shared" si="0"/>
        <v>0</v>
      </c>
      <c r="F48" s="90"/>
      <c r="G48" s="90"/>
      <c r="H48" s="90"/>
    </row>
    <row r="49" spans="1:8" ht="19.899999999999999" customHeight="1">
      <c r="A49" s="49" t="s">
        <v>77</v>
      </c>
      <c r="B49" s="49" t="s">
        <v>78</v>
      </c>
      <c r="C49" s="90"/>
      <c r="D49" s="90"/>
      <c r="E49" s="90">
        <f t="shared" si="0"/>
        <v>0</v>
      </c>
      <c r="F49" s="90"/>
      <c r="G49" s="90"/>
      <c r="H49" s="90"/>
    </row>
    <row r="50" spans="1:8" ht="19.899999999999999" customHeight="1">
      <c r="A50" s="49" t="s">
        <v>79</v>
      </c>
      <c r="B50" s="49" t="s">
        <v>80</v>
      </c>
      <c r="C50" s="90"/>
      <c r="D50" s="90"/>
      <c r="E50" s="90">
        <f t="shared" si="0"/>
        <v>0</v>
      </c>
      <c r="F50" s="90"/>
      <c r="G50" s="90"/>
      <c r="H50" s="90"/>
    </row>
    <row r="51" spans="1:8">
      <c r="A51" s="49" t="s">
        <v>81</v>
      </c>
      <c r="B51" s="49" t="s">
        <v>82</v>
      </c>
      <c r="C51" s="90"/>
      <c r="D51" s="90"/>
      <c r="E51" s="90">
        <f t="shared" si="0"/>
        <v>0</v>
      </c>
      <c r="F51" s="90"/>
      <c r="G51" s="90"/>
      <c r="H51" s="90"/>
    </row>
    <row r="52" spans="1:8" ht="31.5">
      <c r="A52" s="48" t="s">
        <v>0</v>
      </c>
      <c r="B52" s="13"/>
      <c r="C52" s="15">
        <f>C6+C7+SUM(C9:C24)+SUM(C28:C51)</f>
        <v>7147</v>
      </c>
      <c r="D52" s="15">
        <f>SUM(D6:D24)+SUM(D28:D51)</f>
        <v>0</v>
      </c>
      <c r="E52" s="14">
        <f t="shared" ref="E52" si="3">F52+G52</f>
        <v>800</v>
      </c>
      <c r="F52" s="15">
        <f>SUM(F6:F24)+SUM(F28:F51)</f>
        <v>800</v>
      </c>
      <c r="G52" s="15">
        <f>SUM(G6:G24)+SUM(G28:G51)</f>
        <v>0</v>
      </c>
      <c r="H52" s="15">
        <f>SUM(H6:H24)+SUM(H28:H51)</f>
        <v>364</v>
      </c>
    </row>
    <row r="53" spans="1:8">
      <c r="A53" s="16"/>
      <c r="B53" s="16"/>
      <c r="C53" s="16"/>
      <c r="D53" s="16"/>
      <c r="E53" s="16"/>
      <c r="F53" s="16"/>
      <c r="G53" s="16"/>
      <c r="H53" s="16"/>
    </row>
    <row r="55" spans="1:8">
      <c r="B55" s="18"/>
    </row>
    <row r="56" spans="1:8">
      <c r="B56" s="18"/>
    </row>
    <row r="57" spans="1:8">
      <c r="B57" s="18"/>
    </row>
    <row r="58" spans="1:8">
      <c r="A58" s="19"/>
      <c r="B58" s="18"/>
    </row>
    <row r="59" spans="1:8">
      <c r="A59" s="19"/>
      <c r="B59" s="20"/>
    </row>
  </sheetData>
  <mergeCells count="14">
    <mergeCell ref="A28:A30"/>
    <mergeCell ref="A41:A42"/>
    <mergeCell ref="A45:A46"/>
    <mergeCell ref="B3:B5"/>
    <mergeCell ref="A3:A5"/>
    <mergeCell ref="A6:A9"/>
    <mergeCell ref="A21:A22"/>
    <mergeCell ref="B1:H1"/>
    <mergeCell ref="A24:A27"/>
    <mergeCell ref="C3:C5"/>
    <mergeCell ref="D4:D5"/>
    <mergeCell ref="D3:H3"/>
    <mergeCell ref="E4:G4"/>
    <mergeCell ref="H4:H5"/>
  </mergeCells>
  <pageMargins left="0.7" right="0.7" top="0.75" bottom="0.75" header="0.3" footer="0.3"/>
  <pageSetup paperSize="9" scale="54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H59"/>
  <sheetViews>
    <sheetView view="pageBreakPreview" topLeftCell="A34" zoomScale="60" zoomScaleNormal="60" workbookViewId="0">
      <selection activeCell="L22" sqref="L22"/>
    </sheetView>
  </sheetViews>
  <sheetFormatPr defaultRowHeight="15.75"/>
  <cols>
    <col min="1" max="1" width="30.7109375" style="2" customWidth="1"/>
    <col min="2" max="2" width="35.140625" style="2" customWidth="1"/>
    <col min="3" max="3" width="18.5703125" customWidth="1"/>
    <col min="4" max="4" width="19.42578125" customWidth="1"/>
    <col min="5" max="5" width="10.5703125" customWidth="1"/>
    <col min="6" max="6" width="12.28515625" customWidth="1"/>
    <col min="7" max="7" width="15.28515625" customWidth="1"/>
    <col min="8" max="8" width="18" customWidth="1"/>
    <col min="220" max="220" width="34" customWidth="1"/>
    <col min="221" max="221" width="11.28515625" customWidth="1"/>
    <col min="222" max="222" width="11" customWidth="1"/>
    <col min="230" max="231" width="10.7109375" customWidth="1"/>
    <col min="233" max="233" width="11.5703125" customWidth="1"/>
    <col min="234" max="234" width="13.7109375" customWidth="1"/>
    <col min="235" max="238" width="9.28515625" customWidth="1"/>
    <col min="476" max="476" width="34" customWidth="1"/>
    <col min="477" max="477" width="11.28515625" customWidth="1"/>
    <col min="478" max="478" width="11" customWidth="1"/>
    <col min="486" max="487" width="10.7109375" customWidth="1"/>
    <col min="489" max="489" width="11.5703125" customWidth="1"/>
    <col min="490" max="490" width="13.7109375" customWidth="1"/>
    <col min="491" max="494" width="9.28515625" customWidth="1"/>
    <col min="732" max="732" width="34" customWidth="1"/>
    <col min="733" max="733" width="11.28515625" customWidth="1"/>
    <col min="734" max="734" width="11" customWidth="1"/>
    <col min="742" max="743" width="10.7109375" customWidth="1"/>
    <col min="745" max="745" width="11.5703125" customWidth="1"/>
    <col min="746" max="746" width="13.7109375" customWidth="1"/>
    <col min="747" max="750" width="9.28515625" customWidth="1"/>
    <col min="988" max="988" width="34" customWidth="1"/>
    <col min="989" max="989" width="11.28515625" customWidth="1"/>
    <col min="990" max="990" width="11" customWidth="1"/>
    <col min="998" max="999" width="10.7109375" customWidth="1"/>
    <col min="1001" max="1001" width="11.5703125" customWidth="1"/>
    <col min="1002" max="1002" width="13.7109375" customWidth="1"/>
    <col min="1003" max="1006" width="9.28515625" customWidth="1"/>
    <col min="1244" max="1244" width="34" customWidth="1"/>
    <col min="1245" max="1245" width="11.28515625" customWidth="1"/>
    <col min="1246" max="1246" width="11" customWidth="1"/>
    <col min="1254" max="1255" width="10.7109375" customWidth="1"/>
    <col min="1257" max="1257" width="11.5703125" customWidth="1"/>
    <col min="1258" max="1258" width="13.7109375" customWidth="1"/>
    <col min="1259" max="1262" width="9.28515625" customWidth="1"/>
    <col min="1500" max="1500" width="34" customWidth="1"/>
    <col min="1501" max="1501" width="11.28515625" customWidth="1"/>
    <col min="1502" max="1502" width="11" customWidth="1"/>
    <col min="1510" max="1511" width="10.7109375" customWidth="1"/>
    <col min="1513" max="1513" width="11.5703125" customWidth="1"/>
    <col min="1514" max="1514" width="13.7109375" customWidth="1"/>
    <col min="1515" max="1518" width="9.28515625" customWidth="1"/>
    <col min="1756" max="1756" width="34" customWidth="1"/>
    <col min="1757" max="1757" width="11.28515625" customWidth="1"/>
    <col min="1758" max="1758" width="11" customWidth="1"/>
    <col min="1766" max="1767" width="10.7109375" customWidth="1"/>
    <col min="1769" max="1769" width="11.5703125" customWidth="1"/>
    <col min="1770" max="1770" width="13.7109375" customWidth="1"/>
    <col min="1771" max="1774" width="9.28515625" customWidth="1"/>
    <col min="2012" max="2012" width="34" customWidth="1"/>
    <col min="2013" max="2013" width="11.28515625" customWidth="1"/>
    <col min="2014" max="2014" width="11" customWidth="1"/>
    <col min="2022" max="2023" width="10.7109375" customWidth="1"/>
    <col min="2025" max="2025" width="11.5703125" customWidth="1"/>
    <col min="2026" max="2026" width="13.7109375" customWidth="1"/>
    <col min="2027" max="2030" width="9.28515625" customWidth="1"/>
    <col min="2268" max="2268" width="34" customWidth="1"/>
    <col min="2269" max="2269" width="11.28515625" customWidth="1"/>
    <col min="2270" max="2270" width="11" customWidth="1"/>
    <col min="2278" max="2279" width="10.7109375" customWidth="1"/>
    <col min="2281" max="2281" width="11.5703125" customWidth="1"/>
    <col min="2282" max="2282" width="13.7109375" customWidth="1"/>
    <col min="2283" max="2286" width="9.28515625" customWidth="1"/>
    <col min="2524" max="2524" width="34" customWidth="1"/>
    <col min="2525" max="2525" width="11.28515625" customWidth="1"/>
    <col min="2526" max="2526" width="11" customWidth="1"/>
    <col min="2534" max="2535" width="10.7109375" customWidth="1"/>
    <col min="2537" max="2537" width="11.5703125" customWidth="1"/>
    <col min="2538" max="2538" width="13.7109375" customWidth="1"/>
    <col min="2539" max="2542" width="9.28515625" customWidth="1"/>
    <col min="2780" max="2780" width="34" customWidth="1"/>
    <col min="2781" max="2781" width="11.28515625" customWidth="1"/>
    <col min="2782" max="2782" width="11" customWidth="1"/>
    <col min="2790" max="2791" width="10.7109375" customWidth="1"/>
    <col min="2793" max="2793" width="11.5703125" customWidth="1"/>
    <col min="2794" max="2794" width="13.7109375" customWidth="1"/>
    <col min="2795" max="2798" width="9.28515625" customWidth="1"/>
    <col min="3036" max="3036" width="34" customWidth="1"/>
    <col min="3037" max="3037" width="11.28515625" customWidth="1"/>
    <col min="3038" max="3038" width="11" customWidth="1"/>
    <col min="3046" max="3047" width="10.7109375" customWidth="1"/>
    <col min="3049" max="3049" width="11.5703125" customWidth="1"/>
    <col min="3050" max="3050" width="13.7109375" customWidth="1"/>
    <col min="3051" max="3054" width="9.28515625" customWidth="1"/>
    <col min="3292" max="3292" width="34" customWidth="1"/>
    <col min="3293" max="3293" width="11.28515625" customWidth="1"/>
    <col min="3294" max="3294" width="11" customWidth="1"/>
    <col min="3302" max="3303" width="10.7109375" customWidth="1"/>
    <col min="3305" max="3305" width="11.5703125" customWidth="1"/>
    <col min="3306" max="3306" width="13.7109375" customWidth="1"/>
    <col min="3307" max="3310" width="9.28515625" customWidth="1"/>
    <col min="3548" max="3548" width="34" customWidth="1"/>
    <col min="3549" max="3549" width="11.28515625" customWidth="1"/>
    <col min="3550" max="3550" width="11" customWidth="1"/>
    <col min="3558" max="3559" width="10.7109375" customWidth="1"/>
    <col min="3561" max="3561" width="11.5703125" customWidth="1"/>
    <col min="3562" max="3562" width="13.7109375" customWidth="1"/>
    <col min="3563" max="3566" width="9.28515625" customWidth="1"/>
    <col min="3804" max="3804" width="34" customWidth="1"/>
    <col min="3805" max="3805" width="11.28515625" customWidth="1"/>
    <col min="3806" max="3806" width="11" customWidth="1"/>
    <col min="3814" max="3815" width="10.7109375" customWidth="1"/>
    <col min="3817" max="3817" width="11.5703125" customWidth="1"/>
    <col min="3818" max="3818" width="13.7109375" customWidth="1"/>
    <col min="3819" max="3822" width="9.28515625" customWidth="1"/>
    <col min="4060" max="4060" width="34" customWidth="1"/>
    <col min="4061" max="4061" width="11.28515625" customWidth="1"/>
    <col min="4062" max="4062" width="11" customWidth="1"/>
    <col min="4070" max="4071" width="10.7109375" customWidth="1"/>
    <col min="4073" max="4073" width="11.5703125" customWidth="1"/>
    <col min="4074" max="4074" width="13.7109375" customWidth="1"/>
    <col min="4075" max="4078" width="9.28515625" customWidth="1"/>
    <col min="4316" max="4316" width="34" customWidth="1"/>
    <col min="4317" max="4317" width="11.28515625" customWidth="1"/>
    <col min="4318" max="4318" width="11" customWidth="1"/>
    <col min="4326" max="4327" width="10.7109375" customWidth="1"/>
    <col min="4329" max="4329" width="11.5703125" customWidth="1"/>
    <col min="4330" max="4330" width="13.7109375" customWidth="1"/>
    <col min="4331" max="4334" width="9.28515625" customWidth="1"/>
    <col min="4572" max="4572" width="34" customWidth="1"/>
    <col min="4573" max="4573" width="11.28515625" customWidth="1"/>
    <col min="4574" max="4574" width="11" customWidth="1"/>
    <col min="4582" max="4583" width="10.7109375" customWidth="1"/>
    <col min="4585" max="4585" width="11.5703125" customWidth="1"/>
    <col min="4586" max="4586" width="13.7109375" customWidth="1"/>
    <col min="4587" max="4590" width="9.28515625" customWidth="1"/>
    <col min="4828" max="4828" width="34" customWidth="1"/>
    <col min="4829" max="4829" width="11.28515625" customWidth="1"/>
    <col min="4830" max="4830" width="11" customWidth="1"/>
    <col min="4838" max="4839" width="10.7109375" customWidth="1"/>
    <col min="4841" max="4841" width="11.5703125" customWidth="1"/>
    <col min="4842" max="4842" width="13.7109375" customWidth="1"/>
    <col min="4843" max="4846" width="9.28515625" customWidth="1"/>
    <col min="5084" max="5084" width="34" customWidth="1"/>
    <col min="5085" max="5085" width="11.28515625" customWidth="1"/>
    <col min="5086" max="5086" width="11" customWidth="1"/>
    <col min="5094" max="5095" width="10.7109375" customWidth="1"/>
    <col min="5097" max="5097" width="11.5703125" customWidth="1"/>
    <col min="5098" max="5098" width="13.7109375" customWidth="1"/>
    <col min="5099" max="5102" width="9.28515625" customWidth="1"/>
    <col min="5340" max="5340" width="34" customWidth="1"/>
    <col min="5341" max="5341" width="11.28515625" customWidth="1"/>
    <col min="5342" max="5342" width="11" customWidth="1"/>
    <col min="5350" max="5351" width="10.7109375" customWidth="1"/>
    <col min="5353" max="5353" width="11.5703125" customWidth="1"/>
    <col min="5354" max="5354" width="13.7109375" customWidth="1"/>
    <col min="5355" max="5358" width="9.28515625" customWidth="1"/>
    <col min="5596" max="5596" width="34" customWidth="1"/>
    <col min="5597" max="5597" width="11.28515625" customWidth="1"/>
    <col min="5598" max="5598" width="11" customWidth="1"/>
    <col min="5606" max="5607" width="10.7109375" customWidth="1"/>
    <col min="5609" max="5609" width="11.5703125" customWidth="1"/>
    <col min="5610" max="5610" width="13.7109375" customWidth="1"/>
    <col min="5611" max="5614" width="9.28515625" customWidth="1"/>
    <col min="5852" max="5852" width="34" customWidth="1"/>
    <col min="5853" max="5853" width="11.28515625" customWidth="1"/>
    <col min="5854" max="5854" width="11" customWidth="1"/>
    <col min="5862" max="5863" width="10.7109375" customWidth="1"/>
    <col min="5865" max="5865" width="11.5703125" customWidth="1"/>
    <col min="5866" max="5866" width="13.7109375" customWidth="1"/>
    <col min="5867" max="5870" width="9.28515625" customWidth="1"/>
    <col min="6108" max="6108" width="34" customWidth="1"/>
    <col min="6109" max="6109" width="11.28515625" customWidth="1"/>
    <col min="6110" max="6110" width="11" customWidth="1"/>
    <col min="6118" max="6119" width="10.7109375" customWidth="1"/>
    <col min="6121" max="6121" width="11.5703125" customWidth="1"/>
    <col min="6122" max="6122" width="13.7109375" customWidth="1"/>
    <col min="6123" max="6126" width="9.28515625" customWidth="1"/>
    <col min="6364" max="6364" width="34" customWidth="1"/>
    <col min="6365" max="6365" width="11.28515625" customWidth="1"/>
    <col min="6366" max="6366" width="11" customWidth="1"/>
    <col min="6374" max="6375" width="10.7109375" customWidth="1"/>
    <col min="6377" max="6377" width="11.5703125" customWidth="1"/>
    <col min="6378" max="6378" width="13.7109375" customWidth="1"/>
    <col min="6379" max="6382" width="9.28515625" customWidth="1"/>
    <col min="6620" max="6620" width="34" customWidth="1"/>
    <col min="6621" max="6621" width="11.28515625" customWidth="1"/>
    <col min="6622" max="6622" width="11" customWidth="1"/>
    <col min="6630" max="6631" width="10.7109375" customWidth="1"/>
    <col min="6633" max="6633" width="11.5703125" customWidth="1"/>
    <col min="6634" max="6634" width="13.7109375" customWidth="1"/>
    <col min="6635" max="6638" width="9.28515625" customWidth="1"/>
    <col min="6876" max="6876" width="34" customWidth="1"/>
    <col min="6877" max="6877" width="11.28515625" customWidth="1"/>
    <col min="6878" max="6878" width="11" customWidth="1"/>
    <col min="6886" max="6887" width="10.7109375" customWidth="1"/>
    <col min="6889" max="6889" width="11.5703125" customWidth="1"/>
    <col min="6890" max="6890" width="13.7109375" customWidth="1"/>
    <col min="6891" max="6894" width="9.28515625" customWidth="1"/>
    <col min="7132" max="7132" width="34" customWidth="1"/>
    <col min="7133" max="7133" width="11.28515625" customWidth="1"/>
    <col min="7134" max="7134" width="11" customWidth="1"/>
    <col min="7142" max="7143" width="10.7109375" customWidth="1"/>
    <col min="7145" max="7145" width="11.5703125" customWidth="1"/>
    <col min="7146" max="7146" width="13.7109375" customWidth="1"/>
    <col min="7147" max="7150" width="9.28515625" customWidth="1"/>
    <col min="7388" max="7388" width="34" customWidth="1"/>
    <col min="7389" max="7389" width="11.28515625" customWidth="1"/>
    <col min="7390" max="7390" width="11" customWidth="1"/>
    <col min="7398" max="7399" width="10.7109375" customWidth="1"/>
    <col min="7401" max="7401" width="11.5703125" customWidth="1"/>
    <col min="7402" max="7402" width="13.7109375" customWidth="1"/>
    <col min="7403" max="7406" width="9.28515625" customWidth="1"/>
    <col min="7644" max="7644" width="34" customWidth="1"/>
    <col min="7645" max="7645" width="11.28515625" customWidth="1"/>
    <col min="7646" max="7646" width="11" customWidth="1"/>
    <col min="7654" max="7655" width="10.7109375" customWidth="1"/>
    <col min="7657" max="7657" width="11.5703125" customWidth="1"/>
    <col min="7658" max="7658" width="13.7109375" customWidth="1"/>
    <col min="7659" max="7662" width="9.28515625" customWidth="1"/>
    <col min="7900" max="7900" width="34" customWidth="1"/>
    <col min="7901" max="7901" width="11.28515625" customWidth="1"/>
    <col min="7902" max="7902" width="11" customWidth="1"/>
    <col min="7910" max="7911" width="10.7109375" customWidth="1"/>
    <col min="7913" max="7913" width="11.5703125" customWidth="1"/>
    <col min="7914" max="7914" width="13.7109375" customWidth="1"/>
    <col min="7915" max="7918" width="9.28515625" customWidth="1"/>
    <col min="8156" max="8156" width="34" customWidth="1"/>
    <col min="8157" max="8157" width="11.28515625" customWidth="1"/>
    <col min="8158" max="8158" width="11" customWidth="1"/>
    <col min="8166" max="8167" width="10.7109375" customWidth="1"/>
    <col min="8169" max="8169" width="11.5703125" customWidth="1"/>
    <col min="8170" max="8170" width="13.7109375" customWidth="1"/>
    <col min="8171" max="8174" width="9.28515625" customWidth="1"/>
    <col min="8412" max="8412" width="34" customWidth="1"/>
    <col min="8413" max="8413" width="11.28515625" customWidth="1"/>
    <col min="8414" max="8414" width="11" customWidth="1"/>
    <col min="8422" max="8423" width="10.7109375" customWidth="1"/>
    <col min="8425" max="8425" width="11.5703125" customWidth="1"/>
    <col min="8426" max="8426" width="13.7109375" customWidth="1"/>
    <col min="8427" max="8430" width="9.28515625" customWidth="1"/>
    <col min="8668" max="8668" width="34" customWidth="1"/>
    <col min="8669" max="8669" width="11.28515625" customWidth="1"/>
    <col min="8670" max="8670" width="11" customWidth="1"/>
    <col min="8678" max="8679" width="10.7109375" customWidth="1"/>
    <col min="8681" max="8681" width="11.5703125" customWidth="1"/>
    <col min="8682" max="8682" width="13.7109375" customWidth="1"/>
    <col min="8683" max="8686" width="9.28515625" customWidth="1"/>
    <col min="8924" max="8924" width="34" customWidth="1"/>
    <col min="8925" max="8925" width="11.28515625" customWidth="1"/>
    <col min="8926" max="8926" width="11" customWidth="1"/>
    <col min="8934" max="8935" width="10.7109375" customWidth="1"/>
    <col min="8937" max="8937" width="11.5703125" customWidth="1"/>
    <col min="8938" max="8938" width="13.7109375" customWidth="1"/>
    <col min="8939" max="8942" width="9.28515625" customWidth="1"/>
    <col min="9180" max="9180" width="34" customWidth="1"/>
    <col min="9181" max="9181" width="11.28515625" customWidth="1"/>
    <col min="9182" max="9182" width="11" customWidth="1"/>
    <col min="9190" max="9191" width="10.7109375" customWidth="1"/>
    <col min="9193" max="9193" width="11.5703125" customWidth="1"/>
    <col min="9194" max="9194" width="13.7109375" customWidth="1"/>
    <col min="9195" max="9198" width="9.28515625" customWidth="1"/>
    <col min="9436" max="9436" width="34" customWidth="1"/>
    <col min="9437" max="9437" width="11.28515625" customWidth="1"/>
    <col min="9438" max="9438" width="11" customWidth="1"/>
    <col min="9446" max="9447" width="10.7109375" customWidth="1"/>
    <col min="9449" max="9449" width="11.5703125" customWidth="1"/>
    <col min="9450" max="9450" width="13.7109375" customWidth="1"/>
    <col min="9451" max="9454" width="9.28515625" customWidth="1"/>
    <col min="9692" max="9692" width="34" customWidth="1"/>
    <col min="9693" max="9693" width="11.28515625" customWidth="1"/>
    <col min="9694" max="9694" width="11" customWidth="1"/>
    <col min="9702" max="9703" width="10.7109375" customWidth="1"/>
    <col min="9705" max="9705" width="11.5703125" customWidth="1"/>
    <col min="9706" max="9706" width="13.7109375" customWidth="1"/>
    <col min="9707" max="9710" width="9.28515625" customWidth="1"/>
    <col min="9948" max="9948" width="34" customWidth="1"/>
    <col min="9949" max="9949" width="11.28515625" customWidth="1"/>
    <col min="9950" max="9950" width="11" customWidth="1"/>
    <col min="9958" max="9959" width="10.7109375" customWidth="1"/>
    <col min="9961" max="9961" width="11.5703125" customWidth="1"/>
    <col min="9962" max="9962" width="13.7109375" customWidth="1"/>
    <col min="9963" max="9966" width="9.28515625" customWidth="1"/>
    <col min="10204" max="10204" width="34" customWidth="1"/>
    <col min="10205" max="10205" width="11.28515625" customWidth="1"/>
    <col min="10206" max="10206" width="11" customWidth="1"/>
    <col min="10214" max="10215" width="10.7109375" customWidth="1"/>
    <col min="10217" max="10217" width="11.5703125" customWidth="1"/>
    <col min="10218" max="10218" width="13.7109375" customWidth="1"/>
    <col min="10219" max="10222" width="9.28515625" customWidth="1"/>
    <col min="10460" max="10460" width="34" customWidth="1"/>
    <col min="10461" max="10461" width="11.28515625" customWidth="1"/>
    <col min="10462" max="10462" width="11" customWidth="1"/>
    <col min="10470" max="10471" width="10.7109375" customWidth="1"/>
    <col min="10473" max="10473" width="11.5703125" customWidth="1"/>
    <col min="10474" max="10474" width="13.7109375" customWidth="1"/>
    <col min="10475" max="10478" width="9.28515625" customWidth="1"/>
    <col min="10716" max="10716" width="34" customWidth="1"/>
    <col min="10717" max="10717" width="11.28515625" customWidth="1"/>
    <col min="10718" max="10718" width="11" customWidth="1"/>
    <col min="10726" max="10727" width="10.7109375" customWidth="1"/>
    <col min="10729" max="10729" width="11.5703125" customWidth="1"/>
    <col min="10730" max="10730" width="13.7109375" customWidth="1"/>
    <col min="10731" max="10734" width="9.28515625" customWidth="1"/>
    <col min="10972" max="10972" width="34" customWidth="1"/>
    <col min="10973" max="10973" width="11.28515625" customWidth="1"/>
    <col min="10974" max="10974" width="11" customWidth="1"/>
    <col min="10982" max="10983" width="10.7109375" customWidth="1"/>
    <col min="10985" max="10985" width="11.5703125" customWidth="1"/>
    <col min="10986" max="10986" width="13.7109375" customWidth="1"/>
    <col min="10987" max="10990" width="9.28515625" customWidth="1"/>
    <col min="11228" max="11228" width="34" customWidth="1"/>
    <col min="11229" max="11229" width="11.28515625" customWidth="1"/>
    <col min="11230" max="11230" width="11" customWidth="1"/>
    <col min="11238" max="11239" width="10.7109375" customWidth="1"/>
    <col min="11241" max="11241" width="11.5703125" customWidth="1"/>
    <col min="11242" max="11242" width="13.7109375" customWidth="1"/>
    <col min="11243" max="11246" width="9.28515625" customWidth="1"/>
    <col min="11484" max="11484" width="34" customWidth="1"/>
    <col min="11485" max="11485" width="11.28515625" customWidth="1"/>
    <col min="11486" max="11486" width="11" customWidth="1"/>
    <col min="11494" max="11495" width="10.7109375" customWidth="1"/>
    <col min="11497" max="11497" width="11.5703125" customWidth="1"/>
    <col min="11498" max="11498" width="13.7109375" customWidth="1"/>
    <col min="11499" max="11502" width="9.28515625" customWidth="1"/>
    <col min="11740" max="11740" width="34" customWidth="1"/>
    <col min="11741" max="11741" width="11.28515625" customWidth="1"/>
    <col min="11742" max="11742" width="11" customWidth="1"/>
    <col min="11750" max="11751" width="10.7109375" customWidth="1"/>
    <col min="11753" max="11753" width="11.5703125" customWidth="1"/>
    <col min="11754" max="11754" width="13.7109375" customWidth="1"/>
    <col min="11755" max="11758" width="9.28515625" customWidth="1"/>
    <col min="11996" max="11996" width="34" customWidth="1"/>
    <col min="11997" max="11997" width="11.28515625" customWidth="1"/>
    <col min="11998" max="11998" width="11" customWidth="1"/>
    <col min="12006" max="12007" width="10.7109375" customWidth="1"/>
    <col min="12009" max="12009" width="11.5703125" customWidth="1"/>
    <col min="12010" max="12010" width="13.7109375" customWidth="1"/>
    <col min="12011" max="12014" width="9.28515625" customWidth="1"/>
    <col min="12252" max="12252" width="34" customWidth="1"/>
    <col min="12253" max="12253" width="11.28515625" customWidth="1"/>
    <col min="12254" max="12254" width="11" customWidth="1"/>
    <col min="12262" max="12263" width="10.7109375" customWidth="1"/>
    <col min="12265" max="12265" width="11.5703125" customWidth="1"/>
    <col min="12266" max="12266" width="13.7109375" customWidth="1"/>
    <col min="12267" max="12270" width="9.28515625" customWidth="1"/>
    <col min="12508" max="12508" width="34" customWidth="1"/>
    <col min="12509" max="12509" width="11.28515625" customWidth="1"/>
    <col min="12510" max="12510" width="11" customWidth="1"/>
    <col min="12518" max="12519" width="10.7109375" customWidth="1"/>
    <col min="12521" max="12521" width="11.5703125" customWidth="1"/>
    <col min="12522" max="12522" width="13.7109375" customWidth="1"/>
    <col min="12523" max="12526" width="9.28515625" customWidth="1"/>
    <col min="12764" max="12764" width="34" customWidth="1"/>
    <col min="12765" max="12765" width="11.28515625" customWidth="1"/>
    <col min="12766" max="12766" width="11" customWidth="1"/>
    <col min="12774" max="12775" width="10.7109375" customWidth="1"/>
    <col min="12777" max="12777" width="11.5703125" customWidth="1"/>
    <col min="12778" max="12778" width="13.7109375" customWidth="1"/>
    <col min="12779" max="12782" width="9.28515625" customWidth="1"/>
    <col min="13020" max="13020" width="34" customWidth="1"/>
    <col min="13021" max="13021" width="11.28515625" customWidth="1"/>
    <col min="13022" max="13022" width="11" customWidth="1"/>
    <col min="13030" max="13031" width="10.7109375" customWidth="1"/>
    <col min="13033" max="13033" width="11.5703125" customWidth="1"/>
    <col min="13034" max="13034" width="13.7109375" customWidth="1"/>
    <col min="13035" max="13038" width="9.28515625" customWidth="1"/>
    <col min="13276" max="13276" width="34" customWidth="1"/>
    <col min="13277" max="13277" width="11.28515625" customWidth="1"/>
    <col min="13278" max="13278" width="11" customWidth="1"/>
    <col min="13286" max="13287" width="10.7109375" customWidth="1"/>
    <col min="13289" max="13289" width="11.5703125" customWidth="1"/>
    <col min="13290" max="13290" width="13.7109375" customWidth="1"/>
    <col min="13291" max="13294" width="9.28515625" customWidth="1"/>
    <col min="13532" max="13532" width="34" customWidth="1"/>
    <col min="13533" max="13533" width="11.28515625" customWidth="1"/>
    <col min="13534" max="13534" width="11" customWidth="1"/>
    <col min="13542" max="13543" width="10.7109375" customWidth="1"/>
    <col min="13545" max="13545" width="11.5703125" customWidth="1"/>
    <col min="13546" max="13546" width="13.7109375" customWidth="1"/>
    <col min="13547" max="13550" width="9.28515625" customWidth="1"/>
    <col min="13788" max="13788" width="34" customWidth="1"/>
    <col min="13789" max="13789" width="11.28515625" customWidth="1"/>
    <col min="13790" max="13790" width="11" customWidth="1"/>
    <col min="13798" max="13799" width="10.7109375" customWidth="1"/>
    <col min="13801" max="13801" width="11.5703125" customWidth="1"/>
    <col min="13802" max="13802" width="13.7109375" customWidth="1"/>
    <col min="13803" max="13806" width="9.28515625" customWidth="1"/>
    <col min="14044" max="14044" width="34" customWidth="1"/>
    <col min="14045" max="14045" width="11.28515625" customWidth="1"/>
    <col min="14046" max="14046" width="11" customWidth="1"/>
    <col min="14054" max="14055" width="10.7109375" customWidth="1"/>
    <col min="14057" max="14057" width="11.5703125" customWidth="1"/>
    <col min="14058" max="14058" width="13.7109375" customWidth="1"/>
    <col min="14059" max="14062" width="9.28515625" customWidth="1"/>
    <col min="14300" max="14300" width="34" customWidth="1"/>
    <col min="14301" max="14301" width="11.28515625" customWidth="1"/>
    <col min="14302" max="14302" width="11" customWidth="1"/>
    <col min="14310" max="14311" width="10.7109375" customWidth="1"/>
    <col min="14313" max="14313" width="11.5703125" customWidth="1"/>
    <col min="14314" max="14314" width="13.7109375" customWidth="1"/>
    <col min="14315" max="14318" width="9.28515625" customWidth="1"/>
    <col min="14556" max="14556" width="34" customWidth="1"/>
    <col min="14557" max="14557" width="11.28515625" customWidth="1"/>
    <col min="14558" max="14558" width="11" customWidth="1"/>
    <col min="14566" max="14567" width="10.7109375" customWidth="1"/>
    <col min="14569" max="14569" width="11.5703125" customWidth="1"/>
    <col min="14570" max="14570" width="13.7109375" customWidth="1"/>
    <col min="14571" max="14574" width="9.28515625" customWidth="1"/>
    <col min="14812" max="14812" width="34" customWidth="1"/>
    <col min="14813" max="14813" width="11.28515625" customWidth="1"/>
    <col min="14814" max="14814" width="11" customWidth="1"/>
    <col min="14822" max="14823" width="10.7109375" customWidth="1"/>
    <col min="14825" max="14825" width="11.5703125" customWidth="1"/>
    <col min="14826" max="14826" width="13.7109375" customWidth="1"/>
    <col min="14827" max="14830" width="9.28515625" customWidth="1"/>
    <col min="15068" max="15068" width="34" customWidth="1"/>
    <col min="15069" max="15069" width="11.28515625" customWidth="1"/>
    <col min="15070" max="15070" width="11" customWidth="1"/>
    <col min="15078" max="15079" width="10.7109375" customWidth="1"/>
    <col min="15081" max="15081" width="11.5703125" customWidth="1"/>
    <col min="15082" max="15082" width="13.7109375" customWidth="1"/>
    <col min="15083" max="15086" width="9.28515625" customWidth="1"/>
    <col min="15324" max="15324" width="34" customWidth="1"/>
    <col min="15325" max="15325" width="11.28515625" customWidth="1"/>
    <col min="15326" max="15326" width="11" customWidth="1"/>
    <col min="15334" max="15335" width="10.7109375" customWidth="1"/>
    <col min="15337" max="15337" width="11.5703125" customWidth="1"/>
    <col min="15338" max="15338" width="13.7109375" customWidth="1"/>
    <col min="15339" max="15342" width="9.28515625" customWidth="1"/>
    <col min="15580" max="15580" width="34" customWidth="1"/>
    <col min="15581" max="15581" width="11.28515625" customWidth="1"/>
    <col min="15582" max="15582" width="11" customWidth="1"/>
    <col min="15590" max="15591" width="10.7109375" customWidth="1"/>
    <col min="15593" max="15593" width="11.5703125" customWidth="1"/>
    <col min="15594" max="15594" width="13.7109375" customWidth="1"/>
    <col min="15595" max="15598" width="9.28515625" customWidth="1"/>
    <col min="15836" max="15836" width="34" customWidth="1"/>
    <col min="15837" max="15837" width="11.28515625" customWidth="1"/>
    <col min="15838" max="15838" width="11" customWidth="1"/>
    <col min="15846" max="15847" width="10.7109375" customWidth="1"/>
    <col min="15849" max="15849" width="11.5703125" customWidth="1"/>
    <col min="15850" max="15850" width="13.7109375" customWidth="1"/>
    <col min="15851" max="15854" width="9.28515625" customWidth="1"/>
    <col min="16092" max="16092" width="34" customWidth="1"/>
    <col min="16093" max="16093" width="11.28515625" customWidth="1"/>
    <col min="16094" max="16094" width="11" customWidth="1"/>
    <col min="16102" max="16103" width="10.7109375" customWidth="1"/>
    <col min="16105" max="16105" width="11.5703125" customWidth="1"/>
    <col min="16106" max="16106" width="13.7109375" customWidth="1"/>
    <col min="16107" max="16110" width="9.28515625" customWidth="1"/>
  </cols>
  <sheetData>
    <row r="1" spans="1:8" ht="44.45" customHeight="1">
      <c r="B1" s="125" t="s">
        <v>117</v>
      </c>
      <c r="C1" s="125"/>
      <c r="D1" s="125"/>
      <c r="E1" s="125"/>
      <c r="F1" s="125"/>
      <c r="G1" s="125"/>
      <c r="H1" s="125"/>
    </row>
    <row r="2" spans="1:8" ht="15.6" customHeight="1" thickBot="1">
      <c r="A2" s="3" t="s">
        <v>106</v>
      </c>
    </row>
    <row r="3" spans="1:8" ht="15.6" customHeight="1">
      <c r="A3" s="138" t="s">
        <v>1</v>
      </c>
      <c r="B3" s="135" t="s">
        <v>2</v>
      </c>
      <c r="C3" s="141" t="s">
        <v>118</v>
      </c>
      <c r="D3" s="128" t="s">
        <v>93</v>
      </c>
      <c r="E3" s="128"/>
      <c r="F3" s="128"/>
      <c r="G3" s="128"/>
      <c r="H3" s="129"/>
    </row>
    <row r="4" spans="1:8" ht="52.9" customHeight="1">
      <c r="A4" s="139"/>
      <c r="B4" s="136"/>
      <c r="C4" s="126"/>
      <c r="D4" s="126" t="s">
        <v>94</v>
      </c>
      <c r="E4" s="126" t="s">
        <v>116</v>
      </c>
      <c r="F4" s="126"/>
      <c r="G4" s="126"/>
      <c r="H4" s="130" t="s">
        <v>95</v>
      </c>
    </row>
    <row r="5" spans="1:8" ht="55.9" customHeight="1" thickBot="1">
      <c r="A5" s="140"/>
      <c r="B5" s="137"/>
      <c r="C5" s="127"/>
      <c r="D5" s="127"/>
      <c r="E5" s="84" t="s">
        <v>110</v>
      </c>
      <c r="F5" s="84" t="s">
        <v>111</v>
      </c>
      <c r="G5" s="84" t="s">
        <v>112</v>
      </c>
      <c r="H5" s="131"/>
    </row>
    <row r="6" spans="1:8" ht="31.15" customHeight="1">
      <c r="A6" s="142" t="s">
        <v>3</v>
      </c>
      <c r="B6" s="43" t="s">
        <v>4</v>
      </c>
      <c r="C6" s="87"/>
      <c r="D6" s="87"/>
      <c r="E6" s="87">
        <f>F6+G6</f>
        <v>0</v>
      </c>
      <c r="F6" s="87"/>
      <c r="G6" s="87"/>
      <c r="H6" s="87"/>
    </row>
    <row r="7" spans="1:8" ht="34.15" customHeight="1">
      <c r="A7" s="142"/>
      <c r="B7" s="49" t="s">
        <v>5</v>
      </c>
      <c r="C7" s="4"/>
      <c r="D7" s="4"/>
      <c r="E7" s="4">
        <f t="shared" ref="E7:E51" si="0">F7+G7</f>
        <v>0</v>
      </c>
      <c r="F7" s="4"/>
      <c r="G7" s="4"/>
      <c r="H7" s="4"/>
    </row>
    <row r="8" spans="1:8" ht="34.15" customHeight="1">
      <c r="A8" s="142"/>
      <c r="B8" s="7" t="s">
        <v>119</v>
      </c>
      <c r="C8" s="104"/>
      <c r="D8" s="104"/>
      <c r="E8" s="104">
        <f t="shared" si="0"/>
        <v>0</v>
      </c>
      <c r="F8" s="104"/>
      <c r="G8" s="104"/>
      <c r="H8" s="104"/>
    </row>
    <row r="9" spans="1:8" ht="26.45" customHeight="1">
      <c r="A9" s="143"/>
      <c r="B9" s="49" t="s">
        <v>6</v>
      </c>
      <c r="C9" s="4"/>
      <c r="D9" s="4"/>
      <c r="E9" s="4">
        <f t="shared" si="0"/>
        <v>0</v>
      </c>
      <c r="F9" s="4"/>
      <c r="G9" s="4"/>
      <c r="H9" s="4"/>
    </row>
    <row r="10" spans="1:8" ht="32.450000000000003" customHeight="1">
      <c r="A10" s="49" t="s">
        <v>7</v>
      </c>
      <c r="B10" s="49" t="s">
        <v>8</v>
      </c>
      <c r="C10" s="4"/>
      <c r="D10" s="4"/>
      <c r="E10" s="4">
        <f t="shared" si="0"/>
        <v>0</v>
      </c>
      <c r="F10" s="4"/>
      <c r="G10" s="4"/>
      <c r="H10" s="4"/>
    </row>
    <row r="11" spans="1:8">
      <c r="A11" s="49" t="s">
        <v>9</v>
      </c>
      <c r="B11" s="49" t="s">
        <v>10</v>
      </c>
      <c r="C11" s="4"/>
      <c r="D11" s="4"/>
      <c r="E11" s="4">
        <f t="shared" si="0"/>
        <v>0</v>
      </c>
      <c r="F11" s="4"/>
      <c r="G11" s="4"/>
      <c r="H11" s="4"/>
    </row>
    <row r="12" spans="1:8">
      <c r="A12" s="49" t="s">
        <v>11</v>
      </c>
      <c r="B12" s="49" t="s">
        <v>12</v>
      </c>
      <c r="C12" s="4"/>
      <c r="D12" s="4"/>
      <c r="E12" s="4">
        <f t="shared" si="0"/>
        <v>0</v>
      </c>
      <c r="F12" s="4"/>
      <c r="G12" s="4"/>
      <c r="H12" s="4"/>
    </row>
    <row r="13" spans="1:8">
      <c r="A13" s="49" t="s">
        <v>13</v>
      </c>
      <c r="B13" s="49" t="s">
        <v>14</v>
      </c>
      <c r="C13" s="4"/>
      <c r="D13" s="4"/>
      <c r="E13" s="4">
        <f t="shared" si="0"/>
        <v>0</v>
      </c>
      <c r="F13" s="4"/>
      <c r="G13" s="4"/>
      <c r="H13" s="4"/>
    </row>
    <row r="14" spans="1:8">
      <c r="A14" s="5" t="s">
        <v>15</v>
      </c>
      <c r="B14" s="5" t="s">
        <v>16</v>
      </c>
      <c r="C14" s="4"/>
      <c r="D14" s="4"/>
      <c r="E14" s="4">
        <f t="shared" si="0"/>
        <v>0</v>
      </c>
      <c r="F14" s="4"/>
      <c r="G14" s="4"/>
      <c r="H14" s="4"/>
    </row>
    <row r="15" spans="1:8">
      <c r="A15" s="49" t="s">
        <v>17</v>
      </c>
      <c r="B15" s="49" t="s">
        <v>18</v>
      </c>
      <c r="C15" s="4"/>
      <c r="D15" s="4"/>
      <c r="E15" s="4">
        <f t="shared" si="0"/>
        <v>0</v>
      </c>
      <c r="F15" s="4"/>
      <c r="G15" s="4"/>
      <c r="H15" s="4"/>
    </row>
    <row r="16" spans="1:8">
      <c r="A16" s="49" t="s">
        <v>19</v>
      </c>
      <c r="B16" s="49" t="s">
        <v>20</v>
      </c>
      <c r="C16" s="4"/>
      <c r="D16" s="4"/>
      <c r="E16" s="4">
        <f t="shared" si="0"/>
        <v>0</v>
      </c>
      <c r="F16" s="4"/>
      <c r="G16" s="4"/>
      <c r="H16" s="4"/>
    </row>
    <row r="17" spans="1:8" ht="24.6" customHeight="1">
      <c r="A17" s="49" t="s">
        <v>21</v>
      </c>
      <c r="B17" s="49" t="s">
        <v>22</v>
      </c>
      <c r="C17" s="4"/>
      <c r="D17" s="4"/>
      <c r="E17" s="4">
        <f t="shared" si="0"/>
        <v>0</v>
      </c>
      <c r="F17" s="4"/>
      <c r="G17" s="4"/>
      <c r="H17" s="4"/>
    </row>
    <row r="18" spans="1:8">
      <c r="A18" s="49" t="s">
        <v>23</v>
      </c>
      <c r="B18" s="49" t="s">
        <v>24</v>
      </c>
      <c r="C18" s="4"/>
      <c r="D18" s="4"/>
      <c r="E18" s="4">
        <f t="shared" si="0"/>
        <v>0</v>
      </c>
      <c r="F18" s="4"/>
      <c r="G18" s="4"/>
      <c r="H18" s="4"/>
    </row>
    <row r="19" spans="1:8">
      <c r="A19" s="49" t="s">
        <v>25</v>
      </c>
      <c r="B19" s="49" t="s">
        <v>26</v>
      </c>
      <c r="C19" s="4"/>
      <c r="D19" s="4"/>
      <c r="E19" s="4">
        <f t="shared" si="0"/>
        <v>0</v>
      </c>
      <c r="F19" s="4"/>
      <c r="G19" s="4"/>
      <c r="H19" s="4"/>
    </row>
    <row r="20" spans="1:8" ht="16.149999999999999" customHeight="1">
      <c r="A20" s="5" t="s">
        <v>27</v>
      </c>
      <c r="B20" s="5" t="s">
        <v>28</v>
      </c>
      <c r="C20" s="4">
        <v>100</v>
      </c>
      <c r="D20" s="4"/>
      <c r="E20" s="4">
        <f t="shared" si="0"/>
        <v>0</v>
      </c>
      <c r="F20" s="4"/>
      <c r="G20" s="4"/>
      <c r="H20" s="4"/>
    </row>
    <row r="21" spans="1:8" ht="16.149999999999999" customHeight="1">
      <c r="A21" s="132" t="s">
        <v>29</v>
      </c>
      <c r="B21" s="49" t="s">
        <v>30</v>
      </c>
      <c r="C21" s="4"/>
      <c r="D21" s="4"/>
      <c r="E21" s="4">
        <f t="shared" si="0"/>
        <v>0</v>
      </c>
      <c r="F21" s="4"/>
      <c r="G21" s="4"/>
      <c r="H21" s="4"/>
    </row>
    <row r="22" spans="1:8" ht="43.9" customHeight="1">
      <c r="A22" s="134"/>
      <c r="B22" s="6" t="s">
        <v>31</v>
      </c>
      <c r="C22" s="4"/>
      <c r="D22" s="4"/>
      <c r="E22" s="4">
        <f t="shared" si="0"/>
        <v>0</v>
      </c>
      <c r="F22" s="4"/>
      <c r="G22" s="4"/>
      <c r="H22" s="4"/>
    </row>
    <row r="23" spans="1:8">
      <c r="A23" s="49" t="s">
        <v>32</v>
      </c>
      <c r="B23" s="49" t="s">
        <v>33</v>
      </c>
      <c r="C23" s="4"/>
      <c r="D23" s="4"/>
      <c r="E23" s="4">
        <f t="shared" si="0"/>
        <v>0</v>
      </c>
      <c r="F23" s="4"/>
      <c r="G23" s="4"/>
      <c r="H23" s="4"/>
    </row>
    <row r="24" spans="1:8">
      <c r="A24" s="132" t="s">
        <v>34</v>
      </c>
      <c r="B24" s="49" t="s">
        <v>35</v>
      </c>
      <c r="C24" s="104">
        <f t="shared" ref="C24:D24" si="1">C25+C26+C27</f>
        <v>0</v>
      </c>
      <c r="D24" s="104">
        <f t="shared" si="1"/>
        <v>0</v>
      </c>
      <c r="E24" s="104">
        <f t="shared" si="0"/>
        <v>0</v>
      </c>
      <c r="F24" s="104">
        <f t="shared" ref="F24:H24" si="2">F25+F26+F27</f>
        <v>0</v>
      </c>
      <c r="G24" s="104">
        <f t="shared" si="2"/>
        <v>0</v>
      </c>
      <c r="H24" s="104">
        <f t="shared" si="2"/>
        <v>0</v>
      </c>
    </row>
    <row r="25" spans="1:8" ht="31.5">
      <c r="A25" s="133"/>
      <c r="B25" s="7" t="s">
        <v>36</v>
      </c>
      <c r="C25" s="4"/>
      <c r="D25" s="4"/>
      <c r="E25" s="4">
        <f t="shared" si="0"/>
        <v>0</v>
      </c>
      <c r="F25" s="4"/>
      <c r="G25" s="4"/>
      <c r="H25" s="4"/>
    </row>
    <row r="26" spans="1:8" ht="83.45" customHeight="1">
      <c r="A26" s="133"/>
      <c r="B26" s="7" t="s">
        <v>37</v>
      </c>
      <c r="C26" s="4"/>
      <c r="D26" s="4"/>
      <c r="E26" s="4">
        <f t="shared" si="0"/>
        <v>0</v>
      </c>
      <c r="F26" s="4"/>
      <c r="G26" s="4"/>
      <c r="H26" s="4"/>
    </row>
    <row r="27" spans="1:8" ht="78.75">
      <c r="A27" s="134"/>
      <c r="B27" s="7" t="s">
        <v>38</v>
      </c>
      <c r="C27" s="4"/>
      <c r="D27" s="4"/>
      <c r="E27" s="4">
        <f t="shared" si="0"/>
        <v>0</v>
      </c>
      <c r="F27" s="4"/>
      <c r="G27" s="4"/>
      <c r="H27" s="4"/>
    </row>
    <row r="28" spans="1:8">
      <c r="A28" s="123" t="s">
        <v>39</v>
      </c>
      <c r="B28" s="49" t="s">
        <v>40</v>
      </c>
      <c r="C28" s="4"/>
      <c r="D28" s="4"/>
      <c r="E28" s="4">
        <f t="shared" si="0"/>
        <v>0</v>
      </c>
      <c r="F28" s="4"/>
      <c r="G28" s="4"/>
      <c r="H28" s="4"/>
    </row>
    <row r="29" spans="1:8" ht="47.25">
      <c r="A29" s="123"/>
      <c r="B29" s="49" t="s">
        <v>41</v>
      </c>
      <c r="C29" s="4"/>
      <c r="D29" s="4"/>
      <c r="E29" s="4">
        <f t="shared" si="0"/>
        <v>0</v>
      </c>
      <c r="F29" s="4"/>
      <c r="G29" s="4"/>
      <c r="H29" s="4"/>
    </row>
    <row r="30" spans="1:8">
      <c r="A30" s="123"/>
      <c r="B30" s="8" t="s">
        <v>42</v>
      </c>
      <c r="C30" s="4"/>
      <c r="D30" s="4"/>
      <c r="E30" s="4">
        <f t="shared" si="0"/>
        <v>0</v>
      </c>
      <c r="F30" s="4"/>
      <c r="G30" s="4"/>
      <c r="H30" s="4"/>
    </row>
    <row r="31" spans="1:8">
      <c r="A31" s="49" t="s">
        <v>43</v>
      </c>
      <c r="B31" s="49" t="s">
        <v>44</v>
      </c>
      <c r="C31" s="4"/>
      <c r="D31" s="4"/>
      <c r="E31" s="4">
        <f t="shared" si="0"/>
        <v>0</v>
      </c>
      <c r="F31" s="4"/>
      <c r="G31" s="4"/>
      <c r="H31" s="4"/>
    </row>
    <row r="32" spans="1:8" ht="31.5">
      <c r="A32" s="9" t="s">
        <v>45</v>
      </c>
      <c r="B32" s="10" t="s">
        <v>46</v>
      </c>
      <c r="C32" s="4"/>
      <c r="D32" s="4"/>
      <c r="E32" s="4">
        <f t="shared" si="0"/>
        <v>0</v>
      </c>
      <c r="F32" s="4"/>
      <c r="G32" s="4"/>
      <c r="H32" s="4"/>
    </row>
    <row r="33" spans="1:8" ht="16.149999999999999" customHeight="1">
      <c r="A33" s="49" t="s">
        <v>47</v>
      </c>
      <c r="B33" s="49" t="s">
        <v>48</v>
      </c>
      <c r="C33" s="4"/>
      <c r="D33" s="4"/>
      <c r="E33" s="4">
        <f t="shared" si="0"/>
        <v>0</v>
      </c>
      <c r="F33" s="4"/>
      <c r="G33" s="4"/>
      <c r="H33" s="4"/>
    </row>
    <row r="34" spans="1:8">
      <c r="A34" s="5" t="s">
        <v>49</v>
      </c>
      <c r="B34" s="5" t="s">
        <v>50</v>
      </c>
      <c r="C34" s="4">
        <v>6828</v>
      </c>
      <c r="D34" s="4">
        <v>6828</v>
      </c>
      <c r="E34" s="4">
        <f t="shared" si="0"/>
        <v>0</v>
      </c>
      <c r="F34" s="4"/>
      <c r="G34" s="4"/>
      <c r="H34" s="4">
        <v>260</v>
      </c>
    </row>
    <row r="35" spans="1:8">
      <c r="A35" s="5" t="s">
        <v>51</v>
      </c>
      <c r="B35" s="5" t="s">
        <v>52</v>
      </c>
      <c r="C35" s="4"/>
      <c r="D35" s="4"/>
      <c r="E35" s="4">
        <f t="shared" si="0"/>
        <v>0</v>
      </c>
      <c r="F35" s="4"/>
      <c r="G35" s="4"/>
      <c r="H35" s="4"/>
    </row>
    <row r="36" spans="1:8">
      <c r="A36" s="49" t="s">
        <v>53</v>
      </c>
      <c r="B36" s="49" t="s">
        <v>54</v>
      </c>
      <c r="C36" s="4"/>
      <c r="D36" s="4"/>
      <c r="E36" s="4">
        <f t="shared" si="0"/>
        <v>0</v>
      </c>
      <c r="F36" s="4"/>
      <c r="G36" s="4"/>
      <c r="H36" s="4"/>
    </row>
    <row r="37" spans="1:8">
      <c r="A37" s="49" t="s">
        <v>55</v>
      </c>
      <c r="B37" s="49" t="s">
        <v>56</v>
      </c>
      <c r="C37" s="4"/>
      <c r="D37" s="4"/>
      <c r="E37" s="4">
        <f t="shared" si="0"/>
        <v>0</v>
      </c>
      <c r="F37" s="4"/>
      <c r="G37" s="4"/>
      <c r="H37" s="4"/>
    </row>
    <row r="38" spans="1:8">
      <c r="A38" s="49" t="s">
        <v>57</v>
      </c>
      <c r="B38" s="49" t="s">
        <v>58</v>
      </c>
      <c r="C38" s="4"/>
      <c r="D38" s="4"/>
      <c r="E38" s="4">
        <f t="shared" si="0"/>
        <v>0</v>
      </c>
      <c r="F38" s="4"/>
      <c r="G38" s="4"/>
      <c r="H38" s="4"/>
    </row>
    <row r="39" spans="1:8">
      <c r="A39" s="49" t="s">
        <v>59</v>
      </c>
      <c r="B39" s="49" t="s">
        <v>60</v>
      </c>
      <c r="C39" s="4">
        <v>1442</v>
      </c>
      <c r="D39" s="4">
        <v>1442</v>
      </c>
      <c r="E39" s="4">
        <f t="shared" si="0"/>
        <v>0</v>
      </c>
      <c r="F39" s="4"/>
      <c r="G39" s="4"/>
      <c r="H39" s="4"/>
    </row>
    <row r="40" spans="1:8">
      <c r="A40" s="49" t="s">
        <v>61</v>
      </c>
      <c r="B40" s="49" t="s">
        <v>62</v>
      </c>
      <c r="C40" s="4"/>
      <c r="D40" s="4"/>
      <c r="E40" s="4">
        <f t="shared" si="0"/>
        <v>0</v>
      </c>
      <c r="F40" s="4"/>
      <c r="G40" s="4"/>
      <c r="H40" s="4"/>
    </row>
    <row r="41" spans="1:8">
      <c r="A41" s="124" t="s">
        <v>63</v>
      </c>
      <c r="B41" s="49" t="s">
        <v>64</v>
      </c>
      <c r="C41" s="4"/>
      <c r="D41" s="4"/>
      <c r="E41" s="4">
        <f t="shared" si="0"/>
        <v>0</v>
      </c>
      <c r="F41" s="4"/>
      <c r="G41" s="4"/>
      <c r="H41" s="4"/>
    </row>
    <row r="42" spans="1:8">
      <c r="A42" s="124"/>
      <c r="B42" s="49" t="s">
        <v>65</v>
      </c>
      <c r="C42" s="4"/>
      <c r="D42" s="4"/>
      <c r="E42" s="4">
        <f t="shared" si="0"/>
        <v>0</v>
      </c>
      <c r="F42" s="4"/>
      <c r="G42" s="4"/>
      <c r="H42" s="4"/>
    </row>
    <row r="43" spans="1:8">
      <c r="A43" s="49" t="s">
        <v>66</v>
      </c>
      <c r="B43" s="49" t="s">
        <v>67</v>
      </c>
      <c r="C43" s="4"/>
      <c r="D43" s="4"/>
      <c r="E43" s="4">
        <f t="shared" si="0"/>
        <v>0</v>
      </c>
      <c r="F43" s="11"/>
      <c r="G43" s="4"/>
      <c r="H43" s="4"/>
    </row>
    <row r="44" spans="1:8">
      <c r="A44" s="49" t="s">
        <v>68</v>
      </c>
      <c r="B44" s="49" t="s">
        <v>69</v>
      </c>
      <c r="C44" s="4"/>
      <c r="D44" s="4"/>
      <c r="E44" s="4">
        <f t="shared" si="0"/>
        <v>0</v>
      </c>
      <c r="F44" s="4"/>
      <c r="G44" s="4"/>
      <c r="H44" s="4"/>
    </row>
    <row r="45" spans="1:8" ht="15" customHeight="1">
      <c r="A45" s="124" t="s">
        <v>70</v>
      </c>
      <c r="B45" s="49" t="s">
        <v>71</v>
      </c>
      <c r="C45" s="4"/>
      <c r="D45" s="4"/>
      <c r="E45" s="4">
        <f t="shared" si="0"/>
        <v>0</v>
      </c>
      <c r="F45" s="4"/>
      <c r="G45" s="4"/>
      <c r="H45" s="4"/>
    </row>
    <row r="46" spans="1:8" ht="18" customHeight="1">
      <c r="A46" s="124"/>
      <c r="B46" s="49" t="s">
        <v>72</v>
      </c>
      <c r="C46" s="4"/>
      <c r="D46" s="4"/>
      <c r="E46" s="4">
        <f t="shared" si="0"/>
        <v>0</v>
      </c>
      <c r="F46" s="4"/>
      <c r="G46" s="4"/>
      <c r="H46" s="4"/>
    </row>
    <row r="47" spans="1:8">
      <c r="A47" s="49" t="s">
        <v>73</v>
      </c>
      <c r="B47" s="49" t="s">
        <v>74</v>
      </c>
      <c r="C47" s="4"/>
      <c r="D47" s="4"/>
      <c r="E47" s="4">
        <f t="shared" si="0"/>
        <v>0</v>
      </c>
      <c r="F47" s="4"/>
      <c r="G47" s="4"/>
      <c r="H47" s="4"/>
    </row>
    <row r="48" spans="1:8">
      <c r="A48" s="12" t="s">
        <v>75</v>
      </c>
      <c r="B48" s="5" t="s">
        <v>76</v>
      </c>
      <c r="C48" s="4">
        <v>496</v>
      </c>
      <c r="D48" s="4"/>
      <c r="E48" s="4">
        <f t="shared" si="0"/>
        <v>0</v>
      </c>
      <c r="F48" s="4"/>
      <c r="G48" s="4"/>
      <c r="H48" s="4"/>
    </row>
    <row r="49" spans="1:8" ht="19.899999999999999" customHeight="1">
      <c r="A49" s="49" t="s">
        <v>77</v>
      </c>
      <c r="B49" s="49" t="s">
        <v>78</v>
      </c>
      <c r="C49" s="4"/>
      <c r="D49" s="4"/>
      <c r="E49" s="4">
        <f t="shared" si="0"/>
        <v>0</v>
      </c>
      <c r="F49" s="4"/>
      <c r="G49" s="4"/>
      <c r="H49" s="4"/>
    </row>
    <row r="50" spans="1:8" ht="19.899999999999999" customHeight="1">
      <c r="A50" s="49" t="s">
        <v>79</v>
      </c>
      <c r="B50" s="49" t="s">
        <v>80</v>
      </c>
      <c r="C50" s="4"/>
      <c r="D50" s="4"/>
      <c r="E50" s="4">
        <f t="shared" si="0"/>
        <v>0</v>
      </c>
      <c r="F50" s="4"/>
      <c r="G50" s="4"/>
      <c r="H50" s="4"/>
    </row>
    <row r="51" spans="1:8">
      <c r="A51" s="49" t="s">
        <v>81</v>
      </c>
      <c r="B51" s="49" t="s">
        <v>82</v>
      </c>
      <c r="C51" s="4"/>
      <c r="D51" s="4"/>
      <c r="E51" s="4">
        <f t="shared" si="0"/>
        <v>0</v>
      </c>
      <c r="F51" s="4"/>
      <c r="G51" s="4"/>
      <c r="H51" s="4"/>
    </row>
    <row r="52" spans="1:8" ht="31.5">
      <c r="A52" s="48" t="s">
        <v>0</v>
      </c>
      <c r="B52" s="13"/>
      <c r="C52" s="15">
        <f>C6+C7+SUM(C9:C24)+SUM(C28:C51)</f>
        <v>8866</v>
      </c>
      <c r="D52" s="15">
        <f>SUM(D6:D24)+SUM(D28:D51)</f>
        <v>8270</v>
      </c>
      <c r="E52" s="14">
        <f t="shared" ref="E52" si="3">F52+G52</f>
        <v>0</v>
      </c>
      <c r="F52" s="15">
        <f>SUM(F6:F24)+SUM(F28:F51)</f>
        <v>0</v>
      </c>
      <c r="G52" s="15">
        <f>SUM(G6:G24)+SUM(G28:G51)</f>
        <v>0</v>
      </c>
      <c r="H52" s="15">
        <f>SUM(H6:H24)+SUM(H28:H51)</f>
        <v>260</v>
      </c>
    </row>
    <row r="53" spans="1:8">
      <c r="A53" s="16"/>
      <c r="B53" s="16"/>
      <c r="C53" s="16"/>
      <c r="D53" s="16"/>
      <c r="E53" s="16"/>
      <c r="F53" s="16"/>
      <c r="G53" s="16"/>
      <c r="H53" s="16"/>
    </row>
    <row r="55" spans="1:8">
      <c r="B55" s="18"/>
    </row>
    <row r="56" spans="1:8">
      <c r="B56" s="18"/>
    </row>
    <row r="57" spans="1:8">
      <c r="B57" s="18"/>
    </row>
    <row r="58" spans="1:8">
      <c r="A58" s="19"/>
      <c r="B58" s="18"/>
    </row>
    <row r="59" spans="1:8">
      <c r="A59" s="19"/>
      <c r="B59" s="20"/>
    </row>
  </sheetData>
  <mergeCells count="14">
    <mergeCell ref="A28:A30"/>
    <mergeCell ref="A41:A42"/>
    <mergeCell ref="A45:A46"/>
    <mergeCell ref="B3:B5"/>
    <mergeCell ref="A3:A5"/>
    <mergeCell ref="A6:A9"/>
    <mergeCell ref="A21:A22"/>
    <mergeCell ref="B1:H1"/>
    <mergeCell ref="A24:A27"/>
    <mergeCell ref="C3:C5"/>
    <mergeCell ref="D4:D5"/>
    <mergeCell ref="D3:H3"/>
    <mergeCell ref="E4:G4"/>
    <mergeCell ref="H4:H5"/>
  </mergeCells>
  <pageMargins left="0.7" right="0.7" top="0.75" bottom="0.75" header="0.3" footer="0.3"/>
  <pageSetup paperSize="9" scale="54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H59"/>
  <sheetViews>
    <sheetView view="pageBreakPreview" topLeftCell="A28" zoomScale="60" zoomScaleNormal="60" workbookViewId="0">
      <selection activeCell="L22" sqref="L22"/>
    </sheetView>
  </sheetViews>
  <sheetFormatPr defaultRowHeight="15.75"/>
  <cols>
    <col min="1" max="1" width="30.7109375" style="2" customWidth="1"/>
    <col min="2" max="2" width="35.140625" style="2" customWidth="1"/>
    <col min="3" max="3" width="18.5703125" customWidth="1"/>
    <col min="4" max="4" width="19.42578125" customWidth="1"/>
    <col min="5" max="5" width="10.5703125" customWidth="1"/>
    <col min="6" max="6" width="12.28515625" customWidth="1"/>
    <col min="7" max="7" width="15.28515625" customWidth="1"/>
    <col min="8" max="8" width="18" customWidth="1"/>
    <col min="220" max="220" width="34" customWidth="1"/>
    <col min="221" max="221" width="11.28515625" customWidth="1"/>
    <col min="222" max="222" width="11" customWidth="1"/>
    <col min="230" max="231" width="10.7109375" customWidth="1"/>
    <col min="233" max="233" width="11.5703125" customWidth="1"/>
    <col min="234" max="234" width="13.7109375" customWidth="1"/>
    <col min="235" max="238" width="9.28515625" customWidth="1"/>
    <col min="476" max="476" width="34" customWidth="1"/>
    <col min="477" max="477" width="11.28515625" customWidth="1"/>
    <col min="478" max="478" width="11" customWidth="1"/>
    <col min="486" max="487" width="10.7109375" customWidth="1"/>
    <col min="489" max="489" width="11.5703125" customWidth="1"/>
    <col min="490" max="490" width="13.7109375" customWidth="1"/>
    <col min="491" max="494" width="9.28515625" customWidth="1"/>
    <col min="732" max="732" width="34" customWidth="1"/>
    <col min="733" max="733" width="11.28515625" customWidth="1"/>
    <col min="734" max="734" width="11" customWidth="1"/>
    <col min="742" max="743" width="10.7109375" customWidth="1"/>
    <col min="745" max="745" width="11.5703125" customWidth="1"/>
    <col min="746" max="746" width="13.7109375" customWidth="1"/>
    <col min="747" max="750" width="9.28515625" customWidth="1"/>
    <col min="988" max="988" width="34" customWidth="1"/>
    <col min="989" max="989" width="11.28515625" customWidth="1"/>
    <col min="990" max="990" width="11" customWidth="1"/>
    <col min="998" max="999" width="10.7109375" customWidth="1"/>
    <col min="1001" max="1001" width="11.5703125" customWidth="1"/>
    <col min="1002" max="1002" width="13.7109375" customWidth="1"/>
    <col min="1003" max="1006" width="9.28515625" customWidth="1"/>
    <col min="1244" max="1244" width="34" customWidth="1"/>
    <col min="1245" max="1245" width="11.28515625" customWidth="1"/>
    <col min="1246" max="1246" width="11" customWidth="1"/>
    <col min="1254" max="1255" width="10.7109375" customWidth="1"/>
    <col min="1257" max="1257" width="11.5703125" customWidth="1"/>
    <col min="1258" max="1258" width="13.7109375" customWidth="1"/>
    <col min="1259" max="1262" width="9.28515625" customWidth="1"/>
    <col min="1500" max="1500" width="34" customWidth="1"/>
    <col min="1501" max="1501" width="11.28515625" customWidth="1"/>
    <col min="1502" max="1502" width="11" customWidth="1"/>
    <col min="1510" max="1511" width="10.7109375" customWidth="1"/>
    <col min="1513" max="1513" width="11.5703125" customWidth="1"/>
    <col min="1514" max="1514" width="13.7109375" customWidth="1"/>
    <col min="1515" max="1518" width="9.28515625" customWidth="1"/>
    <col min="1756" max="1756" width="34" customWidth="1"/>
    <col min="1757" max="1757" width="11.28515625" customWidth="1"/>
    <col min="1758" max="1758" width="11" customWidth="1"/>
    <col min="1766" max="1767" width="10.7109375" customWidth="1"/>
    <col min="1769" max="1769" width="11.5703125" customWidth="1"/>
    <col min="1770" max="1770" width="13.7109375" customWidth="1"/>
    <col min="1771" max="1774" width="9.28515625" customWidth="1"/>
    <col min="2012" max="2012" width="34" customWidth="1"/>
    <col min="2013" max="2013" width="11.28515625" customWidth="1"/>
    <col min="2014" max="2014" width="11" customWidth="1"/>
    <col min="2022" max="2023" width="10.7109375" customWidth="1"/>
    <col min="2025" max="2025" width="11.5703125" customWidth="1"/>
    <col min="2026" max="2026" width="13.7109375" customWidth="1"/>
    <col min="2027" max="2030" width="9.28515625" customWidth="1"/>
    <col min="2268" max="2268" width="34" customWidth="1"/>
    <col min="2269" max="2269" width="11.28515625" customWidth="1"/>
    <col min="2270" max="2270" width="11" customWidth="1"/>
    <col min="2278" max="2279" width="10.7109375" customWidth="1"/>
    <col min="2281" max="2281" width="11.5703125" customWidth="1"/>
    <col min="2282" max="2282" width="13.7109375" customWidth="1"/>
    <col min="2283" max="2286" width="9.28515625" customWidth="1"/>
    <col min="2524" max="2524" width="34" customWidth="1"/>
    <col min="2525" max="2525" width="11.28515625" customWidth="1"/>
    <col min="2526" max="2526" width="11" customWidth="1"/>
    <col min="2534" max="2535" width="10.7109375" customWidth="1"/>
    <col min="2537" max="2537" width="11.5703125" customWidth="1"/>
    <col min="2538" max="2538" width="13.7109375" customWidth="1"/>
    <col min="2539" max="2542" width="9.28515625" customWidth="1"/>
    <col min="2780" max="2780" width="34" customWidth="1"/>
    <col min="2781" max="2781" width="11.28515625" customWidth="1"/>
    <col min="2782" max="2782" width="11" customWidth="1"/>
    <col min="2790" max="2791" width="10.7109375" customWidth="1"/>
    <col min="2793" max="2793" width="11.5703125" customWidth="1"/>
    <col min="2794" max="2794" width="13.7109375" customWidth="1"/>
    <col min="2795" max="2798" width="9.28515625" customWidth="1"/>
    <col min="3036" max="3036" width="34" customWidth="1"/>
    <col min="3037" max="3037" width="11.28515625" customWidth="1"/>
    <col min="3038" max="3038" width="11" customWidth="1"/>
    <col min="3046" max="3047" width="10.7109375" customWidth="1"/>
    <col min="3049" max="3049" width="11.5703125" customWidth="1"/>
    <col min="3050" max="3050" width="13.7109375" customWidth="1"/>
    <col min="3051" max="3054" width="9.28515625" customWidth="1"/>
    <col min="3292" max="3292" width="34" customWidth="1"/>
    <col min="3293" max="3293" width="11.28515625" customWidth="1"/>
    <col min="3294" max="3294" width="11" customWidth="1"/>
    <col min="3302" max="3303" width="10.7109375" customWidth="1"/>
    <col min="3305" max="3305" width="11.5703125" customWidth="1"/>
    <col min="3306" max="3306" width="13.7109375" customWidth="1"/>
    <col min="3307" max="3310" width="9.28515625" customWidth="1"/>
    <col min="3548" max="3548" width="34" customWidth="1"/>
    <col min="3549" max="3549" width="11.28515625" customWidth="1"/>
    <col min="3550" max="3550" width="11" customWidth="1"/>
    <col min="3558" max="3559" width="10.7109375" customWidth="1"/>
    <col min="3561" max="3561" width="11.5703125" customWidth="1"/>
    <col min="3562" max="3562" width="13.7109375" customWidth="1"/>
    <col min="3563" max="3566" width="9.28515625" customWidth="1"/>
    <col min="3804" max="3804" width="34" customWidth="1"/>
    <col min="3805" max="3805" width="11.28515625" customWidth="1"/>
    <col min="3806" max="3806" width="11" customWidth="1"/>
    <col min="3814" max="3815" width="10.7109375" customWidth="1"/>
    <col min="3817" max="3817" width="11.5703125" customWidth="1"/>
    <col min="3818" max="3818" width="13.7109375" customWidth="1"/>
    <col min="3819" max="3822" width="9.28515625" customWidth="1"/>
    <col min="4060" max="4060" width="34" customWidth="1"/>
    <col min="4061" max="4061" width="11.28515625" customWidth="1"/>
    <col min="4062" max="4062" width="11" customWidth="1"/>
    <col min="4070" max="4071" width="10.7109375" customWidth="1"/>
    <col min="4073" max="4073" width="11.5703125" customWidth="1"/>
    <col min="4074" max="4074" width="13.7109375" customWidth="1"/>
    <col min="4075" max="4078" width="9.28515625" customWidth="1"/>
    <col min="4316" max="4316" width="34" customWidth="1"/>
    <col min="4317" max="4317" width="11.28515625" customWidth="1"/>
    <col min="4318" max="4318" width="11" customWidth="1"/>
    <col min="4326" max="4327" width="10.7109375" customWidth="1"/>
    <col min="4329" max="4329" width="11.5703125" customWidth="1"/>
    <col min="4330" max="4330" width="13.7109375" customWidth="1"/>
    <col min="4331" max="4334" width="9.28515625" customWidth="1"/>
    <col min="4572" max="4572" width="34" customWidth="1"/>
    <col min="4573" max="4573" width="11.28515625" customWidth="1"/>
    <col min="4574" max="4574" width="11" customWidth="1"/>
    <col min="4582" max="4583" width="10.7109375" customWidth="1"/>
    <col min="4585" max="4585" width="11.5703125" customWidth="1"/>
    <col min="4586" max="4586" width="13.7109375" customWidth="1"/>
    <col min="4587" max="4590" width="9.28515625" customWidth="1"/>
    <col min="4828" max="4828" width="34" customWidth="1"/>
    <col min="4829" max="4829" width="11.28515625" customWidth="1"/>
    <col min="4830" max="4830" width="11" customWidth="1"/>
    <col min="4838" max="4839" width="10.7109375" customWidth="1"/>
    <col min="4841" max="4841" width="11.5703125" customWidth="1"/>
    <col min="4842" max="4842" width="13.7109375" customWidth="1"/>
    <col min="4843" max="4846" width="9.28515625" customWidth="1"/>
    <col min="5084" max="5084" width="34" customWidth="1"/>
    <col min="5085" max="5085" width="11.28515625" customWidth="1"/>
    <col min="5086" max="5086" width="11" customWidth="1"/>
    <col min="5094" max="5095" width="10.7109375" customWidth="1"/>
    <col min="5097" max="5097" width="11.5703125" customWidth="1"/>
    <col min="5098" max="5098" width="13.7109375" customWidth="1"/>
    <col min="5099" max="5102" width="9.28515625" customWidth="1"/>
    <col min="5340" max="5340" width="34" customWidth="1"/>
    <col min="5341" max="5341" width="11.28515625" customWidth="1"/>
    <col min="5342" max="5342" width="11" customWidth="1"/>
    <col min="5350" max="5351" width="10.7109375" customWidth="1"/>
    <col min="5353" max="5353" width="11.5703125" customWidth="1"/>
    <col min="5354" max="5354" width="13.7109375" customWidth="1"/>
    <col min="5355" max="5358" width="9.28515625" customWidth="1"/>
    <col min="5596" max="5596" width="34" customWidth="1"/>
    <col min="5597" max="5597" width="11.28515625" customWidth="1"/>
    <col min="5598" max="5598" width="11" customWidth="1"/>
    <col min="5606" max="5607" width="10.7109375" customWidth="1"/>
    <col min="5609" max="5609" width="11.5703125" customWidth="1"/>
    <col min="5610" max="5610" width="13.7109375" customWidth="1"/>
    <col min="5611" max="5614" width="9.28515625" customWidth="1"/>
    <col min="5852" max="5852" width="34" customWidth="1"/>
    <col min="5853" max="5853" width="11.28515625" customWidth="1"/>
    <col min="5854" max="5854" width="11" customWidth="1"/>
    <col min="5862" max="5863" width="10.7109375" customWidth="1"/>
    <col min="5865" max="5865" width="11.5703125" customWidth="1"/>
    <col min="5866" max="5866" width="13.7109375" customWidth="1"/>
    <col min="5867" max="5870" width="9.28515625" customWidth="1"/>
    <col min="6108" max="6108" width="34" customWidth="1"/>
    <col min="6109" max="6109" width="11.28515625" customWidth="1"/>
    <col min="6110" max="6110" width="11" customWidth="1"/>
    <col min="6118" max="6119" width="10.7109375" customWidth="1"/>
    <col min="6121" max="6121" width="11.5703125" customWidth="1"/>
    <col min="6122" max="6122" width="13.7109375" customWidth="1"/>
    <col min="6123" max="6126" width="9.28515625" customWidth="1"/>
    <col min="6364" max="6364" width="34" customWidth="1"/>
    <col min="6365" max="6365" width="11.28515625" customWidth="1"/>
    <col min="6366" max="6366" width="11" customWidth="1"/>
    <col min="6374" max="6375" width="10.7109375" customWidth="1"/>
    <col min="6377" max="6377" width="11.5703125" customWidth="1"/>
    <col min="6378" max="6378" width="13.7109375" customWidth="1"/>
    <col min="6379" max="6382" width="9.28515625" customWidth="1"/>
    <col min="6620" max="6620" width="34" customWidth="1"/>
    <col min="6621" max="6621" width="11.28515625" customWidth="1"/>
    <col min="6622" max="6622" width="11" customWidth="1"/>
    <col min="6630" max="6631" width="10.7109375" customWidth="1"/>
    <col min="6633" max="6633" width="11.5703125" customWidth="1"/>
    <col min="6634" max="6634" width="13.7109375" customWidth="1"/>
    <col min="6635" max="6638" width="9.28515625" customWidth="1"/>
    <col min="6876" max="6876" width="34" customWidth="1"/>
    <col min="6877" max="6877" width="11.28515625" customWidth="1"/>
    <col min="6878" max="6878" width="11" customWidth="1"/>
    <col min="6886" max="6887" width="10.7109375" customWidth="1"/>
    <col min="6889" max="6889" width="11.5703125" customWidth="1"/>
    <col min="6890" max="6890" width="13.7109375" customWidth="1"/>
    <col min="6891" max="6894" width="9.28515625" customWidth="1"/>
    <col min="7132" max="7132" width="34" customWidth="1"/>
    <col min="7133" max="7133" width="11.28515625" customWidth="1"/>
    <col min="7134" max="7134" width="11" customWidth="1"/>
    <col min="7142" max="7143" width="10.7109375" customWidth="1"/>
    <col min="7145" max="7145" width="11.5703125" customWidth="1"/>
    <col min="7146" max="7146" width="13.7109375" customWidth="1"/>
    <col min="7147" max="7150" width="9.28515625" customWidth="1"/>
    <col min="7388" max="7388" width="34" customWidth="1"/>
    <col min="7389" max="7389" width="11.28515625" customWidth="1"/>
    <col min="7390" max="7390" width="11" customWidth="1"/>
    <col min="7398" max="7399" width="10.7109375" customWidth="1"/>
    <col min="7401" max="7401" width="11.5703125" customWidth="1"/>
    <col min="7402" max="7402" width="13.7109375" customWidth="1"/>
    <col min="7403" max="7406" width="9.28515625" customWidth="1"/>
    <col min="7644" max="7644" width="34" customWidth="1"/>
    <col min="7645" max="7645" width="11.28515625" customWidth="1"/>
    <col min="7646" max="7646" width="11" customWidth="1"/>
    <col min="7654" max="7655" width="10.7109375" customWidth="1"/>
    <col min="7657" max="7657" width="11.5703125" customWidth="1"/>
    <col min="7658" max="7658" width="13.7109375" customWidth="1"/>
    <col min="7659" max="7662" width="9.28515625" customWidth="1"/>
    <col min="7900" max="7900" width="34" customWidth="1"/>
    <col min="7901" max="7901" width="11.28515625" customWidth="1"/>
    <col min="7902" max="7902" width="11" customWidth="1"/>
    <col min="7910" max="7911" width="10.7109375" customWidth="1"/>
    <col min="7913" max="7913" width="11.5703125" customWidth="1"/>
    <col min="7914" max="7914" width="13.7109375" customWidth="1"/>
    <col min="7915" max="7918" width="9.28515625" customWidth="1"/>
    <col min="8156" max="8156" width="34" customWidth="1"/>
    <col min="8157" max="8157" width="11.28515625" customWidth="1"/>
    <col min="8158" max="8158" width="11" customWidth="1"/>
    <col min="8166" max="8167" width="10.7109375" customWidth="1"/>
    <col min="8169" max="8169" width="11.5703125" customWidth="1"/>
    <col min="8170" max="8170" width="13.7109375" customWidth="1"/>
    <col min="8171" max="8174" width="9.28515625" customWidth="1"/>
    <col min="8412" max="8412" width="34" customWidth="1"/>
    <col min="8413" max="8413" width="11.28515625" customWidth="1"/>
    <col min="8414" max="8414" width="11" customWidth="1"/>
    <col min="8422" max="8423" width="10.7109375" customWidth="1"/>
    <col min="8425" max="8425" width="11.5703125" customWidth="1"/>
    <col min="8426" max="8426" width="13.7109375" customWidth="1"/>
    <col min="8427" max="8430" width="9.28515625" customWidth="1"/>
    <col min="8668" max="8668" width="34" customWidth="1"/>
    <col min="8669" max="8669" width="11.28515625" customWidth="1"/>
    <col min="8670" max="8670" width="11" customWidth="1"/>
    <col min="8678" max="8679" width="10.7109375" customWidth="1"/>
    <col min="8681" max="8681" width="11.5703125" customWidth="1"/>
    <col min="8682" max="8682" width="13.7109375" customWidth="1"/>
    <col min="8683" max="8686" width="9.28515625" customWidth="1"/>
    <col min="8924" max="8924" width="34" customWidth="1"/>
    <col min="8925" max="8925" width="11.28515625" customWidth="1"/>
    <col min="8926" max="8926" width="11" customWidth="1"/>
    <col min="8934" max="8935" width="10.7109375" customWidth="1"/>
    <col min="8937" max="8937" width="11.5703125" customWidth="1"/>
    <col min="8938" max="8938" width="13.7109375" customWidth="1"/>
    <col min="8939" max="8942" width="9.28515625" customWidth="1"/>
    <col min="9180" max="9180" width="34" customWidth="1"/>
    <col min="9181" max="9181" width="11.28515625" customWidth="1"/>
    <col min="9182" max="9182" width="11" customWidth="1"/>
    <col min="9190" max="9191" width="10.7109375" customWidth="1"/>
    <col min="9193" max="9193" width="11.5703125" customWidth="1"/>
    <col min="9194" max="9194" width="13.7109375" customWidth="1"/>
    <col min="9195" max="9198" width="9.28515625" customWidth="1"/>
    <col min="9436" max="9436" width="34" customWidth="1"/>
    <col min="9437" max="9437" width="11.28515625" customWidth="1"/>
    <col min="9438" max="9438" width="11" customWidth="1"/>
    <col min="9446" max="9447" width="10.7109375" customWidth="1"/>
    <col min="9449" max="9449" width="11.5703125" customWidth="1"/>
    <col min="9450" max="9450" width="13.7109375" customWidth="1"/>
    <col min="9451" max="9454" width="9.28515625" customWidth="1"/>
    <col min="9692" max="9692" width="34" customWidth="1"/>
    <col min="9693" max="9693" width="11.28515625" customWidth="1"/>
    <col min="9694" max="9694" width="11" customWidth="1"/>
    <col min="9702" max="9703" width="10.7109375" customWidth="1"/>
    <col min="9705" max="9705" width="11.5703125" customWidth="1"/>
    <col min="9706" max="9706" width="13.7109375" customWidth="1"/>
    <col min="9707" max="9710" width="9.28515625" customWidth="1"/>
    <col min="9948" max="9948" width="34" customWidth="1"/>
    <col min="9949" max="9949" width="11.28515625" customWidth="1"/>
    <col min="9950" max="9950" width="11" customWidth="1"/>
    <col min="9958" max="9959" width="10.7109375" customWidth="1"/>
    <col min="9961" max="9961" width="11.5703125" customWidth="1"/>
    <col min="9962" max="9962" width="13.7109375" customWidth="1"/>
    <col min="9963" max="9966" width="9.28515625" customWidth="1"/>
    <col min="10204" max="10204" width="34" customWidth="1"/>
    <col min="10205" max="10205" width="11.28515625" customWidth="1"/>
    <col min="10206" max="10206" width="11" customWidth="1"/>
    <col min="10214" max="10215" width="10.7109375" customWidth="1"/>
    <col min="10217" max="10217" width="11.5703125" customWidth="1"/>
    <col min="10218" max="10218" width="13.7109375" customWidth="1"/>
    <col min="10219" max="10222" width="9.28515625" customWidth="1"/>
    <col min="10460" max="10460" width="34" customWidth="1"/>
    <col min="10461" max="10461" width="11.28515625" customWidth="1"/>
    <col min="10462" max="10462" width="11" customWidth="1"/>
    <col min="10470" max="10471" width="10.7109375" customWidth="1"/>
    <col min="10473" max="10473" width="11.5703125" customWidth="1"/>
    <col min="10474" max="10474" width="13.7109375" customWidth="1"/>
    <col min="10475" max="10478" width="9.28515625" customWidth="1"/>
    <col min="10716" max="10716" width="34" customWidth="1"/>
    <col min="10717" max="10717" width="11.28515625" customWidth="1"/>
    <col min="10718" max="10718" width="11" customWidth="1"/>
    <col min="10726" max="10727" width="10.7109375" customWidth="1"/>
    <col min="10729" max="10729" width="11.5703125" customWidth="1"/>
    <col min="10730" max="10730" width="13.7109375" customWidth="1"/>
    <col min="10731" max="10734" width="9.28515625" customWidth="1"/>
    <col min="10972" max="10972" width="34" customWidth="1"/>
    <col min="10973" max="10973" width="11.28515625" customWidth="1"/>
    <col min="10974" max="10974" width="11" customWidth="1"/>
    <col min="10982" max="10983" width="10.7109375" customWidth="1"/>
    <col min="10985" max="10985" width="11.5703125" customWidth="1"/>
    <col min="10986" max="10986" width="13.7109375" customWidth="1"/>
    <col min="10987" max="10990" width="9.28515625" customWidth="1"/>
    <col min="11228" max="11228" width="34" customWidth="1"/>
    <col min="11229" max="11229" width="11.28515625" customWidth="1"/>
    <col min="11230" max="11230" width="11" customWidth="1"/>
    <col min="11238" max="11239" width="10.7109375" customWidth="1"/>
    <col min="11241" max="11241" width="11.5703125" customWidth="1"/>
    <col min="11242" max="11242" width="13.7109375" customWidth="1"/>
    <col min="11243" max="11246" width="9.28515625" customWidth="1"/>
    <col min="11484" max="11484" width="34" customWidth="1"/>
    <col min="11485" max="11485" width="11.28515625" customWidth="1"/>
    <col min="11486" max="11486" width="11" customWidth="1"/>
    <col min="11494" max="11495" width="10.7109375" customWidth="1"/>
    <col min="11497" max="11497" width="11.5703125" customWidth="1"/>
    <col min="11498" max="11498" width="13.7109375" customWidth="1"/>
    <col min="11499" max="11502" width="9.28515625" customWidth="1"/>
    <col min="11740" max="11740" width="34" customWidth="1"/>
    <col min="11741" max="11741" width="11.28515625" customWidth="1"/>
    <col min="11742" max="11742" width="11" customWidth="1"/>
    <col min="11750" max="11751" width="10.7109375" customWidth="1"/>
    <col min="11753" max="11753" width="11.5703125" customWidth="1"/>
    <col min="11754" max="11754" width="13.7109375" customWidth="1"/>
    <col min="11755" max="11758" width="9.28515625" customWidth="1"/>
    <col min="11996" max="11996" width="34" customWidth="1"/>
    <col min="11997" max="11997" width="11.28515625" customWidth="1"/>
    <col min="11998" max="11998" width="11" customWidth="1"/>
    <col min="12006" max="12007" width="10.7109375" customWidth="1"/>
    <col min="12009" max="12009" width="11.5703125" customWidth="1"/>
    <col min="12010" max="12010" width="13.7109375" customWidth="1"/>
    <col min="12011" max="12014" width="9.28515625" customWidth="1"/>
    <col min="12252" max="12252" width="34" customWidth="1"/>
    <col min="12253" max="12253" width="11.28515625" customWidth="1"/>
    <col min="12254" max="12254" width="11" customWidth="1"/>
    <col min="12262" max="12263" width="10.7109375" customWidth="1"/>
    <col min="12265" max="12265" width="11.5703125" customWidth="1"/>
    <col min="12266" max="12266" width="13.7109375" customWidth="1"/>
    <col min="12267" max="12270" width="9.28515625" customWidth="1"/>
    <col min="12508" max="12508" width="34" customWidth="1"/>
    <col min="12509" max="12509" width="11.28515625" customWidth="1"/>
    <col min="12510" max="12510" width="11" customWidth="1"/>
    <col min="12518" max="12519" width="10.7109375" customWidth="1"/>
    <col min="12521" max="12521" width="11.5703125" customWidth="1"/>
    <col min="12522" max="12522" width="13.7109375" customWidth="1"/>
    <col min="12523" max="12526" width="9.28515625" customWidth="1"/>
    <col min="12764" max="12764" width="34" customWidth="1"/>
    <col min="12765" max="12765" width="11.28515625" customWidth="1"/>
    <col min="12766" max="12766" width="11" customWidth="1"/>
    <col min="12774" max="12775" width="10.7109375" customWidth="1"/>
    <col min="12777" max="12777" width="11.5703125" customWidth="1"/>
    <col min="12778" max="12778" width="13.7109375" customWidth="1"/>
    <col min="12779" max="12782" width="9.28515625" customWidth="1"/>
    <col min="13020" max="13020" width="34" customWidth="1"/>
    <col min="13021" max="13021" width="11.28515625" customWidth="1"/>
    <col min="13022" max="13022" width="11" customWidth="1"/>
    <col min="13030" max="13031" width="10.7109375" customWidth="1"/>
    <col min="13033" max="13033" width="11.5703125" customWidth="1"/>
    <col min="13034" max="13034" width="13.7109375" customWidth="1"/>
    <col min="13035" max="13038" width="9.28515625" customWidth="1"/>
    <col min="13276" max="13276" width="34" customWidth="1"/>
    <col min="13277" max="13277" width="11.28515625" customWidth="1"/>
    <col min="13278" max="13278" width="11" customWidth="1"/>
    <col min="13286" max="13287" width="10.7109375" customWidth="1"/>
    <col min="13289" max="13289" width="11.5703125" customWidth="1"/>
    <col min="13290" max="13290" width="13.7109375" customWidth="1"/>
    <col min="13291" max="13294" width="9.28515625" customWidth="1"/>
    <col min="13532" max="13532" width="34" customWidth="1"/>
    <col min="13533" max="13533" width="11.28515625" customWidth="1"/>
    <col min="13534" max="13534" width="11" customWidth="1"/>
    <col min="13542" max="13543" width="10.7109375" customWidth="1"/>
    <col min="13545" max="13545" width="11.5703125" customWidth="1"/>
    <col min="13546" max="13546" width="13.7109375" customWidth="1"/>
    <col min="13547" max="13550" width="9.28515625" customWidth="1"/>
    <col min="13788" max="13788" width="34" customWidth="1"/>
    <col min="13789" max="13789" width="11.28515625" customWidth="1"/>
    <col min="13790" max="13790" width="11" customWidth="1"/>
    <col min="13798" max="13799" width="10.7109375" customWidth="1"/>
    <col min="13801" max="13801" width="11.5703125" customWidth="1"/>
    <col min="13802" max="13802" width="13.7109375" customWidth="1"/>
    <col min="13803" max="13806" width="9.28515625" customWidth="1"/>
    <col min="14044" max="14044" width="34" customWidth="1"/>
    <col min="14045" max="14045" width="11.28515625" customWidth="1"/>
    <col min="14046" max="14046" width="11" customWidth="1"/>
    <col min="14054" max="14055" width="10.7109375" customWidth="1"/>
    <col min="14057" max="14057" width="11.5703125" customWidth="1"/>
    <col min="14058" max="14058" width="13.7109375" customWidth="1"/>
    <col min="14059" max="14062" width="9.28515625" customWidth="1"/>
    <col min="14300" max="14300" width="34" customWidth="1"/>
    <col min="14301" max="14301" width="11.28515625" customWidth="1"/>
    <col min="14302" max="14302" width="11" customWidth="1"/>
    <col min="14310" max="14311" width="10.7109375" customWidth="1"/>
    <col min="14313" max="14313" width="11.5703125" customWidth="1"/>
    <col min="14314" max="14314" width="13.7109375" customWidth="1"/>
    <col min="14315" max="14318" width="9.28515625" customWidth="1"/>
    <col min="14556" max="14556" width="34" customWidth="1"/>
    <col min="14557" max="14557" width="11.28515625" customWidth="1"/>
    <col min="14558" max="14558" width="11" customWidth="1"/>
    <col min="14566" max="14567" width="10.7109375" customWidth="1"/>
    <col min="14569" max="14569" width="11.5703125" customWidth="1"/>
    <col min="14570" max="14570" width="13.7109375" customWidth="1"/>
    <col min="14571" max="14574" width="9.28515625" customWidth="1"/>
    <col min="14812" max="14812" width="34" customWidth="1"/>
    <col min="14813" max="14813" width="11.28515625" customWidth="1"/>
    <col min="14814" max="14814" width="11" customWidth="1"/>
    <col min="14822" max="14823" width="10.7109375" customWidth="1"/>
    <col min="14825" max="14825" width="11.5703125" customWidth="1"/>
    <col min="14826" max="14826" width="13.7109375" customWidth="1"/>
    <col min="14827" max="14830" width="9.28515625" customWidth="1"/>
    <col min="15068" max="15068" width="34" customWidth="1"/>
    <col min="15069" max="15069" width="11.28515625" customWidth="1"/>
    <col min="15070" max="15070" width="11" customWidth="1"/>
    <col min="15078" max="15079" width="10.7109375" customWidth="1"/>
    <col min="15081" max="15081" width="11.5703125" customWidth="1"/>
    <col min="15082" max="15082" width="13.7109375" customWidth="1"/>
    <col min="15083" max="15086" width="9.28515625" customWidth="1"/>
    <col min="15324" max="15324" width="34" customWidth="1"/>
    <col min="15325" max="15325" width="11.28515625" customWidth="1"/>
    <col min="15326" max="15326" width="11" customWidth="1"/>
    <col min="15334" max="15335" width="10.7109375" customWidth="1"/>
    <col min="15337" max="15337" width="11.5703125" customWidth="1"/>
    <col min="15338" max="15338" width="13.7109375" customWidth="1"/>
    <col min="15339" max="15342" width="9.28515625" customWidth="1"/>
    <col min="15580" max="15580" width="34" customWidth="1"/>
    <col min="15581" max="15581" width="11.28515625" customWidth="1"/>
    <col min="15582" max="15582" width="11" customWidth="1"/>
    <col min="15590" max="15591" width="10.7109375" customWidth="1"/>
    <col min="15593" max="15593" width="11.5703125" customWidth="1"/>
    <col min="15594" max="15594" width="13.7109375" customWidth="1"/>
    <col min="15595" max="15598" width="9.28515625" customWidth="1"/>
    <col min="15836" max="15836" width="34" customWidth="1"/>
    <col min="15837" max="15837" width="11.28515625" customWidth="1"/>
    <col min="15838" max="15838" width="11" customWidth="1"/>
    <col min="15846" max="15847" width="10.7109375" customWidth="1"/>
    <col min="15849" max="15849" width="11.5703125" customWidth="1"/>
    <col min="15850" max="15850" width="13.7109375" customWidth="1"/>
    <col min="15851" max="15854" width="9.28515625" customWidth="1"/>
    <col min="16092" max="16092" width="34" customWidth="1"/>
    <col min="16093" max="16093" width="11.28515625" customWidth="1"/>
    <col min="16094" max="16094" width="11" customWidth="1"/>
    <col min="16102" max="16103" width="10.7109375" customWidth="1"/>
    <col min="16105" max="16105" width="11.5703125" customWidth="1"/>
    <col min="16106" max="16106" width="13.7109375" customWidth="1"/>
    <col min="16107" max="16110" width="9.28515625" customWidth="1"/>
  </cols>
  <sheetData>
    <row r="1" spans="1:8" ht="44.45" customHeight="1">
      <c r="B1" s="125" t="s">
        <v>117</v>
      </c>
      <c r="C1" s="125"/>
      <c r="D1" s="125"/>
      <c r="E1" s="125"/>
      <c r="F1" s="125"/>
      <c r="G1" s="125"/>
      <c r="H1" s="125"/>
    </row>
    <row r="2" spans="1:8" ht="15.6" customHeight="1" thickBot="1">
      <c r="A2" s="3" t="s">
        <v>113</v>
      </c>
    </row>
    <row r="3" spans="1:8" ht="15.6" customHeight="1">
      <c r="A3" s="138" t="s">
        <v>1</v>
      </c>
      <c r="B3" s="135" t="s">
        <v>2</v>
      </c>
      <c r="C3" s="141" t="s">
        <v>118</v>
      </c>
      <c r="D3" s="128" t="s">
        <v>93</v>
      </c>
      <c r="E3" s="128"/>
      <c r="F3" s="128"/>
      <c r="G3" s="128"/>
      <c r="H3" s="129"/>
    </row>
    <row r="4" spans="1:8" ht="52.9" customHeight="1">
      <c r="A4" s="139"/>
      <c r="B4" s="136"/>
      <c r="C4" s="126"/>
      <c r="D4" s="126" t="s">
        <v>94</v>
      </c>
      <c r="E4" s="126" t="s">
        <v>116</v>
      </c>
      <c r="F4" s="126"/>
      <c r="G4" s="126"/>
      <c r="H4" s="130" t="s">
        <v>95</v>
      </c>
    </row>
    <row r="5" spans="1:8" ht="55.9" customHeight="1" thickBot="1">
      <c r="A5" s="140"/>
      <c r="B5" s="137"/>
      <c r="C5" s="127"/>
      <c r="D5" s="127"/>
      <c r="E5" s="84" t="s">
        <v>110</v>
      </c>
      <c r="F5" s="84" t="s">
        <v>111</v>
      </c>
      <c r="G5" s="84" t="s">
        <v>112</v>
      </c>
      <c r="H5" s="131"/>
    </row>
    <row r="6" spans="1:8" ht="31.15" customHeight="1">
      <c r="A6" s="142" t="s">
        <v>3</v>
      </c>
      <c r="B6" s="43" t="s">
        <v>4</v>
      </c>
      <c r="C6" s="42"/>
      <c r="D6" s="82"/>
      <c r="E6" s="42">
        <f>F6+G6</f>
        <v>0</v>
      </c>
      <c r="F6" s="42"/>
      <c r="G6" s="42"/>
      <c r="H6" s="42"/>
    </row>
    <row r="7" spans="1:8" ht="34.15" customHeight="1">
      <c r="A7" s="142"/>
      <c r="B7" s="71" t="s">
        <v>5</v>
      </c>
      <c r="C7" s="4"/>
      <c r="D7" s="4"/>
      <c r="E7" s="4">
        <f t="shared" ref="E7:E52" si="0">F7+G7</f>
        <v>0</v>
      </c>
      <c r="F7" s="4"/>
      <c r="G7" s="4"/>
      <c r="H7" s="4"/>
    </row>
    <row r="8" spans="1:8" ht="34.15" customHeight="1">
      <c r="A8" s="142"/>
      <c r="B8" s="7" t="s">
        <v>119</v>
      </c>
      <c r="C8" s="104"/>
      <c r="D8" s="104"/>
      <c r="E8" s="104">
        <f t="shared" si="0"/>
        <v>0</v>
      </c>
      <c r="F8" s="104"/>
      <c r="G8" s="104"/>
      <c r="H8" s="104"/>
    </row>
    <row r="9" spans="1:8" ht="26.45" customHeight="1">
      <c r="A9" s="143"/>
      <c r="B9" s="71" t="s">
        <v>6</v>
      </c>
      <c r="C9" s="4"/>
      <c r="D9" s="4"/>
      <c r="E9" s="4">
        <f t="shared" si="0"/>
        <v>0</v>
      </c>
      <c r="F9" s="4"/>
      <c r="G9" s="4"/>
      <c r="H9" s="4"/>
    </row>
    <row r="10" spans="1:8" ht="32.450000000000003" customHeight="1">
      <c r="A10" s="71" t="s">
        <v>7</v>
      </c>
      <c r="B10" s="71" t="s">
        <v>8</v>
      </c>
      <c r="C10" s="4"/>
      <c r="D10" s="4"/>
      <c r="E10" s="4">
        <f t="shared" si="0"/>
        <v>0</v>
      </c>
      <c r="F10" s="4"/>
      <c r="G10" s="4"/>
      <c r="H10" s="4"/>
    </row>
    <row r="11" spans="1:8">
      <c r="A11" s="71" t="s">
        <v>9</v>
      </c>
      <c r="B11" s="71" t="s">
        <v>10</v>
      </c>
      <c r="C11" s="4"/>
      <c r="D11" s="4"/>
      <c r="E11" s="4">
        <f t="shared" si="0"/>
        <v>0</v>
      </c>
      <c r="F11" s="4"/>
      <c r="G11" s="4"/>
      <c r="H11" s="4"/>
    </row>
    <row r="12" spans="1:8">
      <c r="A12" s="71" t="s">
        <v>11</v>
      </c>
      <c r="B12" s="71" t="s">
        <v>12</v>
      </c>
      <c r="C12" s="4"/>
      <c r="D12" s="4"/>
      <c r="E12" s="4">
        <f t="shared" si="0"/>
        <v>0</v>
      </c>
      <c r="F12" s="4"/>
      <c r="G12" s="4"/>
      <c r="H12" s="4"/>
    </row>
    <row r="13" spans="1:8">
      <c r="A13" s="71" t="s">
        <v>13</v>
      </c>
      <c r="B13" s="71" t="s">
        <v>14</v>
      </c>
      <c r="C13" s="4"/>
      <c r="D13" s="4"/>
      <c r="E13" s="4">
        <f t="shared" si="0"/>
        <v>0</v>
      </c>
      <c r="F13" s="4"/>
      <c r="G13" s="4"/>
      <c r="H13" s="4"/>
    </row>
    <row r="14" spans="1:8">
      <c r="A14" s="5" t="s">
        <v>15</v>
      </c>
      <c r="B14" s="5" t="s">
        <v>16</v>
      </c>
      <c r="C14" s="4"/>
      <c r="D14" s="4"/>
      <c r="E14" s="4">
        <f t="shared" si="0"/>
        <v>0</v>
      </c>
      <c r="F14" s="4"/>
      <c r="G14" s="4"/>
      <c r="H14" s="4"/>
    </row>
    <row r="15" spans="1:8">
      <c r="A15" s="71" t="s">
        <v>17</v>
      </c>
      <c r="B15" s="71" t="s">
        <v>18</v>
      </c>
      <c r="C15" s="4"/>
      <c r="D15" s="4"/>
      <c r="E15" s="4">
        <f t="shared" si="0"/>
        <v>0</v>
      </c>
      <c r="F15" s="4"/>
      <c r="G15" s="4"/>
      <c r="H15" s="4"/>
    </row>
    <row r="16" spans="1:8">
      <c r="A16" s="71" t="s">
        <v>19</v>
      </c>
      <c r="B16" s="71" t="s">
        <v>20</v>
      </c>
      <c r="C16" s="4"/>
      <c r="D16" s="4"/>
      <c r="E16" s="4">
        <f t="shared" si="0"/>
        <v>0</v>
      </c>
      <c r="F16" s="4"/>
      <c r="G16" s="4"/>
      <c r="H16" s="4"/>
    </row>
    <row r="17" spans="1:8" ht="24.6" customHeight="1">
      <c r="A17" s="71" t="s">
        <v>21</v>
      </c>
      <c r="B17" s="71" t="s">
        <v>22</v>
      </c>
      <c r="C17" s="4"/>
      <c r="D17" s="4"/>
      <c r="E17" s="4">
        <f t="shared" si="0"/>
        <v>0</v>
      </c>
      <c r="F17" s="4"/>
      <c r="G17" s="4"/>
      <c r="H17" s="4"/>
    </row>
    <row r="18" spans="1:8">
      <c r="A18" s="71" t="s">
        <v>23</v>
      </c>
      <c r="B18" s="71" t="s">
        <v>24</v>
      </c>
      <c r="C18" s="4"/>
      <c r="D18" s="4"/>
      <c r="E18" s="4">
        <f t="shared" si="0"/>
        <v>0</v>
      </c>
      <c r="F18" s="4"/>
      <c r="G18" s="4"/>
      <c r="H18" s="4"/>
    </row>
    <row r="19" spans="1:8">
      <c r="A19" s="71" t="s">
        <v>25</v>
      </c>
      <c r="B19" s="71" t="s">
        <v>26</v>
      </c>
      <c r="C19" s="4"/>
      <c r="D19" s="4"/>
      <c r="E19" s="4">
        <f t="shared" si="0"/>
        <v>0</v>
      </c>
      <c r="F19" s="4"/>
      <c r="G19" s="4"/>
      <c r="H19" s="4"/>
    </row>
    <row r="20" spans="1:8" ht="16.149999999999999" customHeight="1">
      <c r="A20" s="5" t="s">
        <v>27</v>
      </c>
      <c r="B20" s="5" t="s">
        <v>28</v>
      </c>
      <c r="C20" s="4"/>
      <c r="D20" s="4"/>
      <c r="E20" s="4">
        <f t="shared" si="0"/>
        <v>0</v>
      </c>
      <c r="F20" s="4"/>
      <c r="G20" s="4"/>
      <c r="H20" s="4"/>
    </row>
    <row r="21" spans="1:8" ht="16.149999999999999" customHeight="1">
      <c r="A21" s="132" t="s">
        <v>29</v>
      </c>
      <c r="B21" s="71" t="s">
        <v>30</v>
      </c>
      <c r="C21" s="4"/>
      <c r="D21" s="4"/>
      <c r="E21" s="4">
        <f t="shared" si="0"/>
        <v>0</v>
      </c>
      <c r="F21" s="4"/>
      <c r="G21" s="4"/>
      <c r="H21" s="4"/>
    </row>
    <row r="22" spans="1:8" ht="43.9" customHeight="1">
      <c r="A22" s="134"/>
      <c r="B22" s="6" t="s">
        <v>31</v>
      </c>
      <c r="C22" s="4"/>
      <c r="D22" s="4"/>
      <c r="E22" s="4">
        <f t="shared" si="0"/>
        <v>0</v>
      </c>
      <c r="F22" s="4"/>
      <c r="G22" s="4"/>
      <c r="H22" s="4"/>
    </row>
    <row r="23" spans="1:8">
      <c r="A23" s="71" t="s">
        <v>32</v>
      </c>
      <c r="B23" s="71" t="s">
        <v>33</v>
      </c>
      <c r="C23" s="4"/>
      <c r="D23" s="4"/>
      <c r="E23" s="4">
        <f t="shared" si="0"/>
        <v>0</v>
      </c>
      <c r="F23" s="4"/>
      <c r="G23" s="4"/>
      <c r="H23" s="4"/>
    </row>
    <row r="24" spans="1:8">
      <c r="A24" s="132" t="s">
        <v>34</v>
      </c>
      <c r="B24" s="71" t="s">
        <v>35</v>
      </c>
      <c r="C24" s="104">
        <f t="shared" ref="C24:D24" si="1">C25+C26+C27</f>
        <v>0</v>
      </c>
      <c r="D24" s="104">
        <f t="shared" si="1"/>
        <v>0</v>
      </c>
      <c r="E24" s="104">
        <f t="shared" si="0"/>
        <v>0</v>
      </c>
      <c r="F24" s="104">
        <f t="shared" ref="F24:H24" si="2">F25+F26+F27</f>
        <v>0</v>
      </c>
      <c r="G24" s="104">
        <f t="shared" si="2"/>
        <v>0</v>
      </c>
      <c r="H24" s="104">
        <f t="shared" si="2"/>
        <v>0</v>
      </c>
    </row>
    <row r="25" spans="1:8" ht="31.5">
      <c r="A25" s="133"/>
      <c r="B25" s="7" t="s">
        <v>36</v>
      </c>
      <c r="C25" s="4"/>
      <c r="D25" s="4"/>
      <c r="E25" s="4">
        <f t="shared" si="0"/>
        <v>0</v>
      </c>
      <c r="F25" s="4"/>
      <c r="G25" s="4"/>
      <c r="H25" s="4"/>
    </row>
    <row r="26" spans="1:8" ht="83.45" customHeight="1">
      <c r="A26" s="133"/>
      <c r="B26" s="7" t="s">
        <v>37</v>
      </c>
      <c r="C26" s="4"/>
      <c r="D26" s="4"/>
      <c r="E26" s="4">
        <f t="shared" si="0"/>
        <v>0</v>
      </c>
      <c r="F26" s="4"/>
      <c r="G26" s="4"/>
      <c r="H26" s="4"/>
    </row>
    <row r="27" spans="1:8" ht="78.75">
      <c r="A27" s="134"/>
      <c r="B27" s="7" t="s">
        <v>38</v>
      </c>
      <c r="C27" s="4"/>
      <c r="D27" s="4"/>
      <c r="E27" s="4">
        <f t="shared" si="0"/>
        <v>0</v>
      </c>
      <c r="F27" s="4"/>
      <c r="G27" s="4"/>
      <c r="H27" s="4"/>
    </row>
    <row r="28" spans="1:8">
      <c r="A28" s="123" t="s">
        <v>39</v>
      </c>
      <c r="B28" s="71" t="s">
        <v>40</v>
      </c>
      <c r="C28" s="4">
        <v>44</v>
      </c>
      <c r="D28" s="4"/>
      <c r="E28" s="4">
        <f t="shared" si="0"/>
        <v>0</v>
      </c>
      <c r="F28" s="4"/>
      <c r="G28" s="4"/>
      <c r="H28" s="4"/>
    </row>
    <row r="29" spans="1:8" ht="47.25">
      <c r="A29" s="123"/>
      <c r="B29" s="71" t="s">
        <v>41</v>
      </c>
      <c r="C29" s="4"/>
      <c r="D29" s="4"/>
      <c r="E29" s="4">
        <f t="shared" si="0"/>
        <v>0</v>
      </c>
      <c r="F29" s="4"/>
      <c r="G29" s="4"/>
      <c r="H29" s="4"/>
    </row>
    <row r="30" spans="1:8">
      <c r="A30" s="123"/>
      <c r="B30" s="8" t="s">
        <v>42</v>
      </c>
      <c r="C30" s="4"/>
      <c r="D30" s="4"/>
      <c r="E30" s="4">
        <f t="shared" si="0"/>
        <v>0</v>
      </c>
      <c r="F30" s="4"/>
      <c r="G30" s="4"/>
      <c r="H30" s="4"/>
    </row>
    <row r="31" spans="1:8">
      <c r="A31" s="71" t="s">
        <v>43</v>
      </c>
      <c r="B31" s="71" t="s">
        <v>44</v>
      </c>
      <c r="C31" s="4"/>
      <c r="D31" s="4"/>
      <c r="E31" s="4">
        <f t="shared" si="0"/>
        <v>0</v>
      </c>
      <c r="F31" s="4"/>
      <c r="G31" s="4"/>
      <c r="H31" s="4"/>
    </row>
    <row r="32" spans="1:8" ht="31.5">
      <c r="A32" s="9" t="s">
        <v>45</v>
      </c>
      <c r="B32" s="10" t="s">
        <v>46</v>
      </c>
      <c r="C32" s="4"/>
      <c r="D32" s="4"/>
      <c r="E32" s="4">
        <f t="shared" si="0"/>
        <v>0</v>
      </c>
      <c r="F32" s="4"/>
      <c r="G32" s="4"/>
      <c r="H32" s="4"/>
    </row>
    <row r="33" spans="1:8" ht="16.149999999999999" customHeight="1">
      <c r="A33" s="71" t="s">
        <v>47</v>
      </c>
      <c r="B33" s="71" t="s">
        <v>48</v>
      </c>
      <c r="C33" s="4"/>
      <c r="D33" s="4"/>
      <c r="E33" s="4">
        <f t="shared" si="0"/>
        <v>0</v>
      </c>
      <c r="F33" s="4"/>
      <c r="G33" s="4"/>
      <c r="H33" s="4"/>
    </row>
    <row r="34" spans="1:8">
      <c r="A34" s="5" t="s">
        <v>49</v>
      </c>
      <c r="B34" s="5" t="s">
        <v>50</v>
      </c>
      <c r="C34" s="4"/>
      <c r="D34" s="4"/>
      <c r="E34" s="4">
        <f t="shared" si="0"/>
        <v>0</v>
      </c>
      <c r="F34" s="4"/>
      <c r="G34" s="4"/>
      <c r="H34" s="4"/>
    </row>
    <row r="35" spans="1:8">
      <c r="A35" s="5" t="s">
        <v>51</v>
      </c>
      <c r="B35" s="5" t="s">
        <v>52</v>
      </c>
      <c r="C35" s="4"/>
      <c r="D35" s="4"/>
      <c r="E35" s="4">
        <f t="shared" si="0"/>
        <v>0</v>
      </c>
      <c r="F35" s="4"/>
      <c r="G35" s="4"/>
      <c r="H35" s="4"/>
    </row>
    <row r="36" spans="1:8">
      <c r="A36" s="71" t="s">
        <v>53</v>
      </c>
      <c r="B36" s="71" t="s">
        <v>54</v>
      </c>
      <c r="C36" s="4"/>
      <c r="D36" s="4"/>
      <c r="E36" s="4">
        <f t="shared" si="0"/>
        <v>0</v>
      </c>
      <c r="F36" s="4"/>
      <c r="G36" s="4"/>
      <c r="H36" s="4"/>
    </row>
    <row r="37" spans="1:8">
      <c r="A37" s="71" t="s">
        <v>55</v>
      </c>
      <c r="B37" s="71" t="s">
        <v>56</v>
      </c>
      <c r="C37" s="4"/>
      <c r="D37" s="4"/>
      <c r="E37" s="4">
        <f t="shared" si="0"/>
        <v>0</v>
      </c>
      <c r="F37" s="4"/>
      <c r="G37" s="4"/>
      <c r="H37" s="4"/>
    </row>
    <row r="38" spans="1:8">
      <c r="A38" s="71" t="s">
        <v>57</v>
      </c>
      <c r="B38" s="71" t="s">
        <v>58</v>
      </c>
      <c r="C38" s="4"/>
      <c r="D38" s="4"/>
      <c r="E38" s="4">
        <f t="shared" si="0"/>
        <v>0</v>
      </c>
      <c r="F38" s="4"/>
      <c r="G38" s="4"/>
      <c r="H38" s="4"/>
    </row>
    <row r="39" spans="1:8">
      <c r="A39" s="71" t="s">
        <v>59</v>
      </c>
      <c r="B39" s="71" t="s">
        <v>60</v>
      </c>
      <c r="C39" s="4"/>
      <c r="D39" s="4"/>
      <c r="E39" s="4">
        <f t="shared" si="0"/>
        <v>0</v>
      </c>
      <c r="F39" s="4"/>
      <c r="G39" s="4"/>
      <c r="H39" s="4"/>
    </row>
    <row r="40" spans="1:8">
      <c r="A40" s="71" t="s">
        <v>61</v>
      </c>
      <c r="B40" s="71" t="s">
        <v>62</v>
      </c>
      <c r="C40" s="4"/>
      <c r="D40" s="4"/>
      <c r="E40" s="4">
        <f t="shared" si="0"/>
        <v>0</v>
      </c>
      <c r="F40" s="4"/>
      <c r="G40" s="4"/>
      <c r="H40" s="4"/>
    </row>
    <row r="41" spans="1:8">
      <c r="A41" s="124" t="s">
        <v>63</v>
      </c>
      <c r="B41" s="71" t="s">
        <v>64</v>
      </c>
      <c r="C41" s="4"/>
      <c r="D41" s="4"/>
      <c r="E41" s="4">
        <f t="shared" si="0"/>
        <v>0</v>
      </c>
      <c r="F41" s="4"/>
      <c r="G41" s="4"/>
      <c r="H41" s="4"/>
    </row>
    <row r="42" spans="1:8">
      <c r="A42" s="124"/>
      <c r="B42" s="71" t="s">
        <v>65</v>
      </c>
      <c r="C42" s="4"/>
      <c r="D42" s="4"/>
      <c r="E42" s="4">
        <f t="shared" si="0"/>
        <v>0</v>
      </c>
      <c r="F42" s="4"/>
      <c r="G42" s="4"/>
      <c r="H42" s="4"/>
    </row>
    <row r="43" spans="1:8">
      <c r="A43" s="71" t="s">
        <v>66</v>
      </c>
      <c r="B43" s="71" t="s">
        <v>67</v>
      </c>
      <c r="C43" s="4">
        <v>810</v>
      </c>
      <c r="D43" s="4"/>
      <c r="E43" s="4">
        <f t="shared" si="0"/>
        <v>0</v>
      </c>
      <c r="F43" s="11"/>
      <c r="G43" s="4"/>
      <c r="H43" s="4"/>
    </row>
    <row r="44" spans="1:8">
      <c r="A44" s="71" t="s">
        <v>68</v>
      </c>
      <c r="B44" s="71" t="s">
        <v>69</v>
      </c>
      <c r="C44" s="4"/>
      <c r="D44" s="4"/>
      <c r="E44" s="4">
        <f t="shared" si="0"/>
        <v>0</v>
      </c>
      <c r="F44" s="4"/>
      <c r="G44" s="4"/>
      <c r="H44" s="4"/>
    </row>
    <row r="45" spans="1:8" ht="15" customHeight="1">
      <c r="A45" s="124" t="s">
        <v>70</v>
      </c>
      <c r="B45" s="71" t="s">
        <v>71</v>
      </c>
      <c r="C45" s="4">
        <v>50</v>
      </c>
      <c r="D45" s="4"/>
      <c r="E45" s="4">
        <f t="shared" si="0"/>
        <v>0</v>
      </c>
      <c r="F45" s="4"/>
      <c r="G45" s="4"/>
      <c r="H45" s="4"/>
    </row>
    <row r="46" spans="1:8" ht="18" customHeight="1">
      <c r="A46" s="124"/>
      <c r="B46" s="71" t="s">
        <v>72</v>
      </c>
      <c r="C46" s="4">
        <v>150</v>
      </c>
      <c r="D46" s="4"/>
      <c r="E46" s="4">
        <f t="shared" si="0"/>
        <v>0</v>
      </c>
      <c r="F46" s="4"/>
      <c r="G46" s="4"/>
      <c r="H46" s="4">
        <v>100</v>
      </c>
    </row>
    <row r="47" spans="1:8">
      <c r="A47" s="71" t="s">
        <v>73</v>
      </c>
      <c r="B47" s="71" t="s">
        <v>74</v>
      </c>
      <c r="C47" s="4"/>
      <c r="D47" s="4"/>
      <c r="E47" s="4">
        <f t="shared" si="0"/>
        <v>0</v>
      </c>
      <c r="F47" s="4"/>
      <c r="G47" s="4"/>
      <c r="H47" s="4"/>
    </row>
    <row r="48" spans="1:8">
      <c r="A48" s="12" t="s">
        <v>75</v>
      </c>
      <c r="B48" s="5" t="s">
        <v>76</v>
      </c>
      <c r="C48" s="4">
        <v>1163</v>
      </c>
      <c r="D48" s="4"/>
      <c r="E48" s="4">
        <f t="shared" si="0"/>
        <v>0</v>
      </c>
      <c r="F48" s="4"/>
      <c r="G48" s="4"/>
      <c r="H48" s="4"/>
    </row>
    <row r="49" spans="1:8" ht="19.899999999999999" customHeight="1">
      <c r="A49" s="71" t="s">
        <v>77</v>
      </c>
      <c r="B49" s="71" t="s">
        <v>78</v>
      </c>
      <c r="C49" s="4"/>
      <c r="D49" s="4"/>
      <c r="E49" s="4">
        <f t="shared" si="0"/>
        <v>0</v>
      </c>
      <c r="F49" s="4"/>
      <c r="G49" s="4"/>
      <c r="H49" s="4"/>
    </row>
    <row r="50" spans="1:8" ht="19.899999999999999" customHeight="1">
      <c r="A50" s="71" t="s">
        <v>79</v>
      </c>
      <c r="B50" s="71" t="s">
        <v>80</v>
      </c>
      <c r="C50" s="4"/>
      <c r="D50" s="4"/>
      <c r="E50" s="4">
        <f t="shared" si="0"/>
        <v>0</v>
      </c>
      <c r="F50" s="4"/>
      <c r="G50" s="4"/>
      <c r="H50" s="4"/>
    </row>
    <row r="51" spans="1:8">
      <c r="A51" s="71" t="s">
        <v>81</v>
      </c>
      <c r="B51" s="71" t="s">
        <v>82</v>
      </c>
      <c r="C51" s="4"/>
      <c r="D51" s="4"/>
      <c r="E51" s="4">
        <f t="shared" si="0"/>
        <v>0</v>
      </c>
      <c r="F51" s="4"/>
      <c r="G51" s="4"/>
      <c r="H51" s="4"/>
    </row>
    <row r="52" spans="1:8" ht="31.5">
      <c r="A52" s="70" t="s">
        <v>0</v>
      </c>
      <c r="B52" s="13"/>
      <c r="C52" s="15">
        <f>C6+C7+SUM(C9:C24)+SUM(C28:C51)</f>
        <v>2217</v>
      </c>
      <c r="D52" s="15">
        <f>SUM(D6:D24)+SUM(D28:D51)</f>
        <v>0</v>
      </c>
      <c r="E52" s="14">
        <f t="shared" si="0"/>
        <v>0</v>
      </c>
      <c r="F52" s="15">
        <f>SUM(F6:F24)+SUM(F28:F51)</f>
        <v>0</v>
      </c>
      <c r="G52" s="15">
        <f>SUM(G6:G24)+SUM(G28:G51)</f>
        <v>0</v>
      </c>
      <c r="H52" s="15">
        <f>SUM(H6:H24)+SUM(H28:H51)</f>
        <v>100</v>
      </c>
    </row>
    <row r="53" spans="1:8">
      <c r="A53" s="16"/>
      <c r="B53" s="16"/>
      <c r="C53" s="16"/>
      <c r="D53" s="16"/>
      <c r="E53" s="16"/>
      <c r="F53" s="16"/>
      <c r="G53" s="16"/>
      <c r="H53" s="16"/>
    </row>
    <row r="55" spans="1:8">
      <c r="B55" s="18"/>
    </row>
    <row r="56" spans="1:8">
      <c r="B56" s="18"/>
    </row>
    <row r="57" spans="1:8">
      <c r="B57" s="18"/>
    </row>
    <row r="58" spans="1:8">
      <c r="A58" s="19"/>
      <c r="B58" s="18"/>
    </row>
    <row r="59" spans="1:8">
      <c r="A59" s="19"/>
      <c r="B59" s="20"/>
    </row>
  </sheetData>
  <mergeCells count="14">
    <mergeCell ref="A28:A30"/>
    <mergeCell ref="A41:A42"/>
    <mergeCell ref="A45:A46"/>
    <mergeCell ref="B3:B5"/>
    <mergeCell ref="A3:A5"/>
    <mergeCell ref="A6:A9"/>
    <mergeCell ref="A21:A22"/>
    <mergeCell ref="B1:H1"/>
    <mergeCell ref="A24:A27"/>
    <mergeCell ref="C3:C5"/>
    <mergeCell ref="D4:D5"/>
    <mergeCell ref="D3:H3"/>
    <mergeCell ref="E4:G4"/>
    <mergeCell ref="H4:H5"/>
  </mergeCells>
  <pageMargins left="0.7" right="0.7" top="0.75" bottom="0.75" header="0.3" footer="0.3"/>
  <pageSetup paperSize="9" scale="54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H59"/>
  <sheetViews>
    <sheetView view="pageBreakPreview" topLeftCell="A4" zoomScale="60" zoomScaleNormal="60" workbookViewId="0">
      <selection activeCell="L22" sqref="L22"/>
    </sheetView>
  </sheetViews>
  <sheetFormatPr defaultRowHeight="15.75"/>
  <cols>
    <col min="1" max="1" width="30.7109375" style="2" customWidth="1"/>
    <col min="2" max="2" width="35.140625" style="2" customWidth="1"/>
    <col min="3" max="3" width="18.5703125" customWidth="1"/>
    <col min="4" max="4" width="19.42578125" customWidth="1"/>
    <col min="5" max="5" width="10.5703125" customWidth="1"/>
    <col min="6" max="6" width="12.28515625" customWidth="1"/>
    <col min="7" max="7" width="15.28515625" customWidth="1"/>
    <col min="8" max="8" width="18" customWidth="1"/>
    <col min="220" max="220" width="34" customWidth="1"/>
    <col min="221" max="221" width="11.28515625" customWidth="1"/>
    <col min="222" max="222" width="11" customWidth="1"/>
    <col min="230" max="231" width="10.7109375" customWidth="1"/>
    <col min="233" max="233" width="11.5703125" customWidth="1"/>
    <col min="234" max="234" width="13.7109375" customWidth="1"/>
    <col min="235" max="238" width="9.28515625" customWidth="1"/>
    <col min="476" max="476" width="34" customWidth="1"/>
    <col min="477" max="477" width="11.28515625" customWidth="1"/>
    <col min="478" max="478" width="11" customWidth="1"/>
    <col min="486" max="487" width="10.7109375" customWidth="1"/>
    <col min="489" max="489" width="11.5703125" customWidth="1"/>
    <col min="490" max="490" width="13.7109375" customWidth="1"/>
    <col min="491" max="494" width="9.28515625" customWidth="1"/>
    <col min="732" max="732" width="34" customWidth="1"/>
    <col min="733" max="733" width="11.28515625" customWidth="1"/>
    <col min="734" max="734" width="11" customWidth="1"/>
    <col min="742" max="743" width="10.7109375" customWidth="1"/>
    <col min="745" max="745" width="11.5703125" customWidth="1"/>
    <col min="746" max="746" width="13.7109375" customWidth="1"/>
    <col min="747" max="750" width="9.28515625" customWidth="1"/>
    <col min="988" max="988" width="34" customWidth="1"/>
    <col min="989" max="989" width="11.28515625" customWidth="1"/>
    <col min="990" max="990" width="11" customWidth="1"/>
    <col min="998" max="999" width="10.7109375" customWidth="1"/>
    <col min="1001" max="1001" width="11.5703125" customWidth="1"/>
    <col min="1002" max="1002" width="13.7109375" customWidth="1"/>
    <col min="1003" max="1006" width="9.28515625" customWidth="1"/>
    <col min="1244" max="1244" width="34" customWidth="1"/>
    <col min="1245" max="1245" width="11.28515625" customWidth="1"/>
    <col min="1246" max="1246" width="11" customWidth="1"/>
    <col min="1254" max="1255" width="10.7109375" customWidth="1"/>
    <col min="1257" max="1257" width="11.5703125" customWidth="1"/>
    <col min="1258" max="1258" width="13.7109375" customWidth="1"/>
    <col min="1259" max="1262" width="9.28515625" customWidth="1"/>
    <col min="1500" max="1500" width="34" customWidth="1"/>
    <col min="1501" max="1501" width="11.28515625" customWidth="1"/>
    <col min="1502" max="1502" width="11" customWidth="1"/>
    <col min="1510" max="1511" width="10.7109375" customWidth="1"/>
    <col min="1513" max="1513" width="11.5703125" customWidth="1"/>
    <col min="1514" max="1514" width="13.7109375" customWidth="1"/>
    <col min="1515" max="1518" width="9.28515625" customWidth="1"/>
    <col min="1756" max="1756" width="34" customWidth="1"/>
    <col min="1757" max="1757" width="11.28515625" customWidth="1"/>
    <col min="1758" max="1758" width="11" customWidth="1"/>
    <col min="1766" max="1767" width="10.7109375" customWidth="1"/>
    <col min="1769" max="1769" width="11.5703125" customWidth="1"/>
    <col min="1770" max="1770" width="13.7109375" customWidth="1"/>
    <col min="1771" max="1774" width="9.28515625" customWidth="1"/>
    <col min="2012" max="2012" width="34" customWidth="1"/>
    <col min="2013" max="2013" width="11.28515625" customWidth="1"/>
    <col min="2014" max="2014" width="11" customWidth="1"/>
    <col min="2022" max="2023" width="10.7109375" customWidth="1"/>
    <col min="2025" max="2025" width="11.5703125" customWidth="1"/>
    <col min="2026" max="2026" width="13.7109375" customWidth="1"/>
    <col min="2027" max="2030" width="9.28515625" customWidth="1"/>
    <col min="2268" max="2268" width="34" customWidth="1"/>
    <col min="2269" max="2269" width="11.28515625" customWidth="1"/>
    <col min="2270" max="2270" width="11" customWidth="1"/>
    <col min="2278" max="2279" width="10.7109375" customWidth="1"/>
    <col min="2281" max="2281" width="11.5703125" customWidth="1"/>
    <col min="2282" max="2282" width="13.7109375" customWidth="1"/>
    <col min="2283" max="2286" width="9.28515625" customWidth="1"/>
    <col min="2524" max="2524" width="34" customWidth="1"/>
    <col min="2525" max="2525" width="11.28515625" customWidth="1"/>
    <col min="2526" max="2526" width="11" customWidth="1"/>
    <col min="2534" max="2535" width="10.7109375" customWidth="1"/>
    <col min="2537" max="2537" width="11.5703125" customWidth="1"/>
    <col min="2538" max="2538" width="13.7109375" customWidth="1"/>
    <col min="2539" max="2542" width="9.28515625" customWidth="1"/>
    <col min="2780" max="2780" width="34" customWidth="1"/>
    <col min="2781" max="2781" width="11.28515625" customWidth="1"/>
    <col min="2782" max="2782" width="11" customWidth="1"/>
    <col min="2790" max="2791" width="10.7109375" customWidth="1"/>
    <col min="2793" max="2793" width="11.5703125" customWidth="1"/>
    <col min="2794" max="2794" width="13.7109375" customWidth="1"/>
    <col min="2795" max="2798" width="9.28515625" customWidth="1"/>
    <col min="3036" max="3036" width="34" customWidth="1"/>
    <col min="3037" max="3037" width="11.28515625" customWidth="1"/>
    <col min="3038" max="3038" width="11" customWidth="1"/>
    <col min="3046" max="3047" width="10.7109375" customWidth="1"/>
    <col min="3049" max="3049" width="11.5703125" customWidth="1"/>
    <col min="3050" max="3050" width="13.7109375" customWidth="1"/>
    <col min="3051" max="3054" width="9.28515625" customWidth="1"/>
    <col min="3292" max="3292" width="34" customWidth="1"/>
    <col min="3293" max="3293" width="11.28515625" customWidth="1"/>
    <col min="3294" max="3294" width="11" customWidth="1"/>
    <col min="3302" max="3303" width="10.7109375" customWidth="1"/>
    <col min="3305" max="3305" width="11.5703125" customWidth="1"/>
    <col min="3306" max="3306" width="13.7109375" customWidth="1"/>
    <col min="3307" max="3310" width="9.28515625" customWidth="1"/>
    <col min="3548" max="3548" width="34" customWidth="1"/>
    <col min="3549" max="3549" width="11.28515625" customWidth="1"/>
    <col min="3550" max="3550" width="11" customWidth="1"/>
    <col min="3558" max="3559" width="10.7109375" customWidth="1"/>
    <col min="3561" max="3561" width="11.5703125" customWidth="1"/>
    <col min="3562" max="3562" width="13.7109375" customWidth="1"/>
    <col min="3563" max="3566" width="9.28515625" customWidth="1"/>
    <col min="3804" max="3804" width="34" customWidth="1"/>
    <col min="3805" max="3805" width="11.28515625" customWidth="1"/>
    <col min="3806" max="3806" width="11" customWidth="1"/>
    <col min="3814" max="3815" width="10.7109375" customWidth="1"/>
    <col min="3817" max="3817" width="11.5703125" customWidth="1"/>
    <col min="3818" max="3818" width="13.7109375" customWidth="1"/>
    <col min="3819" max="3822" width="9.28515625" customWidth="1"/>
    <col min="4060" max="4060" width="34" customWidth="1"/>
    <col min="4061" max="4061" width="11.28515625" customWidth="1"/>
    <col min="4062" max="4062" width="11" customWidth="1"/>
    <col min="4070" max="4071" width="10.7109375" customWidth="1"/>
    <col min="4073" max="4073" width="11.5703125" customWidth="1"/>
    <col min="4074" max="4074" width="13.7109375" customWidth="1"/>
    <col min="4075" max="4078" width="9.28515625" customWidth="1"/>
    <col min="4316" max="4316" width="34" customWidth="1"/>
    <col min="4317" max="4317" width="11.28515625" customWidth="1"/>
    <col min="4318" max="4318" width="11" customWidth="1"/>
    <col min="4326" max="4327" width="10.7109375" customWidth="1"/>
    <col min="4329" max="4329" width="11.5703125" customWidth="1"/>
    <col min="4330" max="4330" width="13.7109375" customWidth="1"/>
    <col min="4331" max="4334" width="9.28515625" customWidth="1"/>
    <col min="4572" max="4572" width="34" customWidth="1"/>
    <col min="4573" max="4573" width="11.28515625" customWidth="1"/>
    <col min="4574" max="4574" width="11" customWidth="1"/>
    <col min="4582" max="4583" width="10.7109375" customWidth="1"/>
    <col min="4585" max="4585" width="11.5703125" customWidth="1"/>
    <col min="4586" max="4586" width="13.7109375" customWidth="1"/>
    <col min="4587" max="4590" width="9.28515625" customWidth="1"/>
    <col min="4828" max="4828" width="34" customWidth="1"/>
    <col min="4829" max="4829" width="11.28515625" customWidth="1"/>
    <col min="4830" max="4830" width="11" customWidth="1"/>
    <col min="4838" max="4839" width="10.7109375" customWidth="1"/>
    <col min="4841" max="4841" width="11.5703125" customWidth="1"/>
    <col min="4842" max="4842" width="13.7109375" customWidth="1"/>
    <col min="4843" max="4846" width="9.28515625" customWidth="1"/>
    <col min="5084" max="5084" width="34" customWidth="1"/>
    <col min="5085" max="5085" width="11.28515625" customWidth="1"/>
    <col min="5086" max="5086" width="11" customWidth="1"/>
    <col min="5094" max="5095" width="10.7109375" customWidth="1"/>
    <col min="5097" max="5097" width="11.5703125" customWidth="1"/>
    <col min="5098" max="5098" width="13.7109375" customWidth="1"/>
    <col min="5099" max="5102" width="9.28515625" customWidth="1"/>
    <col min="5340" max="5340" width="34" customWidth="1"/>
    <col min="5341" max="5341" width="11.28515625" customWidth="1"/>
    <col min="5342" max="5342" width="11" customWidth="1"/>
    <col min="5350" max="5351" width="10.7109375" customWidth="1"/>
    <col min="5353" max="5353" width="11.5703125" customWidth="1"/>
    <col min="5354" max="5354" width="13.7109375" customWidth="1"/>
    <col min="5355" max="5358" width="9.28515625" customWidth="1"/>
    <col min="5596" max="5596" width="34" customWidth="1"/>
    <col min="5597" max="5597" width="11.28515625" customWidth="1"/>
    <col min="5598" max="5598" width="11" customWidth="1"/>
    <col min="5606" max="5607" width="10.7109375" customWidth="1"/>
    <col min="5609" max="5609" width="11.5703125" customWidth="1"/>
    <col min="5610" max="5610" width="13.7109375" customWidth="1"/>
    <col min="5611" max="5614" width="9.28515625" customWidth="1"/>
    <col min="5852" max="5852" width="34" customWidth="1"/>
    <col min="5853" max="5853" width="11.28515625" customWidth="1"/>
    <col min="5854" max="5854" width="11" customWidth="1"/>
    <col min="5862" max="5863" width="10.7109375" customWidth="1"/>
    <col min="5865" max="5865" width="11.5703125" customWidth="1"/>
    <col min="5866" max="5866" width="13.7109375" customWidth="1"/>
    <col min="5867" max="5870" width="9.28515625" customWidth="1"/>
    <col min="6108" max="6108" width="34" customWidth="1"/>
    <col min="6109" max="6109" width="11.28515625" customWidth="1"/>
    <col min="6110" max="6110" width="11" customWidth="1"/>
    <col min="6118" max="6119" width="10.7109375" customWidth="1"/>
    <col min="6121" max="6121" width="11.5703125" customWidth="1"/>
    <col min="6122" max="6122" width="13.7109375" customWidth="1"/>
    <col min="6123" max="6126" width="9.28515625" customWidth="1"/>
    <col min="6364" max="6364" width="34" customWidth="1"/>
    <col min="6365" max="6365" width="11.28515625" customWidth="1"/>
    <col min="6366" max="6366" width="11" customWidth="1"/>
    <col min="6374" max="6375" width="10.7109375" customWidth="1"/>
    <col min="6377" max="6377" width="11.5703125" customWidth="1"/>
    <col min="6378" max="6378" width="13.7109375" customWidth="1"/>
    <col min="6379" max="6382" width="9.28515625" customWidth="1"/>
    <col min="6620" max="6620" width="34" customWidth="1"/>
    <col min="6621" max="6621" width="11.28515625" customWidth="1"/>
    <col min="6622" max="6622" width="11" customWidth="1"/>
    <col min="6630" max="6631" width="10.7109375" customWidth="1"/>
    <col min="6633" max="6633" width="11.5703125" customWidth="1"/>
    <col min="6634" max="6634" width="13.7109375" customWidth="1"/>
    <col min="6635" max="6638" width="9.28515625" customWidth="1"/>
    <col min="6876" max="6876" width="34" customWidth="1"/>
    <col min="6877" max="6877" width="11.28515625" customWidth="1"/>
    <col min="6878" max="6878" width="11" customWidth="1"/>
    <col min="6886" max="6887" width="10.7109375" customWidth="1"/>
    <col min="6889" max="6889" width="11.5703125" customWidth="1"/>
    <col min="6890" max="6890" width="13.7109375" customWidth="1"/>
    <col min="6891" max="6894" width="9.28515625" customWidth="1"/>
    <col min="7132" max="7132" width="34" customWidth="1"/>
    <col min="7133" max="7133" width="11.28515625" customWidth="1"/>
    <col min="7134" max="7134" width="11" customWidth="1"/>
    <col min="7142" max="7143" width="10.7109375" customWidth="1"/>
    <col min="7145" max="7145" width="11.5703125" customWidth="1"/>
    <col min="7146" max="7146" width="13.7109375" customWidth="1"/>
    <col min="7147" max="7150" width="9.28515625" customWidth="1"/>
    <col min="7388" max="7388" width="34" customWidth="1"/>
    <col min="7389" max="7389" width="11.28515625" customWidth="1"/>
    <col min="7390" max="7390" width="11" customWidth="1"/>
    <col min="7398" max="7399" width="10.7109375" customWidth="1"/>
    <col min="7401" max="7401" width="11.5703125" customWidth="1"/>
    <col min="7402" max="7402" width="13.7109375" customWidth="1"/>
    <col min="7403" max="7406" width="9.28515625" customWidth="1"/>
    <col min="7644" max="7644" width="34" customWidth="1"/>
    <col min="7645" max="7645" width="11.28515625" customWidth="1"/>
    <col min="7646" max="7646" width="11" customWidth="1"/>
    <col min="7654" max="7655" width="10.7109375" customWidth="1"/>
    <col min="7657" max="7657" width="11.5703125" customWidth="1"/>
    <col min="7658" max="7658" width="13.7109375" customWidth="1"/>
    <col min="7659" max="7662" width="9.28515625" customWidth="1"/>
    <col min="7900" max="7900" width="34" customWidth="1"/>
    <col min="7901" max="7901" width="11.28515625" customWidth="1"/>
    <col min="7902" max="7902" width="11" customWidth="1"/>
    <col min="7910" max="7911" width="10.7109375" customWidth="1"/>
    <col min="7913" max="7913" width="11.5703125" customWidth="1"/>
    <col min="7914" max="7914" width="13.7109375" customWidth="1"/>
    <col min="7915" max="7918" width="9.28515625" customWidth="1"/>
    <col min="8156" max="8156" width="34" customWidth="1"/>
    <col min="8157" max="8157" width="11.28515625" customWidth="1"/>
    <col min="8158" max="8158" width="11" customWidth="1"/>
    <col min="8166" max="8167" width="10.7109375" customWidth="1"/>
    <col min="8169" max="8169" width="11.5703125" customWidth="1"/>
    <col min="8170" max="8170" width="13.7109375" customWidth="1"/>
    <col min="8171" max="8174" width="9.28515625" customWidth="1"/>
    <col min="8412" max="8412" width="34" customWidth="1"/>
    <col min="8413" max="8413" width="11.28515625" customWidth="1"/>
    <col min="8414" max="8414" width="11" customWidth="1"/>
    <col min="8422" max="8423" width="10.7109375" customWidth="1"/>
    <col min="8425" max="8425" width="11.5703125" customWidth="1"/>
    <col min="8426" max="8426" width="13.7109375" customWidth="1"/>
    <col min="8427" max="8430" width="9.28515625" customWidth="1"/>
    <col min="8668" max="8668" width="34" customWidth="1"/>
    <col min="8669" max="8669" width="11.28515625" customWidth="1"/>
    <col min="8670" max="8670" width="11" customWidth="1"/>
    <col min="8678" max="8679" width="10.7109375" customWidth="1"/>
    <col min="8681" max="8681" width="11.5703125" customWidth="1"/>
    <col min="8682" max="8682" width="13.7109375" customWidth="1"/>
    <col min="8683" max="8686" width="9.28515625" customWidth="1"/>
    <col min="8924" max="8924" width="34" customWidth="1"/>
    <col min="8925" max="8925" width="11.28515625" customWidth="1"/>
    <col min="8926" max="8926" width="11" customWidth="1"/>
    <col min="8934" max="8935" width="10.7109375" customWidth="1"/>
    <col min="8937" max="8937" width="11.5703125" customWidth="1"/>
    <col min="8938" max="8938" width="13.7109375" customWidth="1"/>
    <col min="8939" max="8942" width="9.28515625" customWidth="1"/>
    <col min="9180" max="9180" width="34" customWidth="1"/>
    <col min="9181" max="9181" width="11.28515625" customWidth="1"/>
    <col min="9182" max="9182" width="11" customWidth="1"/>
    <col min="9190" max="9191" width="10.7109375" customWidth="1"/>
    <col min="9193" max="9193" width="11.5703125" customWidth="1"/>
    <col min="9194" max="9194" width="13.7109375" customWidth="1"/>
    <col min="9195" max="9198" width="9.28515625" customWidth="1"/>
    <col min="9436" max="9436" width="34" customWidth="1"/>
    <col min="9437" max="9437" width="11.28515625" customWidth="1"/>
    <col min="9438" max="9438" width="11" customWidth="1"/>
    <col min="9446" max="9447" width="10.7109375" customWidth="1"/>
    <col min="9449" max="9449" width="11.5703125" customWidth="1"/>
    <col min="9450" max="9450" width="13.7109375" customWidth="1"/>
    <col min="9451" max="9454" width="9.28515625" customWidth="1"/>
    <col min="9692" max="9692" width="34" customWidth="1"/>
    <col min="9693" max="9693" width="11.28515625" customWidth="1"/>
    <col min="9694" max="9694" width="11" customWidth="1"/>
    <col min="9702" max="9703" width="10.7109375" customWidth="1"/>
    <col min="9705" max="9705" width="11.5703125" customWidth="1"/>
    <col min="9706" max="9706" width="13.7109375" customWidth="1"/>
    <col min="9707" max="9710" width="9.28515625" customWidth="1"/>
    <col min="9948" max="9948" width="34" customWidth="1"/>
    <col min="9949" max="9949" width="11.28515625" customWidth="1"/>
    <col min="9950" max="9950" width="11" customWidth="1"/>
    <col min="9958" max="9959" width="10.7109375" customWidth="1"/>
    <col min="9961" max="9961" width="11.5703125" customWidth="1"/>
    <col min="9962" max="9962" width="13.7109375" customWidth="1"/>
    <col min="9963" max="9966" width="9.28515625" customWidth="1"/>
    <col min="10204" max="10204" width="34" customWidth="1"/>
    <col min="10205" max="10205" width="11.28515625" customWidth="1"/>
    <col min="10206" max="10206" width="11" customWidth="1"/>
    <col min="10214" max="10215" width="10.7109375" customWidth="1"/>
    <col min="10217" max="10217" width="11.5703125" customWidth="1"/>
    <col min="10218" max="10218" width="13.7109375" customWidth="1"/>
    <col min="10219" max="10222" width="9.28515625" customWidth="1"/>
    <col min="10460" max="10460" width="34" customWidth="1"/>
    <col min="10461" max="10461" width="11.28515625" customWidth="1"/>
    <col min="10462" max="10462" width="11" customWidth="1"/>
    <col min="10470" max="10471" width="10.7109375" customWidth="1"/>
    <col min="10473" max="10473" width="11.5703125" customWidth="1"/>
    <col min="10474" max="10474" width="13.7109375" customWidth="1"/>
    <col min="10475" max="10478" width="9.28515625" customWidth="1"/>
    <col min="10716" max="10716" width="34" customWidth="1"/>
    <col min="10717" max="10717" width="11.28515625" customWidth="1"/>
    <col min="10718" max="10718" width="11" customWidth="1"/>
    <col min="10726" max="10727" width="10.7109375" customWidth="1"/>
    <col min="10729" max="10729" width="11.5703125" customWidth="1"/>
    <col min="10730" max="10730" width="13.7109375" customWidth="1"/>
    <col min="10731" max="10734" width="9.28515625" customWidth="1"/>
    <col min="10972" max="10972" width="34" customWidth="1"/>
    <col min="10973" max="10973" width="11.28515625" customWidth="1"/>
    <col min="10974" max="10974" width="11" customWidth="1"/>
    <col min="10982" max="10983" width="10.7109375" customWidth="1"/>
    <col min="10985" max="10985" width="11.5703125" customWidth="1"/>
    <col min="10986" max="10986" width="13.7109375" customWidth="1"/>
    <col min="10987" max="10990" width="9.28515625" customWidth="1"/>
    <col min="11228" max="11228" width="34" customWidth="1"/>
    <col min="11229" max="11229" width="11.28515625" customWidth="1"/>
    <col min="11230" max="11230" width="11" customWidth="1"/>
    <col min="11238" max="11239" width="10.7109375" customWidth="1"/>
    <col min="11241" max="11241" width="11.5703125" customWidth="1"/>
    <col min="11242" max="11242" width="13.7109375" customWidth="1"/>
    <col min="11243" max="11246" width="9.28515625" customWidth="1"/>
    <col min="11484" max="11484" width="34" customWidth="1"/>
    <col min="11485" max="11485" width="11.28515625" customWidth="1"/>
    <col min="11486" max="11486" width="11" customWidth="1"/>
    <col min="11494" max="11495" width="10.7109375" customWidth="1"/>
    <col min="11497" max="11497" width="11.5703125" customWidth="1"/>
    <col min="11498" max="11498" width="13.7109375" customWidth="1"/>
    <col min="11499" max="11502" width="9.28515625" customWidth="1"/>
    <col min="11740" max="11740" width="34" customWidth="1"/>
    <col min="11741" max="11741" width="11.28515625" customWidth="1"/>
    <col min="11742" max="11742" width="11" customWidth="1"/>
    <col min="11750" max="11751" width="10.7109375" customWidth="1"/>
    <col min="11753" max="11753" width="11.5703125" customWidth="1"/>
    <col min="11754" max="11754" width="13.7109375" customWidth="1"/>
    <col min="11755" max="11758" width="9.28515625" customWidth="1"/>
    <col min="11996" max="11996" width="34" customWidth="1"/>
    <col min="11997" max="11997" width="11.28515625" customWidth="1"/>
    <col min="11998" max="11998" width="11" customWidth="1"/>
    <col min="12006" max="12007" width="10.7109375" customWidth="1"/>
    <col min="12009" max="12009" width="11.5703125" customWidth="1"/>
    <col min="12010" max="12010" width="13.7109375" customWidth="1"/>
    <col min="12011" max="12014" width="9.28515625" customWidth="1"/>
    <col min="12252" max="12252" width="34" customWidth="1"/>
    <col min="12253" max="12253" width="11.28515625" customWidth="1"/>
    <col min="12254" max="12254" width="11" customWidth="1"/>
    <col min="12262" max="12263" width="10.7109375" customWidth="1"/>
    <col min="12265" max="12265" width="11.5703125" customWidth="1"/>
    <col min="12266" max="12266" width="13.7109375" customWidth="1"/>
    <col min="12267" max="12270" width="9.28515625" customWidth="1"/>
    <col min="12508" max="12508" width="34" customWidth="1"/>
    <col min="12509" max="12509" width="11.28515625" customWidth="1"/>
    <col min="12510" max="12510" width="11" customWidth="1"/>
    <col min="12518" max="12519" width="10.7109375" customWidth="1"/>
    <col min="12521" max="12521" width="11.5703125" customWidth="1"/>
    <col min="12522" max="12522" width="13.7109375" customWidth="1"/>
    <col min="12523" max="12526" width="9.28515625" customWidth="1"/>
    <col min="12764" max="12764" width="34" customWidth="1"/>
    <col min="12765" max="12765" width="11.28515625" customWidth="1"/>
    <col min="12766" max="12766" width="11" customWidth="1"/>
    <col min="12774" max="12775" width="10.7109375" customWidth="1"/>
    <col min="12777" max="12777" width="11.5703125" customWidth="1"/>
    <col min="12778" max="12778" width="13.7109375" customWidth="1"/>
    <col min="12779" max="12782" width="9.28515625" customWidth="1"/>
    <col min="13020" max="13020" width="34" customWidth="1"/>
    <col min="13021" max="13021" width="11.28515625" customWidth="1"/>
    <col min="13022" max="13022" width="11" customWidth="1"/>
    <col min="13030" max="13031" width="10.7109375" customWidth="1"/>
    <col min="13033" max="13033" width="11.5703125" customWidth="1"/>
    <col min="13034" max="13034" width="13.7109375" customWidth="1"/>
    <col min="13035" max="13038" width="9.28515625" customWidth="1"/>
    <col min="13276" max="13276" width="34" customWidth="1"/>
    <col min="13277" max="13277" width="11.28515625" customWidth="1"/>
    <col min="13278" max="13278" width="11" customWidth="1"/>
    <col min="13286" max="13287" width="10.7109375" customWidth="1"/>
    <col min="13289" max="13289" width="11.5703125" customWidth="1"/>
    <col min="13290" max="13290" width="13.7109375" customWidth="1"/>
    <col min="13291" max="13294" width="9.28515625" customWidth="1"/>
    <col min="13532" max="13532" width="34" customWidth="1"/>
    <col min="13533" max="13533" width="11.28515625" customWidth="1"/>
    <col min="13534" max="13534" width="11" customWidth="1"/>
    <col min="13542" max="13543" width="10.7109375" customWidth="1"/>
    <col min="13545" max="13545" width="11.5703125" customWidth="1"/>
    <col min="13546" max="13546" width="13.7109375" customWidth="1"/>
    <col min="13547" max="13550" width="9.28515625" customWidth="1"/>
    <col min="13788" max="13788" width="34" customWidth="1"/>
    <col min="13789" max="13789" width="11.28515625" customWidth="1"/>
    <col min="13790" max="13790" width="11" customWidth="1"/>
    <col min="13798" max="13799" width="10.7109375" customWidth="1"/>
    <col min="13801" max="13801" width="11.5703125" customWidth="1"/>
    <col min="13802" max="13802" width="13.7109375" customWidth="1"/>
    <col min="13803" max="13806" width="9.28515625" customWidth="1"/>
    <col min="14044" max="14044" width="34" customWidth="1"/>
    <col min="14045" max="14045" width="11.28515625" customWidth="1"/>
    <col min="14046" max="14046" width="11" customWidth="1"/>
    <col min="14054" max="14055" width="10.7109375" customWidth="1"/>
    <col min="14057" max="14057" width="11.5703125" customWidth="1"/>
    <col min="14058" max="14058" width="13.7109375" customWidth="1"/>
    <col min="14059" max="14062" width="9.28515625" customWidth="1"/>
    <col min="14300" max="14300" width="34" customWidth="1"/>
    <col min="14301" max="14301" width="11.28515625" customWidth="1"/>
    <col min="14302" max="14302" width="11" customWidth="1"/>
    <col min="14310" max="14311" width="10.7109375" customWidth="1"/>
    <col min="14313" max="14313" width="11.5703125" customWidth="1"/>
    <col min="14314" max="14314" width="13.7109375" customWidth="1"/>
    <col min="14315" max="14318" width="9.28515625" customWidth="1"/>
    <col min="14556" max="14556" width="34" customWidth="1"/>
    <col min="14557" max="14557" width="11.28515625" customWidth="1"/>
    <col min="14558" max="14558" width="11" customWidth="1"/>
    <col min="14566" max="14567" width="10.7109375" customWidth="1"/>
    <col min="14569" max="14569" width="11.5703125" customWidth="1"/>
    <col min="14570" max="14570" width="13.7109375" customWidth="1"/>
    <col min="14571" max="14574" width="9.28515625" customWidth="1"/>
    <col min="14812" max="14812" width="34" customWidth="1"/>
    <col min="14813" max="14813" width="11.28515625" customWidth="1"/>
    <col min="14814" max="14814" width="11" customWidth="1"/>
    <col min="14822" max="14823" width="10.7109375" customWidth="1"/>
    <col min="14825" max="14825" width="11.5703125" customWidth="1"/>
    <col min="14826" max="14826" width="13.7109375" customWidth="1"/>
    <col min="14827" max="14830" width="9.28515625" customWidth="1"/>
    <col min="15068" max="15068" width="34" customWidth="1"/>
    <col min="15069" max="15069" width="11.28515625" customWidth="1"/>
    <col min="15070" max="15070" width="11" customWidth="1"/>
    <col min="15078" max="15079" width="10.7109375" customWidth="1"/>
    <col min="15081" max="15081" width="11.5703125" customWidth="1"/>
    <col min="15082" max="15082" width="13.7109375" customWidth="1"/>
    <col min="15083" max="15086" width="9.28515625" customWidth="1"/>
    <col min="15324" max="15324" width="34" customWidth="1"/>
    <col min="15325" max="15325" width="11.28515625" customWidth="1"/>
    <col min="15326" max="15326" width="11" customWidth="1"/>
    <col min="15334" max="15335" width="10.7109375" customWidth="1"/>
    <col min="15337" max="15337" width="11.5703125" customWidth="1"/>
    <col min="15338" max="15338" width="13.7109375" customWidth="1"/>
    <col min="15339" max="15342" width="9.28515625" customWidth="1"/>
    <col min="15580" max="15580" width="34" customWidth="1"/>
    <col min="15581" max="15581" width="11.28515625" customWidth="1"/>
    <col min="15582" max="15582" width="11" customWidth="1"/>
    <col min="15590" max="15591" width="10.7109375" customWidth="1"/>
    <col min="15593" max="15593" width="11.5703125" customWidth="1"/>
    <col min="15594" max="15594" width="13.7109375" customWidth="1"/>
    <col min="15595" max="15598" width="9.28515625" customWidth="1"/>
    <col min="15836" max="15836" width="34" customWidth="1"/>
    <col min="15837" max="15837" width="11.28515625" customWidth="1"/>
    <col min="15838" max="15838" width="11" customWidth="1"/>
    <col min="15846" max="15847" width="10.7109375" customWidth="1"/>
    <col min="15849" max="15849" width="11.5703125" customWidth="1"/>
    <col min="15850" max="15850" width="13.7109375" customWidth="1"/>
    <col min="15851" max="15854" width="9.28515625" customWidth="1"/>
    <col min="16092" max="16092" width="34" customWidth="1"/>
    <col min="16093" max="16093" width="11.28515625" customWidth="1"/>
    <col min="16094" max="16094" width="11" customWidth="1"/>
    <col min="16102" max="16103" width="10.7109375" customWidth="1"/>
    <col min="16105" max="16105" width="11.5703125" customWidth="1"/>
    <col min="16106" max="16106" width="13.7109375" customWidth="1"/>
    <col min="16107" max="16110" width="9.28515625" customWidth="1"/>
  </cols>
  <sheetData>
    <row r="1" spans="1:8" ht="44.45" customHeight="1">
      <c r="B1" s="125" t="s">
        <v>117</v>
      </c>
      <c r="C1" s="125"/>
      <c r="D1" s="125"/>
      <c r="E1" s="125"/>
      <c r="F1" s="125"/>
      <c r="G1" s="125"/>
      <c r="H1" s="125"/>
    </row>
    <row r="2" spans="1:8" ht="15.6" customHeight="1" thickBot="1">
      <c r="A2" s="3" t="s">
        <v>107</v>
      </c>
    </row>
    <row r="3" spans="1:8" ht="15.6" customHeight="1">
      <c r="A3" s="138" t="s">
        <v>1</v>
      </c>
      <c r="B3" s="135" t="s">
        <v>2</v>
      </c>
      <c r="C3" s="141" t="s">
        <v>118</v>
      </c>
      <c r="D3" s="128" t="s">
        <v>93</v>
      </c>
      <c r="E3" s="128"/>
      <c r="F3" s="128"/>
      <c r="G3" s="128"/>
      <c r="H3" s="129"/>
    </row>
    <row r="4" spans="1:8" ht="52.9" customHeight="1">
      <c r="A4" s="139"/>
      <c r="B4" s="136"/>
      <c r="C4" s="126"/>
      <c r="D4" s="126" t="s">
        <v>94</v>
      </c>
      <c r="E4" s="126" t="s">
        <v>116</v>
      </c>
      <c r="F4" s="126"/>
      <c r="G4" s="126"/>
      <c r="H4" s="130" t="s">
        <v>95</v>
      </c>
    </row>
    <row r="5" spans="1:8" ht="55.9" customHeight="1" thickBot="1">
      <c r="A5" s="140"/>
      <c r="B5" s="137"/>
      <c r="C5" s="127"/>
      <c r="D5" s="127"/>
      <c r="E5" s="84" t="s">
        <v>110</v>
      </c>
      <c r="F5" s="84" t="s">
        <v>111</v>
      </c>
      <c r="G5" s="84" t="s">
        <v>112</v>
      </c>
      <c r="H5" s="131"/>
    </row>
    <row r="6" spans="1:8" ht="31.15" customHeight="1">
      <c r="A6" s="142" t="s">
        <v>3</v>
      </c>
      <c r="B6" s="43" t="s">
        <v>4</v>
      </c>
      <c r="C6" s="81"/>
      <c r="D6" s="82"/>
      <c r="E6" s="81">
        <f t="shared" ref="E6:E51" si="0">F6+G6</f>
        <v>0</v>
      </c>
      <c r="F6" s="81"/>
      <c r="G6" s="81"/>
      <c r="H6" s="81"/>
    </row>
    <row r="7" spans="1:8" ht="34.15" customHeight="1">
      <c r="A7" s="142"/>
      <c r="B7" s="49" t="s">
        <v>5</v>
      </c>
      <c r="C7" s="4"/>
      <c r="D7" s="4"/>
      <c r="E7" s="4">
        <f t="shared" si="0"/>
        <v>0</v>
      </c>
      <c r="F7" s="4"/>
      <c r="G7" s="4"/>
      <c r="H7" s="4"/>
    </row>
    <row r="8" spans="1:8" ht="34.15" customHeight="1">
      <c r="A8" s="142"/>
      <c r="B8" s="111" t="s">
        <v>119</v>
      </c>
      <c r="C8" s="100"/>
      <c r="D8" s="100"/>
      <c r="E8" s="104">
        <f t="shared" si="0"/>
        <v>0</v>
      </c>
      <c r="F8" s="100"/>
      <c r="G8" s="100"/>
      <c r="H8" s="100"/>
    </row>
    <row r="9" spans="1:8" ht="26.45" customHeight="1">
      <c r="A9" s="143"/>
      <c r="B9" s="49" t="s">
        <v>6</v>
      </c>
      <c r="C9" s="4"/>
      <c r="D9" s="4"/>
      <c r="E9" s="4">
        <f t="shared" si="0"/>
        <v>0</v>
      </c>
      <c r="F9" s="4"/>
      <c r="G9" s="4"/>
      <c r="H9" s="4"/>
    </row>
    <row r="10" spans="1:8" ht="32.450000000000003" customHeight="1">
      <c r="A10" s="49" t="s">
        <v>7</v>
      </c>
      <c r="B10" s="49" t="s">
        <v>8</v>
      </c>
      <c r="C10" s="4"/>
      <c r="D10" s="4"/>
      <c r="E10" s="4">
        <f t="shared" si="0"/>
        <v>0</v>
      </c>
      <c r="F10" s="4"/>
      <c r="G10" s="4"/>
      <c r="H10" s="4"/>
    </row>
    <row r="11" spans="1:8">
      <c r="A11" s="49" t="s">
        <v>9</v>
      </c>
      <c r="B11" s="49" t="s">
        <v>10</v>
      </c>
      <c r="C11" s="4"/>
      <c r="D11" s="4"/>
      <c r="E11" s="4">
        <f t="shared" si="0"/>
        <v>0</v>
      </c>
      <c r="F11" s="4"/>
      <c r="G11" s="4"/>
      <c r="H11" s="4"/>
    </row>
    <row r="12" spans="1:8">
      <c r="A12" s="49" t="s">
        <v>11</v>
      </c>
      <c r="B12" s="49" t="s">
        <v>12</v>
      </c>
      <c r="C12" s="4"/>
      <c r="D12" s="4"/>
      <c r="E12" s="4">
        <f t="shared" si="0"/>
        <v>0</v>
      </c>
      <c r="F12" s="4"/>
      <c r="G12" s="4"/>
      <c r="H12" s="4"/>
    </row>
    <row r="13" spans="1:8">
      <c r="A13" s="49" t="s">
        <v>13</v>
      </c>
      <c r="B13" s="49" t="s">
        <v>14</v>
      </c>
      <c r="C13" s="4"/>
      <c r="D13" s="4"/>
      <c r="E13" s="4">
        <f t="shared" si="0"/>
        <v>0</v>
      </c>
      <c r="F13" s="4"/>
      <c r="G13" s="4"/>
      <c r="H13" s="4"/>
    </row>
    <row r="14" spans="1:8">
      <c r="A14" s="5" t="s">
        <v>15</v>
      </c>
      <c r="B14" s="5" t="s">
        <v>16</v>
      </c>
      <c r="C14" s="4"/>
      <c r="D14" s="4"/>
      <c r="E14" s="4">
        <f t="shared" si="0"/>
        <v>0</v>
      </c>
      <c r="F14" s="4"/>
      <c r="G14" s="4"/>
      <c r="H14" s="4"/>
    </row>
    <row r="15" spans="1:8">
      <c r="A15" s="49" t="s">
        <v>17</v>
      </c>
      <c r="B15" s="49" t="s">
        <v>18</v>
      </c>
      <c r="C15" s="4"/>
      <c r="D15" s="4"/>
      <c r="E15" s="4">
        <f t="shared" si="0"/>
        <v>0</v>
      </c>
      <c r="F15" s="4"/>
      <c r="G15" s="4"/>
      <c r="H15" s="4"/>
    </row>
    <row r="16" spans="1:8">
      <c r="A16" s="49" t="s">
        <v>19</v>
      </c>
      <c r="B16" s="49" t="s">
        <v>20</v>
      </c>
      <c r="C16" s="4"/>
      <c r="D16" s="4"/>
      <c r="E16" s="4">
        <f t="shared" si="0"/>
        <v>0</v>
      </c>
      <c r="F16" s="4"/>
      <c r="G16" s="4"/>
      <c r="H16" s="4"/>
    </row>
    <row r="17" spans="1:8" ht="24.6" customHeight="1">
      <c r="A17" s="49" t="s">
        <v>21</v>
      </c>
      <c r="B17" s="49" t="s">
        <v>22</v>
      </c>
      <c r="C17" s="4"/>
      <c r="D17" s="4"/>
      <c r="E17" s="4">
        <f t="shared" si="0"/>
        <v>0</v>
      </c>
      <c r="F17" s="4"/>
      <c r="G17" s="4"/>
      <c r="H17" s="4"/>
    </row>
    <row r="18" spans="1:8">
      <c r="A18" s="49" t="s">
        <v>23</v>
      </c>
      <c r="B18" s="49" t="s">
        <v>24</v>
      </c>
      <c r="C18" s="4"/>
      <c r="D18" s="4"/>
      <c r="E18" s="4">
        <f t="shared" si="0"/>
        <v>0</v>
      </c>
      <c r="F18" s="4"/>
      <c r="G18" s="4"/>
      <c r="H18" s="4"/>
    </row>
    <row r="19" spans="1:8">
      <c r="A19" s="49" t="s">
        <v>25</v>
      </c>
      <c r="B19" s="49" t="s">
        <v>26</v>
      </c>
      <c r="C19" s="4"/>
      <c r="D19" s="4"/>
      <c r="E19" s="4">
        <f t="shared" si="0"/>
        <v>0</v>
      </c>
      <c r="F19" s="4"/>
      <c r="G19" s="4"/>
      <c r="H19" s="4"/>
    </row>
    <row r="20" spans="1:8" ht="16.149999999999999" customHeight="1">
      <c r="A20" s="5" t="s">
        <v>27</v>
      </c>
      <c r="B20" s="5" t="s">
        <v>28</v>
      </c>
      <c r="C20" s="4"/>
      <c r="D20" s="4"/>
      <c r="E20" s="4">
        <f t="shared" si="0"/>
        <v>0</v>
      </c>
      <c r="F20" s="4"/>
      <c r="G20" s="4"/>
      <c r="H20" s="4"/>
    </row>
    <row r="21" spans="1:8" ht="16.149999999999999" customHeight="1">
      <c r="A21" s="132" t="s">
        <v>29</v>
      </c>
      <c r="B21" s="49" t="s">
        <v>30</v>
      </c>
      <c r="C21" s="4"/>
      <c r="D21" s="4"/>
      <c r="E21" s="4">
        <f t="shared" si="0"/>
        <v>0</v>
      </c>
      <c r="F21" s="4"/>
      <c r="G21" s="4"/>
      <c r="H21" s="4"/>
    </row>
    <row r="22" spans="1:8" ht="43.9" customHeight="1">
      <c r="A22" s="134"/>
      <c r="B22" s="6" t="s">
        <v>31</v>
      </c>
      <c r="C22" s="4"/>
      <c r="D22" s="4"/>
      <c r="E22" s="4">
        <f t="shared" si="0"/>
        <v>0</v>
      </c>
      <c r="F22" s="4"/>
      <c r="G22" s="4"/>
      <c r="H22" s="4"/>
    </row>
    <row r="23" spans="1:8">
      <c r="A23" s="49" t="s">
        <v>32</v>
      </c>
      <c r="B23" s="49" t="s">
        <v>33</v>
      </c>
      <c r="C23" s="4"/>
      <c r="D23" s="4"/>
      <c r="E23" s="4">
        <f t="shared" si="0"/>
        <v>0</v>
      </c>
      <c r="F23" s="4"/>
      <c r="G23" s="4"/>
      <c r="H23" s="4"/>
    </row>
    <row r="24" spans="1:8">
      <c r="A24" s="132" t="s">
        <v>34</v>
      </c>
      <c r="B24" s="49" t="s">
        <v>35</v>
      </c>
      <c r="C24" s="104">
        <f t="shared" ref="C24:D24" si="1">C25+C26+C27</f>
        <v>0</v>
      </c>
      <c r="D24" s="104">
        <f t="shared" si="1"/>
        <v>0</v>
      </c>
      <c r="E24" s="104">
        <f t="shared" si="0"/>
        <v>0</v>
      </c>
      <c r="F24" s="104">
        <f t="shared" ref="F24:H24" si="2">F25+F26+F27</f>
        <v>0</v>
      </c>
      <c r="G24" s="104">
        <f t="shared" si="2"/>
        <v>0</v>
      </c>
      <c r="H24" s="104">
        <f t="shared" si="2"/>
        <v>0</v>
      </c>
    </row>
    <row r="25" spans="1:8" ht="31.5">
      <c r="A25" s="133"/>
      <c r="B25" s="7" t="s">
        <v>36</v>
      </c>
      <c r="C25" s="4"/>
      <c r="D25" s="4"/>
      <c r="E25" s="4">
        <f t="shared" si="0"/>
        <v>0</v>
      </c>
      <c r="F25" s="4"/>
      <c r="G25" s="4"/>
      <c r="H25" s="4"/>
    </row>
    <row r="26" spans="1:8" ht="83.45" customHeight="1">
      <c r="A26" s="133"/>
      <c r="B26" s="7" t="s">
        <v>37</v>
      </c>
      <c r="C26" s="4"/>
      <c r="D26" s="4"/>
      <c r="E26" s="4">
        <f t="shared" si="0"/>
        <v>0</v>
      </c>
      <c r="F26" s="4"/>
      <c r="G26" s="4"/>
      <c r="H26" s="4"/>
    </row>
    <row r="27" spans="1:8" ht="78.75">
      <c r="A27" s="134"/>
      <c r="B27" s="7" t="s">
        <v>38</v>
      </c>
      <c r="C27" s="4"/>
      <c r="D27" s="4"/>
      <c r="E27" s="4">
        <f t="shared" si="0"/>
        <v>0</v>
      </c>
      <c r="F27" s="4"/>
      <c r="G27" s="4"/>
      <c r="H27" s="4"/>
    </row>
    <row r="28" spans="1:8">
      <c r="A28" s="123" t="s">
        <v>39</v>
      </c>
      <c r="B28" s="49" t="s">
        <v>40</v>
      </c>
      <c r="C28" s="4"/>
      <c r="D28" s="4"/>
      <c r="E28" s="4">
        <f t="shared" si="0"/>
        <v>0</v>
      </c>
      <c r="F28" s="4"/>
      <c r="G28" s="4"/>
      <c r="H28" s="4"/>
    </row>
    <row r="29" spans="1:8" ht="47.25">
      <c r="A29" s="123"/>
      <c r="B29" s="49" t="s">
        <v>41</v>
      </c>
      <c r="C29" s="4"/>
      <c r="D29" s="4"/>
      <c r="E29" s="4">
        <f t="shared" si="0"/>
        <v>0</v>
      </c>
      <c r="F29" s="4"/>
      <c r="G29" s="4"/>
      <c r="H29" s="4"/>
    </row>
    <row r="30" spans="1:8">
      <c r="A30" s="123"/>
      <c r="B30" s="8" t="s">
        <v>42</v>
      </c>
      <c r="C30" s="4"/>
      <c r="D30" s="4"/>
      <c r="E30" s="4">
        <f t="shared" si="0"/>
        <v>0</v>
      </c>
      <c r="F30" s="4"/>
      <c r="G30" s="4"/>
      <c r="H30" s="4"/>
    </row>
    <row r="31" spans="1:8">
      <c r="A31" s="49" t="s">
        <v>43</v>
      </c>
      <c r="B31" s="49" t="s">
        <v>44</v>
      </c>
      <c r="C31" s="4"/>
      <c r="D31" s="4"/>
      <c r="E31" s="4">
        <f t="shared" si="0"/>
        <v>0</v>
      </c>
      <c r="F31" s="4"/>
      <c r="G31" s="4"/>
      <c r="H31" s="4"/>
    </row>
    <row r="32" spans="1:8" ht="31.5">
      <c r="A32" s="9" t="s">
        <v>45</v>
      </c>
      <c r="B32" s="10" t="s">
        <v>46</v>
      </c>
      <c r="C32" s="4"/>
      <c r="D32" s="4"/>
      <c r="E32" s="4">
        <f t="shared" si="0"/>
        <v>0</v>
      </c>
      <c r="F32" s="4"/>
      <c r="G32" s="4"/>
      <c r="H32" s="4"/>
    </row>
    <row r="33" spans="1:8" ht="16.149999999999999" customHeight="1">
      <c r="A33" s="49" t="s">
        <v>47</v>
      </c>
      <c r="B33" s="49" t="s">
        <v>48</v>
      </c>
      <c r="C33" s="4"/>
      <c r="D33" s="4"/>
      <c r="E33" s="4">
        <f t="shared" si="0"/>
        <v>0</v>
      </c>
      <c r="F33" s="4"/>
      <c r="G33" s="4"/>
      <c r="H33" s="4"/>
    </row>
    <row r="34" spans="1:8">
      <c r="A34" s="5" t="s">
        <v>49</v>
      </c>
      <c r="B34" s="5" t="s">
        <v>50</v>
      </c>
      <c r="C34" s="4"/>
      <c r="D34" s="4"/>
      <c r="E34" s="4">
        <f t="shared" si="0"/>
        <v>0</v>
      </c>
      <c r="F34" s="4"/>
      <c r="G34" s="4"/>
      <c r="H34" s="4"/>
    </row>
    <row r="35" spans="1:8">
      <c r="A35" s="5" t="s">
        <v>51</v>
      </c>
      <c r="B35" s="5" t="s">
        <v>52</v>
      </c>
      <c r="C35" s="4"/>
      <c r="D35" s="4"/>
      <c r="E35" s="4">
        <f t="shared" si="0"/>
        <v>0</v>
      </c>
      <c r="F35" s="4"/>
      <c r="G35" s="4"/>
      <c r="H35" s="4"/>
    </row>
    <row r="36" spans="1:8">
      <c r="A36" s="49" t="s">
        <v>53</v>
      </c>
      <c r="B36" s="49" t="s">
        <v>54</v>
      </c>
      <c r="C36" s="4">
        <v>410</v>
      </c>
      <c r="D36" s="4"/>
      <c r="E36" s="4">
        <f t="shared" si="0"/>
        <v>0</v>
      </c>
      <c r="F36" s="4"/>
      <c r="G36" s="4"/>
      <c r="H36" s="4">
        <v>100</v>
      </c>
    </row>
    <row r="37" spans="1:8">
      <c r="A37" s="49" t="s">
        <v>55</v>
      </c>
      <c r="B37" s="49" t="s">
        <v>56</v>
      </c>
      <c r="C37" s="4"/>
      <c r="D37" s="4"/>
      <c r="E37" s="4">
        <f t="shared" si="0"/>
        <v>0</v>
      </c>
      <c r="F37" s="4"/>
      <c r="G37" s="4"/>
      <c r="H37" s="4"/>
    </row>
    <row r="38" spans="1:8">
      <c r="A38" s="49" t="s">
        <v>57</v>
      </c>
      <c r="B38" s="49" t="s">
        <v>58</v>
      </c>
      <c r="C38" s="4"/>
      <c r="D38" s="4"/>
      <c r="E38" s="4">
        <f t="shared" si="0"/>
        <v>0</v>
      </c>
      <c r="F38" s="4"/>
      <c r="G38" s="4"/>
      <c r="H38" s="4"/>
    </row>
    <row r="39" spans="1:8">
      <c r="A39" s="49" t="s">
        <v>59</v>
      </c>
      <c r="B39" s="49" t="s">
        <v>60</v>
      </c>
      <c r="C39" s="4"/>
      <c r="D39" s="4"/>
      <c r="E39" s="4">
        <f t="shared" si="0"/>
        <v>0</v>
      </c>
      <c r="F39" s="4"/>
      <c r="G39" s="4"/>
      <c r="H39" s="4"/>
    </row>
    <row r="40" spans="1:8">
      <c r="A40" s="49" t="s">
        <v>61</v>
      </c>
      <c r="B40" s="49" t="s">
        <v>62</v>
      </c>
      <c r="C40" s="4"/>
      <c r="D40" s="4"/>
      <c r="E40" s="4">
        <f t="shared" si="0"/>
        <v>0</v>
      </c>
      <c r="F40" s="4"/>
      <c r="G40" s="4"/>
      <c r="H40" s="4"/>
    </row>
    <row r="41" spans="1:8">
      <c r="A41" s="124" t="s">
        <v>63</v>
      </c>
      <c r="B41" s="49" t="s">
        <v>64</v>
      </c>
      <c r="C41" s="4"/>
      <c r="D41" s="4"/>
      <c r="E41" s="4">
        <f t="shared" si="0"/>
        <v>0</v>
      </c>
      <c r="F41" s="4"/>
      <c r="G41" s="4"/>
      <c r="H41" s="4"/>
    </row>
    <row r="42" spans="1:8">
      <c r="A42" s="124"/>
      <c r="B42" s="49" t="s">
        <v>65</v>
      </c>
      <c r="C42" s="4"/>
      <c r="D42" s="4"/>
      <c r="E42" s="4">
        <f t="shared" si="0"/>
        <v>0</v>
      </c>
      <c r="F42" s="4"/>
      <c r="G42" s="4"/>
      <c r="H42" s="4"/>
    </row>
    <row r="43" spans="1:8">
      <c r="A43" s="49" t="s">
        <v>66</v>
      </c>
      <c r="B43" s="49" t="s">
        <v>67</v>
      </c>
      <c r="C43" s="4"/>
      <c r="D43" s="4"/>
      <c r="E43" s="4">
        <f t="shared" si="0"/>
        <v>0</v>
      </c>
      <c r="F43" s="11"/>
      <c r="G43" s="4"/>
      <c r="H43" s="4"/>
    </row>
    <row r="44" spans="1:8">
      <c r="A44" s="49" t="s">
        <v>68</v>
      </c>
      <c r="B44" s="49" t="s">
        <v>69</v>
      </c>
      <c r="C44" s="4"/>
      <c r="D44" s="4"/>
      <c r="E44" s="4">
        <f t="shared" si="0"/>
        <v>0</v>
      </c>
      <c r="F44" s="4"/>
      <c r="G44" s="4"/>
      <c r="H44" s="4"/>
    </row>
    <row r="45" spans="1:8" ht="15" customHeight="1">
      <c r="A45" s="124" t="s">
        <v>70</v>
      </c>
      <c r="B45" s="49" t="s">
        <v>71</v>
      </c>
      <c r="C45" s="4"/>
      <c r="D45" s="4"/>
      <c r="E45" s="4">
        <f t="shared" si="0"/>
        <v>0</v>
      </c>
      <c r="F45" s="4"/>
      <c r="G45" s="4"/>
      <c r="H45" s="4"/>
    </row>
    <row r="46" spans="1:8" ht="18" customHeight="1">
      <c r="A46" s="124"/>
      <c r="B46" s="49" t="s">
        <v>72</v>
      </c>
      <c r="C46" s="4"/>
      <c r="D46" s="4"/>
      <c r="E46" s="4">
        <f t="shared" si="0"/>
        <v>0</v>
      </c>
      <c r="F46" s="4"/>
      <c r="G46" s="4"/>
      <c r="H46" s="4"/>
    </row>
    <row r="47" spans="1:8">
      <c r="A47" s="49" t="s">
        <v>73</v>
      </c>
      <c r="B47" s="49" t="s">
        <v>74</v>
      </c>
      <c r="C47" s="4"/>
      <c r="D47" s="4"/>
      <c r="E47" s="4">
        <f t="shared" si="0"/>
        <v>0</v>
      </c>
      <c r="F47" s="4"/>
      <c r="G47" s="4"/>
      <c r="H47" s="4"/>
    </row>
    <row r="48" spans="1:8">
      <c r="A48" s="12" t="s">
        <v>75</v>
      </c>
      <c r="B48" s="5" t="s">
        <v>76</v>
      </c>
      <c r="C48" s="4"/>
      <c r="D48" s="4"/>
      <c r="E48" s="4">
        <f t="shared" si="0"/>
        <v>0</v>
      </c>
      <c r="F48" s="4"/>
      <c r="G48" s="4"/>
      <c r="H48" s="4"/>
    </row>
    <row r="49" spans="1:8" ht="19.899999999999999" customHeight="1">
      <c r="A49" s="49" t="s">
        <v>77</v>
      </c>
      <c r="B49" s="49" t="s">
        <v>78</v>
      </c>
      <c r="C49" s="4"/>
      <c r="D49" s="4"/>
      <c r="E49" s="4">
        <f t="shared" si="0"/>
        <v>0</v>
      </c>
      <c r="F49" s="4"/>
      <c r="G49" s="4"/>
      <c r="H49" s="4"/>
    </row>
    <row r="50" spans="1:8" ht="19.899999999999999" customHeight="1">
      <c r="A50" s="49" t="s">
        <v>79</v>
      </c>
      <c r="B50" s="49" t="s">
        <v>80</v>
      </c>
      <c r="C50" s="4"/>
      <c r="D50" s="4"/>
      <c r="E50" s="4">
        <f t="shared" si="0"/>
        <v>0</v>
      </c>
      <c r="F50" s="4"/>
      <c r="G50" s="4"/>
      <c r="H50" s="4"/>
    </row>
    <row r="51" spans="1:8">
      <c r="A51" s="49" t="s">
        <v>81</v>
      </c>
      <c r="B51" s="49" t="s">
        <v>82</v>
      </c>
      <c r="C51" s="4"/>
      <c r="D51" s="4"/>
      <c r="E51" s="4">
        <f t="shared" si="0"/>
        <v>0</v>
      </c>
      <c r="F51" s="4"/>
      <c r="G51" s="4"/>
      <c r="H51" s="4"/>
    </row>
    <row r="52" spans="1:8" ht="31.5">
      <c r="A52" s="48" t="s">
        <v>0</v>
      </c>
      <c r="B52" s="13"/>
      <c r="C52" s="15">
        <f>C6+C7+SUM(C9:C24)+SUM(C28:C51)</f>
        <v>410</v>
      </c>
      <c r="D52" s="15">
        <f>SUM(D6:D24)+SUM(D28:D51)</f>
        <v>0</v>
      </c>
      <c r="E52" s="14">
        <f t="shared" ref="E52" si="3">F52+G52</f>
        <v>0</v>
      </c>
      <c r="F52" s="15">
        <f>SUM(F6:F24)+SUM(F28:F51)</f>
        <v>0</v>
      </c>
      <c r="G52" s="15">
        <f>SUM(G6:G24)+SUM(G28:G51)</f>
        <v>0</v>
      </c>
      <c r="H52" s="15">
        <f>SUM(H6:H24)+SUM(H28:H51)</f>
        <v>100</v>
      </c>
    </row>
    <row r="53" spans="1:8">
      <c r="A53" s="16"/>
      <c r="B53" s="16"/>
      <c r="C53" s="16"/>
      <c r="D53" s="16"/>
      <c r="E53" s="16"/>
      <c r="F53" s="16"/>
      <c r="G53" s="16"/>
      <c r="H53" s="16"/>
    </row>
    <row r="55" spans="1:8">
      <c r="B55" s="18"/>
    </row>
    <row r="56" spans="1:8">
      <c r="B56" s="18"/>
    </row>
    <row r="57" spans="1:8">
      <c r="B57" s="18"/>
    </row>
    <row r="58" spans="1:8">
      <c r="A58" s="19"/>
      <c r="B58" s="18"/>
    </row>
    <row r="59" spans="1:8">
      <c r="A59" s="19"/>
      <c r="B59" s="20"/>
    </row>
  </sheetData>
  <mergeCells count="14">
    <mergeCell ref="A45:A46"/>
    <mergeCell ref="A28:A30"/>
    <mergeCell ref="B3:B5"/>
    <mergeCell ref="A3:A5"/>
    <mergeCell ref="C3:C5"/>
    <mergeCell ref="A6:A9"/>
    <mergeCell ref="A21:A22"/>
    <mergeCell ref="B1:H1"/>
    <mergeCell ref="A24:A27"/>
    <mergeCell ref="A41:A42"/>
    <mergeCell ref="D4:D5"/>
    <mergeCell ref="D3:H3"/>
    <mergeCell ref="E4:G4"/>
    <mergeCell ref="H4:H5"/>
  </mergeCells>
  <pageMargins left="0.7" right="0.7" top="0.75" bottom="0.75" header="0.3" footer="0.3"/>
  <pageSetup paperSize="9" scale="5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J42"/>
  <sheetViews>
    <sheetView topLeftCell="A10" zoomScale="60" zoomScaleNormal="60" zoomScaleSheetLayoutView="66" workbookViewId="0">
      <selection activeCell="B9" sqref="B9"/>
    </sheetView>
  </sheetViews>
  <sheetFormatPr defaultRowHeight="15"/>
  <cols>
    <col min="1" max="1" width="35.42578125" style="198" customWidth="1"/>
    <col min="2" max="2" width="35.7109375" style="198" customWidth="1"/>
    <col min="3" max="3" width="15.28515625" style="198" customWidth="1"/>
    <col min="4" max="4" width="16.28515625" style="198" customWidth="1"/>
    <col min="5" max="5" width="15.140625" style="198" customWidth="1"/>
    <col min="6" max="6" width="17.7109375" style="39" customWidth="1"/>
    <col min="7" max="7" width="15.42578125" style="39" customWidth="1"/>
    <col min="8" max="8" width="20.28515625" style="39" customWidth="1"/>
    <col min="9" max="9" width="15.28515625" style="198" customWidth="1"/>
    <col min="10" max="10" width="18.140625" style="198" customWidth="1"/>
    <col min="11" max="222" width="9.140625" style="198"/>
    <col min="223" max="223" width="37.28515625" style="198" customWidth="1"/>
    <col min="224" max="226" width="9.140625" style="198"/>
    <col min="227" max="232" width="9.28515625" style="198" customWidth="1"/>
    <col min="233" max="478" width="9.140625" style="198"/>
    <col min="479" max="479" width="37.28515625" style="198" customWidth="1"/>
    <col min="480" max="482" width="9.140625" style="198"/>
    <col min="483" max="488" width="9.28515625" style="198" customWidth="1"/>
    <col min="489" max="734" width="9.140625" style="198"/>
    <col min="735" max="735" width="37.28515625" style="198" customWidth="1"/>
    <col min="736" max="738" width="9.140625" style="198"/>
    <col min="739" max="744" width="9.28515625" style="198" customWidth="1"/>
    <col min="745" max="990" width="9.140625" style="198"/>
    <col min="991" max="991" width="37.28515625" style="198" customWidth="1"/>
    <col min="992" max="994" width="9.140625" style="198"/>
    <col min="995" max="1000" width="9.28515625" style="198" customWidth="1"/>
    <col min="1001" max="1246" width="9.140625" style="198"/>
    <col min="1247" max="1247" width="37.28515625" style="198" customWidth="1"/>
    <col min="1248" max="1250" width="9.140625" style="198"/>
    <col min="1251" max="1256" width="9.28515625" style="198" customWidth="1"/>
    <col min="1257" max="1502" width="9.140625" style="198"/>
    <col min="1503" max="1503" width="37.28515625" style="198" customWidth="1"/>
    <col min="1504" max="1506" width="9.140625" style="198"/>
    <col min="1507" max="1512" width="9.28515625" style="198" customWidth="1"/>
    <col min="1513" max="1758" width="9.140625" style="198"/>
    <col min="1759" max="1759" width="37.28515625" style="198" customWidth="1"/>
    <col min="1760" max="1762" width="9.140625" style="198"/>
    <col min="1763" max="1768" width="9.28515625" style="198" customWidth="1"/>
    <col min="1769" max="2014" width="9.140625" style="198"/>
    <col min="2015" max="2015" width="37.28515625" style="198" customWidth="1"/>
    <col min="2016" max="2018" width="9.140625" style="198"/>
    <col min="2019" max="2024" width="9.28515625" style="198" customWidth="1"/>
    <col min="2025" max="2270" width="9.140625" style="198"/>
    <col min="2271" max="2271" width="37.28515625" style="198" customWidth="1"/>
    <col min="2272" max="2274" width="9.140625" style="198"/>
    <col min="2275" max="2280" width="9.28515625" style="198" customWidth="1"/>
    <col min="2281" max="2526" width="9.140625" style="198"/>
    <col min="2527" max="2527" width="37.28515625" style="198" customWidth="1"/>
    <col min="2528" max="2530" width="9.140625" style="198"/>
    <col min="2531" max="2536" width="9.28515625" style="198" customWidth="1"/>
    <col min="2537" max="2782" width="9.140625" style="198"/>
    <col min="2783" max="2783" width="37.28515625" style="198" customWidth="1"/>
    <col min="2784" max="2786" width="9.140625" style="198"/>
    <col min="2787" max="2792" width="9.28515625" style="198" customWidth="1"/>
    <col min="2793" max="3038" width="9.140625" style="198"/>
    <col min="3039" max="3039" width="37.28515625" style="198" customWidth="1"/>
    <col min="3040" max="3042" width="9.140625" style="198"/>
    <col min="3043" max="3048" width="9.28515625" style="198" customWidth="1"/>
    <col min="3049" max="3294" width="9.140625" style="198"/>
    <col min="3295" max="3295" width="37.28515625" style="198" customWidth="1"/>
    <col min="3296" max="3298" width="9.140625" style="198"/>
    <col min="3299" max="3304" width="9.28515625" style="198" customWidth="1"/>
    <col min="3305" max="3550" width="9.140625" style="198"/>
    <col min="3551" max="3551" width="37.28515625" style="198" customWidth="1"/>
    <col min="3552" max="3554" width="9.140625" style="198"/>
    <col min="3555" max="3560" width="9.28515625" style="198" customWidth="1"/>
    <col min="3561" max="3806" width="9.140625" style="198"/>
    <col min="3807" max="3807" width="37.28515625" style="198" customWidth="1"/>
    <col min="3808" max="3810" width="9.140625" style="198"/>
    <col min="3811" max="3816" width="9.28515625" style="198" customWidth="1"/>
    <col min="3817" max="4062" width="9.140625" style="198"/>
    <col min="4063" max="4063" width="37.28515625" style="198" customWidth="1"/>
    <col min="4064" max="4066" width="9.140625" style="198"/>
    <col min="4067" max="4072" width="9.28515625" style="198" customWidth="1"/>
    <col min="4073" max="4318" width="9.140625" style="198"/>
    <col min="4319" max="4319" width="37.28515625" style="198" customWidth="1"/>
    <col min="4320" max="4322" width="9.140625" style="198"/>
    <col min="4323" max="4328" width="9.28515625" style="198" customWidth="1"/>
    <col min="4329" max="4574" width="9.140625" style="198"/>
    <col min="4575" max="4575" width="37.28515625" style="198" customWidth="1"/>
    <col min="4576" max="4578" width="9.140625" style="198"/>
    <col min="4579" max="4584" width="9.28515625" style="198" customWidth="1"/>
    <col min="4585" max="4830" width="9.140625" style="198"/>
    <col min="4831" max="4831" width="37.28515625" style="198" customWidth="1"/>
    <col min="4832" max="4834" width="9.140625" style="198"/>
    <col min="4835" max="4840" width="9.28515625" style="198" customWidth="1"/>
    <col min="4841" max="5086" width="9.140625" style="198"/>
    <col min="5087" max="5087" width="37.28515625" style="198" customWidth="1"/>
    <col min="5088" max="5090" width="9.140625" style="198"/>
    <col min="5091" max="5096" width="9.28515625" style="198" customWidth="1"/>
    <col min="5097" max="5342" width="9.140625" style="198"/>
    <col min="5343" max="5343" width="37.28515625" style="198" customWidth="1"/>
    <col min="5344" max="5346" width="9.140625" style="198"/>
    <col min="5347" max="5352" width="9.28515625" style="198" customWidth="1"/>
    <col min="5353" max="5598" width="9.140625" style="198"/>
    <col min="5599" max="5599" width="37.28515625" style="198" customWidth="1"/>
    <col min="5600" max="5602" width="9.140625" style="198"/>
    <col min="5603" max="5608" width="9.28515625" style="198" customWidth="1"/>
    <col min="5609" max="5854" width="9.140625" style="198"/>
    <col min="5855" max="5855" width="37.28515625" style="198" customWidth="1"/>
    <col min="5856" max="5858" width="9.140625" style="198"/>
    <col min="5859" max="5864" width="9.28515625" style="198" customWidth="1"/>
    <col min="5865" max="6110" width="9.140625" style="198"/>
    <col min="6111" max="6111" width="37.28515625" style="198" customWidth="1"/>
    <col min="6112" max="6114" width="9.140625" style="198"/>
    <col min="6115" max="6120" width="9.28515625" style="198" customWidth="1"/>
    <col min="6121" max="6366" width="9.140625" style="198"/>
    <col min="6367" max="6367" width="37.28515625" style="198" customWidth="1"/>
    <col min="6368" max="6370" width="9.140625" style="198"/>
    <col min="6371" max="6376" width="9.28515625" style="198" customWidth="1"/>
    <col min="6377" max="6622" width="9.140625" style="198"/>
    <col min="6623" max="6623" width="37.28515625" style="198" customWidth="1"/>
    <col min="6624" max="6626" width="9.140625" style="198"/>
    <col min="6627" max="6632" width="9.28515625" style="198" customWidth="1"/>
    <col min="6633" max="6878" width="9.140625" style="198"/>
    <col min="6879" max="6879" width="37.28515625" style="198" customWidth="1"/>
    <col min="6880" max="6882" width="9.140625" style="198"/>
    <col min="6883" max="6888" width="9.28515625" style="198" customWidth="1"/>
    <col min="6889" max="7134" width="9.140625" style="198"/>
    <col min="7135" max="7135" width="37.28515625" style="198" customWidth="1"/>
    <col min="7136" max="7138" width="9.140625" style="198"/>
    <col min="7139" max="7144" width="9.28515625" style="198" customWidth="1"/>
    <col min="7145" max="7390" width="9.140625" style="198"/>
    <col min="7391" max="7391" width="37.28515625" style="198" customWidth="1"/>
    <col min="7392" max="7394" width="9.140625" style="198"/>
    <col min="7395" max="7400" width="9.28515625" style="198" customWidth="1"/>
    <col min="7401" max="7646" width="9.140625" style="198"/>
    <col min="7647" max="7647" width="37.28515625" style="198" customWidth="1"/>
    <col min="7648" max="7650" width="9.140625" style="198"/>
    <col min="7651" max="7656" width="9.28515625" style="198" customWidth="1"/>
    <col min="7657" max="7902" width="9.140625" style="198"/>
    <col min="7903" max="7903" width="37.28515625" style="198" customWidth="1"/>
    <col min="7904" max="7906" width="9.140625" style="198"/>
    <col min="7907" max="7912" width="9.28515625" style="198" customWidth="1"/>
    <col min="7913" max="8158" width="9.140625" style="198"/>
    <col min="8159" max="8159" width="37.28515625" style="198" customWidth="1"/>
    <col min="8160" max="8162" width="9.140625" style="198"/>
    <col min="8163" max="8168" width="9.28515625" style="198" customWidth="1"/>
    <col min="8169" max="8414" width="9.140625" style="198"/>
    <col min="8415" max="8415" width="37.28515625" style="198" customWidth="1"/>
    <col min="8416" max="8418" width="9.140625" style="198"/>
    <col min="8419" max="8424" width="9.28515625" style="198" customWidth="1"/>
    <col min="8425" max="8670" width="9.140625" style="198"/>
    <col min="8671" max="8671" width="37.28515625" style="198" customWidth="1"/>
    <col min="8672" max="8674" width="9.140625" style="198"/>
    <col min="8675" max="8680" width="9.28515625" style="198" customWidth="1"/>
    <col min="8681" max="8926" width="9.140625" style="198"/>
    <col min="8927" max="8927" width="37.28515625" style="198" customWidth="1"/>
    <col min="8928" max="8930" width="9.140625" style="198"/>
    <col min="8931" max="8936" width="9.28515625" style="198" customWidth="1"/>
    <col min="8937" max="9182" width="9.140625" style="198"/>
    <col min="9183" max="9183" width="37.28515625" style="198" customWidth="1"/>
    <col min="9184" max="9186" width="9.140625" style="198"/>
    <col min="9187" max="9192" width="9.28515625" style="198" customWidth="1"/>
    <col min="9193" max="9438" width="9.140625" style="198"/>
    <col min="9439" max="9439" width="37.28515625" style="198" customWidth="1"/>
    <col min="9440" max="9442" width="9.140625" style="198"/>
    <col min="9443" max="9448" width="9.28515625" style="198" customWidth="1"/>
    <col min="9449" max="9694" width="9.140625" style="198"/>
    <col min="9695" max="9695" width="37.28515625" style="198" customWidth="1"/>
    <col min="9696" max="9698" width="9.140625" style="198"/>
    <col min="9699" max="9704" width="9.28515625" style="198" customWidth="1"/>
    <col min="9705" max="9950" width="9.140625" style="198"/>
    <col min="9951" max="9951" width="37.28515625" style="198" customWidth="1"/>
    <col min="9952" max="9954" width="9.140625" style="198"/>
    <col min="9955" max="9960" width="9.28515625" style="198" customWidth="1"/>
    <col min="9961" max="10206" width="9.140625" style="198"/>
    <col min="10207" max="10207" width="37.28515625" style="198" customWidth="1"/>
    <col min="10208" max="10210" width="9.140625" style="198"/>
    <col min="10211" max="10216" width="9.28515625" style="198" customWidth="1"/>
    <col min="10217" max="10462" width="9.140625" style="198"/>
    <col min="10463" max="10463" width="37.28515625" style="198" customWidth="1"/>
    <col min="10464" max="10466" width="9.140625" style="198"/>
    <col min="10467" max="10472" width="9.28515625" style="198" customWidth="1"/>
    <col min="10473" max="10718" width="9.140625" style="198"/>
    <col min="10719" max="10719" width="37.28515625" style="198" customWidth="1"/>
    <col min="10720" max="10722" width="9.140625" style="198"/>
    <col min="10723" max="10728" width="9.28515625" style="198" customWidth="1"/>
    <col min="10729" max="10974" width="9.140625" style="198"/>
    <col min="10975" max="10975" width="37.28515625" style="198" customWidth="1"/>
    <col min="10976" max="10978" width="9.140625" style="198"/>
    <col min="10979" max="10984" width="9.28515625" style="198" customWidth="1"/>
    <col min="10985" max="11230" width="9.140625" style="198"/>
    <col min="11231" max="11231" width="37.28515625" style="198" customWidth="1"/>
    <col min="11232" max="11234" width="9.140625" style="198"/>
    <col min="11235" max="11240" width="9.28515625" style="198" customWidth="1"/>
    <col min="11241" max="11486" width="9.140625" style="198"/>
    <col min="11487" max="11487" width="37.28515625" style="198" customWidth="1"/>
    <col min="11488" max="11490" width="9.140625" style="198"/>
    <col min="11491" max="11496" width="9.28515625" style="198" customWidth="1"/>
    <col min="11497" max="11742" width="9.140625" style="198"/>
    <col min="11743" max="11743" width="37.28515625" style="198" customWidth="1"/>
    <col min="11744" max="11746" width="9.140625" style="198"/>
    <col min="11747" max="11752" width="9.28515625" style="198" customWidth="1"/>
    <col min="11753" max="11998" width="9.140625" style="198"/>
    <col min="11999" max="11999" width="37.28515625" style="198" customWidth="1"/>
    <col min="12000" max="12002" width="9.140625" style="198"/>
    <col min="12003" max="12008" width="9.28515625" style="198" customWidth="1"/>
    <col min="12009" max="12254" width="9.140625" style="198"/>
    <col min="12255" max="12255" width="37.28515625" style="198" customWidth="1"/>
    <col min="12256" max="12258" width="9.140625" style="198"/>
    <col min="12259" max="12264" width="9.28515625" style="198" customWidth="1"/>
    <col min="12265" max="12510" width="9.140625" style="198"/>
    <col min="12511" max="12511" width="37.28515625" style="198" customWidth="1"/>
    <col min="12512" max="12514" width="9.140625" style="198"/>
    <col min="12515" max="12520" width="9.28515625" style="198" customWidth="1"/>
    <col min="12521" max="12766" width="9.140625" style="198"/>
    <col min="12767" max="12767" width="37.28515625" style="198" customWidth="1"/>
    <col min="12768" max="12770" width="9.140625" style="198"/>
    <col min="12771" max="12776" width="9.28515625" style="198" customWidth="1"/>
    <col min="12777" max="13022" width="9.140625" style="198"/>
    <col min="13023" max="13023" width="37.28515625" style="198" customWidth="1"/>
    <col min="13024" max="13026" width="9.140625" style="198"/>
    <col min="13027" max="13032" width="9.28515625" style="198" customWidth="1"/>
    <col min="13033" max="13278" width="9.140625" style="198"/>
    <col min="13279" max="13279" width="37.28515625" style="198" customWidth="1"/>
    <col min="13280" max="13282" width="9.140625" style="198"/>
    <col min="13283" max="13288" width="9.28515625" style="198" customWidth="1"/>
    <col min="13289" max="13534" width="9.140625" style="198"/>
    <col min="13535" max="13535" width="37.28515625" style="198" customWidth="1"/>
    <col min="13536" max="13538" width="9.140625" style="198"/>
    <col min="13539" max="13544" width="9.28515625" style="198" customWidth="1"/>
    <col min="13545" max="13790" width="9.140625" style="198"/>
    <col min="13791" max="13791" width="37.28515625" style="198" customWidth="1"/>
    <col min="13792" max="13794" width="9.140625" style="198"/>
    <col min="13795" max="13800" width="9.28515625" style="198" customWidth="1"/>
    <col min="13801" max="14046" width="9.140625" style="198"/>
    <col min="14047" max="14047" width="37.28515625" style="198" customWidth="1"/>
    <col min="14048" max="14050" width="9.140625" style="198"/>
    <col min="14051" max="14056" width="9.28515625" style="198" customWidth="1"/>
    <col min="14057" max="14302" width="9.140625" style="198"/>
    <col min="14303" max="14303" width="37.28515625" style="198" customWidth="1"/>
    <col min="14304" max="14306" width="9.140625" style="198"/>
    <col min="14307" max="14312" width="9.28515625" style="198" customWidth="1"/>
    <col min="14313" max="14558" width="9.140625" style="198"/>
    <col min="14559" max="14559" width="37.28515625" style="198" customWidth="1"/>
    <col min="14560" max="14562" width="9.140625" style="198"/>
    <col min="14563" max="14568" width="9.28515625" style="198" customWidth="1"/>
    <col min="14569" max="14814" width="9.140625" style="198"/>
    <col min="14815" max="14815" width="37.28515625" style="198" customWidth="1"/>
    <col min="14816" max="14818" width="9.140625" style="198"/>
    <col min="14819" max="14824" width="9.28515625" style="198" customWidth="1"/>
    <col min="14825" max="15070" width="9.140625" style="198"/>
    <col min="15071" max="15071" width="37.28515625" style="198" customWidth="1"/>
    <col min="15072" max="15074" width="9.140625" style="198"/>
    <col min="15075" max="15080" width="9.28515625" style="198" customWidth="1"/>
    <col min="15081" max="15326" width="9.140625" style="198"/>
    <col min="15327" max="15327" width="37.28515625" style="198" customWidth="1"/>
    <col min="15328" max="15330" width="9.140625" style="198"/>
    <col min="15331" max="15336" width="9.28515625" style="198" customWidth="1"/>
    <col min="15337" max="15582" width="9.140625" style="198"/>
    <col min="15583" max="15583" width="37.28515625" style="198" customWidth="1"/>
    <col min="15584" max="15586" width="9.140625" style="198"/>
    <col min="15587" max="15592" width="9.28515625" style="198" customWidth="1"/>
    <col min="15593" max="15838" width="9.140625" style="198"/>
    <col min="15839" max="15839" width="37.28515625" style="198" customWidth="1"/>
    <col min="15840" max="15842" width="9.140625" style="198"/>
    <col min="15843" max="15848" width="9.28515625" style="198" customWidth="1"/>
    <col min="15849" max="16094" width="9.140625" style="198"/>
    <col min="16095" max="16095" width="37.28515625" style="198" customWidth="1"/>
    <col min="16096" max="16098" width="9.140625" style="198"/>
    <col min="16099" max="16104" width="9.28515625" style="198" customWidth="1"/>
    <col min="16105" max="16384" width="9.140625" style="198"/>
  </cols>
  <sheetData>
    <row r="1" spans="1:10" ht="25.9" customHeight="1">
      <c r="A1" s="197" t="s">
        <v>121</v>
      </c>
      <c r="B1" s="197"/>
      <c r="C1" s="197"/>
      <c r="D1" s="197"/>
      <c r="E1" s="197"/>
      <c r="F1" s="197"/>
      <c r="G1" s="197"/>
      <c r="H1" s="197"/>
    </row>
    <row r="2" spans="1:10" ht="15.75" customHeight="1">
      <c r="A2" s="40"/>
      <c r="B2" s="199"/>
      <c r="C2" s="199"/>
      <c r="D2" s="199"/>
      <c r="E2" s="199"/>
      <c r="F2" s="199"/>
      <c r="G2" s="199"/>
      <c r="H2" s="199"/>
    </row>
    <row r="3" spans="1:10" ht="38.450000000000003" customHeight="1" thickBot="1">
      <c r="A3" s="3"/>
      <c r="B3" s="200" t="s">
        <v>87</v>
      </c>
      <c r="C3" s="200"/>
      <c r="D3" s="200"/>
      <c r="E3" s="200"/>
      <c r="F3" s="200"/>
      <c r="G3" s="200"/>
      <c r="H3" s="200"/>
    </row>
    <row r="4" spans="1:10" ht="15.6" customHeight="1">
      <c r="A4" s="201" t="s">
        <v>122</v>
      </c>
      <c r="B4" s="202" t="s">
        <v>123</v>
      </c>
      <c r="C4" s="203" t="s">
        <v>124</v>
      </c>
      <c r="D4" s="204"/>
      <c r="E4" s="205" t="s">
        <v>93</v>
      </c>
      <c r="F4" s="205"/>
      <c r="G4" s="205"/>
      <c r="H4" s="205"/>
      <c r="I4" s="205"/>
      <c r="J4" s="205"/>
    </row>
    <row r="5" spans="1:10" ht="41.45" customHeight="1">
      <c r="A5" s="206"/>
      <c r="B5" s="152"/>
      <c r="C5" s="207"/>
      <c r="D5" s="208"/>
      <c r="E5" s="209" t="s">
        <v>126</v>
      </c>
      <c r="F5" s="209"/>
      <c r="G5" s="209" t="s">
        <v>127</v>
      </c>
      <c r="H5" s="209"/>
      <c r="I5" s="209" t="s">
        <v>128</v>
      </c>
      <c r="J5" s="209"/>
    </row>
    <row r="6" spans="1:10" ht="84" customHeight="1" thickBot="1">
      <c r="A6" s="210"/>
      <c r="B6" s="151"/>
      <c r="C6" s="211" t="s">
        <v>110</v>
      </c>
      <c r="D6" s="211" t="s">
        <v>129</v>
      </c>
      <c r="E6" s="211" t="s">
        <v>110</v>
      </c>
      <c r="F6" s="211" t="s">
        <v>129</v>
      </c>
      <c r="G6" s="211" t="s">
        <v>110</v>
      </c>
      <c r="H6" s="211" t="s">
        <v>129</v>
      </c>
      <c r="I6" s="211" t="s">
        <v>110</v>
      </c>
      <c r="J6" s="211" t="s">
        <v>129</v>
      </c>
    </row>
    <row r="7" spans="1:10" ht="37.9" customHeight="1">
      <c r="A7" s="212" t="s">
        <v>131</v>
      </c>
      <c r="B7" s="213" t="s">
        <v>132</v>
      </c>
      <c r="C7" s="214">
        <v>4857</v>
      </c>
      <c r="D7" s="214">
        <v>0</v>
      </c>
      <c r="E7" s="214">
        <v>535</v>
      </c>
      <c r="F7" s="214">
        <v>0</v>
      </c>
      <c r="G7" s="214">
        <v>3623</v>
      </c>
      <c r="H7" s="214">
        <v>0</v>
      </c>
      <c r="I7" s="214">
        <v>699</v>
      </c>
      <c r="J7" s="214">
        <v>0</v>
      </c>
    </row>
    <row r="8" spans="1:10" ht="19.899999999999999" customHeight="1">
      <c r="A8" s="215"/>
      <c r="B8" s="213" t="s">
        <v>133</v>
      </c>
      <c r="C8" s="214">
        <v>1514</v>
      </c>
      <c r="D8" s="214">
        <v>0</v>
      </c>
      <c r="E8" s="214">
        <v>1298</v>
      </c>
      <c r="F8" s="214">
        <v>0</v>
      </c>
      <c r="G8" s="214">
        <v>95</v>
      </c>
      <c r="H8" s="214">
        <v>0</v>
      </c>
      <c r="I8" s="214">
        <v>121</v>
      </c>
      <c r="J8" s="214">
        <v>0</v>
      </c>
    </row>
    <row r="9" spans="1:10" ht="73.5" customHeight="1">
      <c r="A9" s="216"/>
      <c r="B9" s="213" t="s">
        <v>134</v>
      </c>
      <c r="C9" s="214">
        <v>250</v>
      </c>
      <c r="D9" s="214">
        <v>0</v>
      </c>
      <c r="E9" s="214">
        <v>0</v>
      </c>
      <c r="F9" s="214">
        <v>0</v>
      </c>
      <c r="G9" s="214">
        <v>0</v>
      </c>
      <c r="H9" s="214">
        <v>0</v>
      </c>
      <c r="I9" s="214">
        <v>250</v>
      </c>
      <c r="J9" s="214">
        <v>0</v>
      </c>
    </row>
    <row r="10" spans="1:10" ht="19.899999999999999" customHeight="1">
      <c r="A10" s="217" t="s">
        <v>135</v>
      </c>
      <c r="B10" s="213" t="s">
        <v>136</v>
      </c>
      <c r="C10" s="214">
        <v>257</v>
      </c>
      <c r="D10" s="214">
        <v>0</v>
      </c>
      <c r="E10" s="214">
        <v>0</v>
      </c>
      <c r="F10" s="214">
        <v>0</v>
      </c>
      <c r="G10" s="214">
        <v>4</v>
      </c>
      <c r="H10" s="214">
        <v>0</v>
      </c>
      <c r="I10" s="214">
        <v>253</v>
      </c>
      <c r="J10" s="214">
        <v>0</v>
      </c>
    </row>
    <row r="11" spans="1:10" ht="19.899999999999999" customHeight="1">
      <c r="A11" s="217" t="s">
        <v>137</v>
      </c>
      <c r="B11" s="213" t="s">
        <v>138</v>
      </c>
      <c r="C11" s="214">
        <v>160</v>
      </c>
      <c r="D11" s="214">
        <v>160</v>
      </c>
      <c r="E11" s="214">
        <v>0</v>
      </c>
      <c r="F11" s="214">
        <v>0</v>
      </c>
      <c r="G11" s="214">
        <v>0</v>
      </c>
      <c r="H11" s="214">
        <v>0</v>
      </c>
      <c r="I11" s="214">
        <v>160</v>
      </c>
      <c r="J11" s="214">
        <v>160</v>
      </c>
    </row>
    <row r="12" spans="1:10" ht="19.899999999999999" customHeight="1">
      <c r="A12" s="217" t="s">
        <v>139</v>
      </c>
      <c r="B12" s="213" t="s">
        <v>140</v>
      </c>
      <c r="C12" s="214">
        <v>357</v>
      </c>
      <c r="D12" s="214">
        <v>0</v>
      </c>
      <c r="E12" s="214">
        <v>0</v>
      </c>
      <c r="F12" s="214">
        <v>0</v>
      </c>
      <c r="G12" s="214">
        <v>357</v>
      </c>
      <c r="H12" s="214">
        <v>0</v>
      </c>
      <c r="I12" s="214">
        <v>0</v>
      </c>
      <c r="J12" s="214">
        <v>0</v>
      </c>
    </row>
    <row r="13" spans="1:10" ht="19.899999999999999" customHeight="1">
      <c r="A13" s="218" t="s">
        <v>15</v>
      </c>
      <c r="B13" s="213" t="s">
        <v>16</v>
      </c>
      <c r="C13" s="214">
        <v>999</v>
      </c>
      <c r="D13" s="214">
        <v>0</v>
      </c>
      <c r="E13" s="214">
        <v>0</v>
      </c>
      <c r="F13" s="214">
        <v>0</v>
      </c>
      <c r="G13" s="214">
        <v>334</v>
      </c>
      <c r="H13" s="214">
        <v>0</v>
      </c>
      <c r="I13" s="214">
        <v>665</v>
      </c>
      <c r="J13" s="214">
        <v>0</v>
      </c>
    </row>
    <row r="14" spans="1:10" ht="24.75" customHeight="1">
      <c r="A14" s="217" t="s">
        <v>141</v>
      </c>
      <c r="B14" s="213" t="s">
        <v>142</v>
      </c>
      <c r="C14" s="214">
        <v>88</v>
      </c>
      <c r="D14" s="214">
        <v>0</v>
      </c>
      <c r="E14" s="214">
        <v>0</v>
      </c>
      <c r="F14" s="214">
        <v>0</v>
      </c>
      <c r="G14" s="214">
        <v>0</v>
      </c>
      <c r="H14" s="214">
        <v>0</v>
      </c>
      <c r="I14" s="214">
        <v>88</v>
      </c>
      <c r="J14" s="214">
        <v>0</v>
      </c>
    </row>
    <row r="15" spans="1:10" ht="16.149999999999999" customHeight="1">
      <c r="A15" s="217" t="s">
        <v>143</v>
      </c>
      <c r="B15" s="213" t="s">
        <v>144</v>
      </c>
      <c r="C15" s="214">
        <v>60</v>
      </c>
      <c r="D15" s="214">
        <v>60</v>
      </c>
      <c r="E15" s="214">
        <v>0</v>
      </c>
      <c r="F15" s="214">
        <v>0</v>
      </c>
      <c r="G15" s="214">
        <v>0</v>
      </c>
      <c r="H15" s="214">
        <v>0</v>
      </c>
      <c r="I15" s="214">
        <v>60</v>
      </c>
      <c r="J15" s="214">
        <v>60</v>
      </c>
    </row>
    <row r="16" spans="1:10" ht="19.899999999999999" customHeight="1">
      <c r="A16" s="217" t="s">
        <v>145</v>
      </c>
      <c r="B16" s="213" t="s">
        <v>146</v>
      </c>
      <c r="C16" s="214">
        <v>640</v>
      </c>
      <c r="D16" s="214">
        <v>0</v>
      </c>
      <c r="E16" s="214">
        <v>0</v>
      </c>
      <c r="F16" s="214">
        <v>0</v>
      </c>
      <c r="G16" s="214">
        <v>0</v>
      </c>
      <c r="H16" s="214">
        <v>0</v>
      </c>
      <c r="I16" s="214">
        <v>640</v>
      </c>
      <c r="J16" s="214">
        <v>0</v>
      </c>
    </row>
    <row r="17" spans="1:10" ht="19.899999999999999" customHeight="1">
      <c r="A17" s="217" t="s">
        <v>147</v>
      </c>
      <c r="B17" s="213" t="s">
        <v>148</v>
      </c>
      <c r="C17" s="214">
        <v>83</v>
      </c>
      <c r="D17" s="214">
        <v>0</v>
      </c>
      <c r="E17" s="214">
        <v>0</v>
      </c>
      <c r="F17" s="214">
        <v>0</v>
      </c>
      <c r="G17" s="214">
        <v>0</v>
      </c>
      <c r="H17" s="214">
        <v>0</v>
      </c>
      <c r="I17" s="214">
        <v>83</v>
      </c>
      <c r="J17" s="214">
        <v>0</v>
      </c>
    </row>
    <row r="18" spans="1:10" ht="19.899999999999999" customHeight="1">
      <c r="A18" s="217" t="s">
        <v>27</v>
      </c>
      <c r="B18" s="213" t="s">
        <v>28</v>
      </c>
      <c r="C18" s="214">
        <v>720</v>
      </c>
      <c r="D18" s="214">
        <v>0</v>
      </c>
      <c r="E18" s="214">
        <v>0</v>
      </c>
      <c r="F18" s="214">
        <v>0</v>
      </c>
      <c r="G18" s="214">
        <v>0</v>
      </c>
      <c r="H18" s="214">
        <v>0</v>
      </c>
      <c r="I18" s="214">
        <v>720</v>
      </c>
      <c r="J18" s="214">
        <v>0</v>
      </c>
    </row>
    <row r="19" spans="1:10" ht="19.899999999999999" customHeight="1">
      <c r="A19" s="217" t="s">
        <v>149</v>
      </c>
      <c r="B19" s="213" t="s">
        <v>150</v>
      </c>
      <c r="C19" s="214">
        <v>1419</v>
      </c>
      <c r="D19" s="214">
        <v>0</v>
      </c>
      <c r="E19" s="214">
        <v>0</v>
      </c>
      <c r="F19" s="214">
        <v>0</v>
      </c>
      <c r="G19" s="214">
        <v>812</v>
      </c>
      <c r="H19" s="214">
        <v>0</v>
      </c>
      <c r="I19" s="214">
        <v>607</v>
      </c>
      <c r="J19" s="214">
        <v>0</v>
      </c>
    </row>
    <row r="20" spans="1:10" ht="19.899999999999999" customHeight="1">
      <c r="A20" s="217" t="s">
        <v>151</v>
      </c>
      <c r="B20" s="213" t="s">
        <v>151</v>
      </c>
      <c r="C20" s="219">
        <v>3968</v>
      </c>
      <c r="D20" s="219">
        <v>0</v>
      </c>
      <c r="E20" s="219">
        <v>440</v>
      </c>
      <c r="F20" s="219">
        <v>0</v>
      </c>
      <c r="G20" s="219">
        <v>3528</v>
      </c>
      <c r="H20" s="220">
        <v>0</v>
      </c>
      <c r="I20" s="219">
        <v>0</v>
      </c>
      <c r="J20" s="219">
        <v>0</v>
      </c>
    </row>
    <row r="21" spans="1:10" ht="19.899999999999999" customHeight="1">
      <c r="A21" s="221" t="s">
        <v>152</v>
      </c>
      <c r="B21" s="222" t="s">
        <v>153</v>
      </c>
      <c r="C21" s="214">
        <v>0</v>
      </c>
      <c r="D21" s="214">
        <v>0</v>
      </c>
      <c r="E21" s="214">
        <v>0</v>
      </c>
      <c r="F21" s="214">
        <v>0</v>
      </c>
      <c r="G21" s="214">
        <v>0</v>
      </c>
      <c r="H21" s="214">
        <v>0</v>
      </c>
      <c r="I21" s="214">
        <v>0</v>
      </c>
      <c r="J21" s="214">
        <v>0</v>
      </c>
    </row>
    <row r="22" spans="1:10" ht="55.5" customHeight="1">
      <c r="A22" s="215"/>
      <c r="B22" s="223" t="s">
        <v>154</v>
      </c>
      <c r="C22" s="214">
        <v>1520</v>
      </c>
      <c r="D22" s="214">
        <v>0</v>
      </c>
      <c r="E22" s="214">
        <v>0</v>
      </c>
      <c r="F22" s="214">
        <v>0</v>
      </c>
      <c r="G22" s="214">
        <v>1520</v>
      </c>
      <c r="H22" s="214">
        <v>0</v>
      </c>
      <c r="I22" s="214">
        <v>0</v>
      </c>
      <c r="J22" s="214">
        <v>0</v>
      </c>
    </row>
    <row r="23" spans="1:10" ht="32.450000000000003" customHeight="1">
      <c r="A23" s="216"/>
      <c r="B23" s="223" t="s">
        <v>155</v>
      </c>
      <c r="C23" s="214">
        <v>2448</v>
      </c>
      <c r="D23" s="214">
        <v>0</v>
      </c>
      <c r="E23" s="214">
        <v>440</v>
      </c>
      <c r="F23" s="214">
        <v>0</v>
      </c>
      <c r="G23" s="214">
        <v>2008</v>
      </c>
      <c r="H23" s="214">
        <v>0</v>
      </c>
      <c r="I23" s="214">
        <v>0</v>
      </c>
      <c r="J23" s="214">
        <v>0</v>
      </c>
    </row>
    <row r="24" spans="1:10" ht="34.15" customHeight="1">
      <c r="A24" s="217" t="s">
        <v>156</v>
      </c>
      <c r="B24" s="223" t="s">
        <v>157</v>
      </c>
      <c r="C24" s="214">
        <v>6556</v>
      </c>
      <c r="D24" s="214">
        <v>0</v>
      </c>
      <c r="E24" s="214">
        <v>190</v>
      </c>
      <c r="F24" s="214">
        <v>0</v>
      </c>
      <c r="G24" s="214">
        <v>4560</v>
      </c>
      <c r="H24" s="214">
        <v>0</v>
      </c>
      <c r="I24" s="214">
        <v>1806</v>
      </c>
      <c r="J24" s="214">
        <v>0</v>
      </c>
    </row>
    <row r="25" spans="1:10" ht="19.899999999999999" customHeight="1">
      <c r="A25" s="218" t="s">
        <v>49</v>
      </c>
      <c r="B25" s="213" t="s">
        <v>50</v>
      </c>
      <c r="C25" s="214">
        <v>10403</v>
      </c>
      <c r="D25" s="214">
        <v>10015</v>
      </c>
      <c r="E25" s="214">
        <v>0</v>
      </c>
      <c r="F25" s="214">
        <v>0</v>
      </c>
      <c r="G25" s="214">
        <v>10403</v>
      </c>
      <c r="H25" s="214">
        <v>10015</v>
      </c>
      <c r="I25" s="214">
        <v>0</v>
      </c>
      <c r="J25" s="214">
        <v>0</v>
      </c>
    </row>
    <row r="26" spans="1:10" ht="19.899999999999999" customHeight="1">
      <c r="A26" s="217" t="s">
        <v>158</v>
      </c>
      <c r="B26" s="213" t="s">
        <v>52</v>
      </c>
      <c r="C26" s="214">
        <v>292</v>
      </c>
      <c r="D26" s="214">
        <v>0</v>
      </c>
      <c r="E26" s="214">
        <v>0</v>
      </c>
      <c r="F26" s="214">
        <v>0</v>
      </c>
      <c r="G26" s="214">
        <v>286</v>
      </c>
      <c r="H26" s="214">
        <v>0</v>
      </c>
      <c r="I26" s="214">
        <v>6</v>
      </c>
      <c r="J26" s="214">
        <v>0</v>
      </c>
    </row>
    <row r="27" spans="1:10" ht="19.899999999999999" customHeight="1">
      <c r="A27" s="217" t="s">
        <v>159</v>
      </c>
      <c r="B27" s="213" t="s">
        <v>160</v>
      </c>
      <c r="C27" s="214">
        <v>844</v>
      </c>
      <c r="D27" s="214">
        <v>0</v>
      </c>
      <c r="E27" s="214">
        <v>0</v>
      </c>
      <c r="F27" s="214">
        <v>0</v>
      </c>
      <c r="G27" s="214">
        <v>320</v>
      </c>
      <c r="H27" s="214">
        <v>0</v>
      </c>
      <c r="I27" s="214">
        <v>524</v>
      </c>
      <c r="J27" s="214">
        <v>0</v>
      </c>
    </row>
    <row r="28" spans="1:10" ht="19.899999999999999" customHeight="1">
      <c r="A28" s="217" t="s">
        <v>161</v>
      </c>
      <c r="B28" s="213" t="s">
        <v>162</v>
      </c>
      <c r="C28" s="214">
        <v>4016</v>
      </c>
      <c r="D28" s="214">
        <v>0</v>
      </c>
      <c r="E28" s="214">
        <v>2753</v>
      </c>
      <c r="F28" s="214">
        <v>0</v>
      </c>
      <c r="G28" s="214">
        <v>319</v>
      </c>
      <c r="H28" s="214">
        <v>0</v>
      </c>
      <c r="I28" s="214">
        <v>944</v>
      </c>
      <c r="J28" s="214">
        <v>0</v>
      </c>
    </row>
    <row r="29" spans="1:10" ht="19.899999999999999" customHeight="1">
      <c r="A29" s="217" t="s">
        <v>163</v>
      </c>
      <c r="B29" s="213" t="s">
        <v>164</v>
      </c>
      <c r="C29" s="214">
        <v>182</v>
      </c>
      <c r="D29" s="214">
        <v>0</v>
      </c>
      <c r="E29" s="214">
        <v>0</v>
      </c>
      <c r="F29" s="214">
        <v>0</v>
      </c>
      <c r="G29" s="214">
        <v>30</v>
      </c>
      <c r="H29" s="214">
        <v>0</v>
      </c>
      <c r="I29" s="214">
        <v>152</v>
      </c>
      <c r="J29" s="214">
        <v>0</v>
      </c>
    </row>
    <row r="30" spans="1:10" ht="19.899999999999999" customHeight="1">
      <c r="A30" s="224" t="s">
        <v>165</v>
      </c>
      <c r="B30" s="213" t="s">
        <v>166</v>
      </c>
      <c r="C30" s="214">
        <v>435</v>
      </c>
      <c r="D30" s="214">
        <v>435</v>
      </c>
      <c r="E30" s="214">
        <v>0</v>
      </c>
      <c r="F30" s="214">
        <v>0</v>
      </c>
      <c r="G30" s="214">
        <v>0</v>
      </c>
      <c r="H30" s="214">
        <v>0</v>
      </c>
      <c r="I30" s="214">
        <v>435</v>
      </c>
      <c r="J30" s="214">
        <v>435</v>
      </c>
    </row>
    <row r="31" spans="1:10" ht="19.899999999999999" customHeight="1">
      <c r="A31" s="217" t="s">
        <v>167</v>
      </c>
      <c r="B31" s="213" t="s">
        <v>168</v>
      </c>
      <c r="C31" s="214">
        <v>827</v>
      </c>
      <c r="D31" s="214">
        <v>0</v>
      </c>
      <c r="E31" s="214">
        <v>0</v>
      </c>
      <c r="F31" s="214">
        <v>0</v>
      </c>
      <c r="G31" s="214">
        <v>0</v>
      </c>
      <c r="H31" s="214">
        <v>0</v>
      </c>
      <c r="I31" s="214">
        <v>827</v>
      </c>
      <c r="J31" s="214">
        <v>0</v>
      </c>
    </row>
    <row r="32" spans="1:10" ht="19.899999999999999" customHeight="1">
      <c r="A32" s="225" t="s">
        <v>169</v>
      </c>
      <c r="B32" s="226" t="s">
        <v>170</v>
      </c>
      <c r="C32" s="214">
        <v>100</v>
      </c>
      <c r="D32" s="214">
        <v>0</v>
      </c>
      <c r="E32" s="214">
        <v>0</v>
      </c>
      <c r="F32" s="214">
        <v>0</v>
      </c>
      <c r="G32" s="214">
        <v>0</v>
      </c>
      <c r="H32" s="214">
        <v>0</v>
      </c>
      <c r="I32" s="214">
        <v>100</v>
      </c>
      <c r="J32" s="214">
        <v>0</v>
      </c>
    </row>
    <row r="33" spans="1:10" ht="19.899999999999999" customHeight="1">
      <c r="A33" s="217" t="s">
        <v>171</v>
      </c>
      <c r="B33" s="213" t="s">
        <v>172</v>
      </c>
      <c r="C33" s="214">
        <v>12775</v>
      </c>
      <c r="D33" s="214">
        <v>0</v>
      </c>
      <c r="E33" s="214">
        <v>10080</v>
      </c>
      <c r="F33" s="214">
        <v>0</v>
      </c>
      <c r="G33" s="214">
        <v>788</v>
      </c>
      <c r="H33" s="214">
        <v>0</v>
      </c>
      <c r="I33" s="214">
        <v>1907</v>
      </c>
      <c r="J33" s="214">
        <v>0</v>
      </c>
    </row>
    <row r="34" spans="1:10" ht="19.899999999999999" customHeight="1">
      <c r="A34" s="227" t="s">
        <v>173</v>
      </c>
      <c r="B34" s="213" t="s">
        <v>174</v>
      </c>
      <c r="C34" s="214">
        <v>160</v>
      </c>
      <c r="D34" s="214">
        <v>0</v>
      </c>
      <c r="E34" s="214">
        <v>0</v>
      </c>
      <c r="F34" s="214">
        <v>0</v>
      </c>
      <c r="G34" s="214">
        <v>0</v>
      </c>
      <c r="H34" s="214">
        <v>0</v>
      </c>
      <c r="I34" s="214">
        <v>160</v>
      </c>
      <c r="J34" s="214">
        <v>0</v>
      </c>
    </row>
    <row r="35" spans="1:10" ht="19.899999999999999" customHeight="1">
      <c r="A35" s="228"/>
      <c r="B35" s="213" t="s">
        <v>175</v>
      </c>
      <c r="C35" s="214">
        <v>156</v>
      </c>
      <c r="D35" s="214">
        <v>0</v>
      </c>
      <c r="E35" s="214">
        <v>0</v>
      </c>
      <c r="F35" s="214">
        <v>0</v>
      </c>
      <c r="G35" s="214">
        <v>16</v>
      </c>
      <c r="H35" s="214">
        <v>0</v>
      </c>
      <c r="I35" s="214">
        <v>140</v>
      </c>
      <c r="J35" s="214">
        <v>0</v>
      </c>
    </row>
    <row r="36" spans="1:10" ht="19.899999999999999" customHeight="1">
      <c r="A36" s="224" t="s">
        <v>176</v>
      </c>
      <c r="B36" s="213" t="s">
        <v>177</v>
      </c>
      <c r="C36" s="214">
        <v>836</v>
      </c>
      <c r="D36" s="214">
        <v>0</v>
      </c>
      <c r="E36" s="214">
        <v>0</v>
      </c>
      <c r="F36" s="214">
        <v>0</v>
      </c>
      <c r="G36" s="214">
        <v>766</v>
      </c>
      <c r="H36" s="214">
        <v>0</v>
      </c>
      <c r="I36" s="214">
        <v>70</v>
      </c>
      <c r="J36" s="214">
        <v>0</v>
      </c>
    </row>
    <row r="37" spans="1:10" ht="19.899999999999999" customHeight="1">
      <c r="A37" s="224" t="s">
        <v>178</v>
      </c>
      <c r="B37" s="213" t="s">
        <v>76</v>
      </c>
      <c r="C37" s="214">
        <v>3080</v>
      </c>
      <c r="D37" s="214">
        <v>0</v>
      </c>
      <c r="E37" s="214">
        <v>17</v>
      </c>
      <c r="F37" s="214">
        <v>0</v>
      </c>
      <c r="G37" s="214">
        <v>1483</v>
      </c>
      <c r="H37" s="214">
        <v>0</v>
      </c>
      <c r="I37" s="214">
        <v>1580</v>
      </c>
      <c r="J37" s="214">
        <v>0</v>
      </c>
    </row>
    <row r="38" spans="1:10" ht="19.899999999999999" customHeight="1">
      <c r="A38" s="217" t="s">
        <v>179</v>
      </c>
      <c r="B38" s="213" t="s">
        <v>180</v>
      </c>
      <c r="C38" s="214">
        <v>149</v>
      </c>
      <c r="D38" s="214">
        <v>0</v>
      </c>
      <c r="E38" s="214">
        <v>0</v>
      </c>
      <c r="F38" s="214">
        <v>0</v>
      </c>
      <c r="G38" s="214">
        <v>5</v>
      </c>
      <c r="H38" s="214">
        <v>0</v>
      </c>
      <c r="I38" s="214">
        <v>144</v>
      </c>
      <c r="J38" s="214">
        <v>0</v>
      </c>
    </row>
    <row r="39" spans="1:10" ht="19.899999999999999" customHeight="1">
      <c r="A39" s="229" t="s">
        <v>181</v>
      </c>
      <c r="B39" s="230" t="s">
        <v>182</v>
      </c>
      <c r="C39" s="231">
        <v>2667</v>
      </c>
      <c r="D39" s="231">
        <v>0</v>
      </c>
      <c r="E39" s="231">
        <v>2359</v>
      </c>
      <c r="F39" s="231">
        <v>0</v>
      </c>
      <c r="G39" s="231">
        <v>308</v>
      </c>
      <c r="H39" s="231">
        <v>0</v>
      </c>
      <c r="I39" s="231">
        <v>0</v>
      </c>
      <c r="J39" s="231">
        <v>0</v>
      </c>
    </row>
    <row r="40" spans="1:10" s="234" customFormat="1" ht="22.9" customHeight="1">
      <c r="A40" s="232" t="s">
        <v>114</v>
      </c>
      <c r="B40" s="232"/>
      <c r="C40" s="233">
        <v>58850</v>
      </c>
      <c r="D40" s="233">
        <v>10670</v>
      </c>
      <c r="E40" s="233">
        <v>17672</v>
      </c>
      <c r="F40" s="233">
        <v>0</v>
      </c>
      <c r="G40" s="233">
        <v>28037</v>
      </c>
      <c r="H40" s="233">
        <v>10015</v>
      </c>
      <c r="I40" s="233">
        <v>13141</v>
      </c>
      <c r="J40" s="233">
        <v>655</v>
      </c>
    </row>
    <row r="41" spans="1:10" s="234" customFormat="1" ht="16.149999999999999" customHeight="1">
      <c r="A41" s="232" t="s">
        <v>183</v>
      </c>
      <c r="B41" s="232"/>
      <c r="C41" s="233">
        <v>991</v>
      </c>
      <c r="D41" s="233"/>
      <c r="E41" s="233"/>
      <c r="F41" s="233"/>
      <c r="G41" s="233"/>
      <c r="H41" s="233"/>
      <c r="I41" s="233"/>
      <c r="J41" s="233"/>
    </row>
    <row r="42" spans="1:10" ht="16.899999999999999" customHeight="1">
      <c r="A42" s="236" t="s">
        <v>115</v>
      </c>
      <c r="B42" s="236"/>
      <c r="C42" s="237">
        <v>59841</v>
      </c>
      <c r="D42" s="237">
        <v>10670</v>
      </c>
      <c r="E42" s="237">
        <v>17672</v>
      </c>
      <c r="F42" s="237">
        <v>0</v>
      </c>
      <c r="G42" s="237">
        <v>28037</v>
      </c>
      <c r="H42" s="237">
        <v>10015</v>
      </c>
      <c r="I42" s="237">
        <v>13141</v>
      </c>
      <c r="J42" s="237">
        <v>655</v>
      </c>
    </row>
  </sheetData>
  <mergeCells count="15">
    <mergeCell ref="A34:A35"/>
    <mergeCell ref="A40:B40"/>
    <mergeCell ref="A41:B41"/>
    <mergeCell ref="A42:B42"/>
    <mergeCell ref="E5:F5"/>
    <mergeCell ref="G5:H5"/>
    <mergeCell ref="I5:J5"/>
    <mergeCell ref="A7:A9"/>
    <mergeCell ref="A21:A23"/>
    <mergeCell ref="A1:H1"/>
    <mergeCell ref="B3:H3"/>
    <mergeCell ref="A4:A6"/>
    <mergeCell ref="B4:B6"/>
    <mergeCell ref="C4:D5"/>
    <mergeCell ref="E4:J4"/>
  </mergeCells>
  <conditionalFormatting sqref="C7:D40">
    <cfRule type="cellIs" dxfId="0" priority="1" operator="notEqual">
      <formula>E7+G7+I7</formula>
    </cfRule>
  </conditionalFormatting>
  <pageMargins left="0.70866141732283472" right="0.70866141732283472" top="0.3" bottom="0.2" header="0.31496062992125984" footer="0.31496062992125984"/>
  <pageSetup paperSize="9" scale="47" fitToHeight="2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N40"/>
  <sheetViews>
    <sheetView view="pageBreakPreview" zoomScale="58" zoomScaleNormal="64" zoomScaleSheetLayoutView="58" workbookViewId="0">
      <selection activeCell="K60" sqref="K60"/>
    </sheetView>
  </sheetViews>
  <sheetFormatPr defaultRowHeight="15"/>
  <cols>
    <col min="1" max="1" width="35.42578125" style="198" customWidth="1"/>
    <col min="2" max="2" width="35.7109375" style="198" customWidth="1"/>
    <col min="3" max="3" width="11.7109375" style="198" customWidth="1"/>
    <col min="4" max="4" width="16.28515625" style="198" customWidth="1"/>
    <col min="5" max="5" width="11.5703125" style="198" customWidth="1"/>
    <col min="6" max="6" width="17.7109375" style="39" customWidth="1"/>
    <col min="7" max="7" width="12.28515625" style="39" customWidth="1"/>
    <col min="8" max="8" width="24.7109375" style="39" customWidth="1"/>
    <col min="9" max="9" width="11.7109375" style="39" customWidth="1"/>
    <col min="10" max="10" width="14.28515625" style="198" customWidth="1"/>
    <col min="11" max="11" width="9.140625" style="198"/>
    <col min="12" max="14" width="0" style="198" hidden="1" customWidth="1"/>
    <col min="15" max="239" width="9.140625" style="198"/>
    <col min="240" max="240" width="37.28515625" style="198" customWidth="1"/>
    <col min="241" max="243" width="9.140625" style="198"/>
    <col min="244" max="249" width="9.28515625" style="198" customWidth="1"/>
    <col min="250" max="495" width="9.140625" style="198"/>
    <col min="496" max="496" width="37.28515625" style="198" customWidth="1"/>
    <col min="497" max="499" width="9.140625" style="198"/>
    <col min="500" max="505" width="9.28515625" style="198" customWidth="1"/>
    <col min="506" max="751" width="9.140625" style="198"/>
    <col min="752" max="752" width="37.28515625" style="198" customWidth="1"/>
    <col min="753" max="755" width="9.140625" style="198"/>
    <col min="756" max="761" width="9.28515625" style="198" customWidth="1"/>
    <col min="762" max="1007" width="9.140625" style="198"/>
    <col min="1008" max="1008" width="37.28515625" style="198" customWidth="1"/>
    <col min="1009" max="1011" width="9.140625" style="198"/>
    <col min="1012" max="1017" width="9.28515625" style="198" customWidth="1"/>
    <col min="1018" max="1263" width="9.140625" style="198"/>
    <col min="1264" max="1264" width="37.28515625" style="198" customWidth="1"/>
    <col min="1265" max="1267" width="9.140625" style="198"/>
    <col min="1268" max="1273" width="9.28515625" style="198" customWidth="1"/>
    <col min="1274" max="1519" width="9.140625" style="198"/>
    <col min="1520" max="1520" width="37.28515625" style="198" customWidth="1"/>
    <col min="1521" max="1523" width="9.140625" style="198"/>
    <col min="1524" max="1529" width="9.28515625" style="198" customWidth="1"/>
    <col min="1530" max="1775" width="9.140625" style="198"/>
    <col min="1776" max="1776" width="37.28515625" style="198" customWidth="1"/>
    <col min="1777" max="1779" width="9.140625" style="198"/>
    <col min="1780" max="1785" width="9.28515625" style="198" customWidth="1"/>
    <col min="1786" max="2031" width="9.140625" style="198"/>
    <col min="2032" max="2032" width="37.28515625" style="198" customWidth="1"/>
    <col min="2033" max="2035" width="9.140625" style="198"/>
    <col min="2036" max="2041" width="9.28515625" style="198" customWidth="1"/>
    <col min="2042" max="2287" width="9.140625" style="198"/>
    <col min="2288" max="2288" width="37.28515625" style="198" customWidth="1"/>
    <col min="2289" max="2291" width="9.140625" style="198"/>
    <col min="2292" max="2297" width="9.28515625" style="198" customWidth="1"/>
    <col min="2298" max="2543" width="9.140625" style="198"/>
    <col min="2544" max="2544" width="37.28515625" style="198" customWidth="1"/>
    <col min="2545" max="2547" width="9.140625" style="198"/>
    <col min="2548" max="2553" width="9.28515625" style="198" customWidth="1"/>
    <col min="2554" max="2799" width="9.140625" style="198"/>
    <col min="2800" max="2800" width="37.28515625" style="198" customWidth="1"/>
    <col min="2801" max="2803" width="9.140625" style="198"/>
    <col min="2804" max="2809" width="9.28515625" style="198" customWidth="1"/>
    <col min="2810" max="3055" width="9.140625" style="198"/>
    <col min="3056" max="3056" width="37.28515625" style="198" customWidth="1"/>
    <col min="3057" max="3059" width="9.140625" style="198"/>
    <col min="3060" max="3065" width="9.28515625" style="198" customWidth="1"/>
    <col min="3066" max="3311" width="9.140625" style="198"/>
    <col min="3312" max="3312" width="37.28515625" style="198" customWidth="1"/>
    <col min="3313" max="3315" width="9.140625" style="198"/>
    <col min="3316" max="3321" width="9.28515625" style="198" customWidth="1"/>
    <col min="3322" max="3567" width="9.140625" style="198"/>
    <col min="3568" max="3568" width="37.28515625" style="198" customWidth="1"/>
    <col min="3569" max="3571" width="9.140625" style="198"/>
    <col min="3572" max="3577" width="9.28515625" style="198" customWidth="1"/>
    <col min="3578" max="3823" width="9.140625" style="198"/>
    <col min="3824" max="3824" width="37.28515625" style="198" customWidth="1"/>
    <col min="3825" max="3827" width="9.140625" style="198"/>
    <col min="3828" max="3833" width="9.28515625" style="198" customWidth="1"/>
    <col min="3834" max="4079" width="9.140625" style="198"/>
    <col min="4080" max="4080" width="37.28515625" style="198" customWidth="1"/>
    <col min="4081" max="4083" width="9.140625" style="198"/>
    <col min="4084" max="4089" width="9.28515625" style="198" customWidth="1"/>
    <col min="4090" max="4335" width="9.140625" style="198"/>
    <col min="4336" max="4336" width="37.28515625" style="198" customWidth="1"/>
    <col min="4337" max="4339" width="9.140625" style="198"/>
    <col min="4340" max="4345" width="9.28515625" style="198" customWidth="1"/>
    <col min="4346" max="4591" width="9.140625" style="198"/>
    <col min="4592" max="4592" width="37.28515625" style="198" customWidth="1"/>
    <col min="4593" max="4595" width="9.140625" style="198"/>
    <col min="4596" max="4601" width="9.28515625" style="198" customWidth="1"/>
    <col min="4602" max="4847" width="9.140625" style="198"/>
    <col min="4848" max="4848" width="37.28515625" style="198" customWidth="1"/>
    <col min="4849" max="4851" width="9.140625" style="198"/>
    <col min="4852" max="4857" width="9.28515625" style="198" customWidth="1"/>
    <col min="4858" max="5103" width="9.140625" style="198"/>
    <col min="5104" max="5104" width="37.28515625" style="198" customWidth="1"/>
    <col min="5105" max="5107" width="9.140625" style="198"/>
    <col min="5108" max="5113" width="9.28515625" style="198" customWidth="1"/>
    <col min="5114" max="5359" width="9.140625" style="198"/>
    <col min="5360" max="5360" width="37.28515625" style="198" customWidth="1"/>
    <col min="5361" max="5363" width="9.140625" style="198"/>
    <col min="5364" max="5369" width="9.28515625" style="198" customWidth="1"/>
    <col min="5370" max="5615" width="9.140625" style="198"/>
    <col min="5616" max="5616" width="37.28515625" style="198" customWidth="1"/>
    <col min="5617" max="5619" width="9.140625" style="198"/>
    <col min="5620" max="5625" width="9.28515625" style="198" customWidth="1"/>
    <col min="5626" max="5871" width="9.140625" style="198"/>
    <col min="5872" max="5872" width="37.28515625" style="198" customWidth="1"/>
    <col min="5873" max="5875" width="9.140625" style="198"/>
    <col min="5876" max="5881" width="9.28515625" style="198" customWidth="1"/>
    <col min="5882" max="6127" width="9.140625" style="198"/>
    <col min="6128" max="6128" width="37.28515625" style="198" customWidth="1"/>
    <col min="6129" max="6131" width="9.140625" style="198"/>
    <col min="6132" max="6137" width="9.28515625" style="198" customWidth="1"/>
    <col min="6138" max="6383" width="9.140625" style="198"/>
    <col min="6384" max="6384" width="37.28515625" style="198" customWidth="1"/>
    <col min="6385" max="6387" width="9.140625" style="198"/>
    <col min="6388" max="6393" width="9.28515625" style="198" customWidth="1"/>
    <col min="6394" max="6639" width="9.140625" style="198"/>
    <col min="6640" max="6640" width="37.28515625" style="198" customWidth="1"/>
    <col min="6641" max="6643" width="9.140625" style="198"/>
    <col min="6644" max="6649" width="9.28515625" style="198" customWidth="1"/>
    <col min="6650" max="6895" width="9.140625" style="198"/>
    <col min="6896" max="6896" width="37.28515625" style="198" customWidth="1"/>
    <col min="6897" max="6899" width="9.140625" style="198"/>
    <col min="6900" max="6905" width="9.28515625" style="198" customWidth="1"/>
    <col min="6906" max="7151" width="9.140625" style="198"/>
    <col min="7152" max="7152" width="37.28515625" style="198" customWidth="1"/>
    <col min="7153" max="7155" width="9.140625" style="198"/>
    <col min="7156" max="7161" width="9.28515625" style="198" customWidth="1"/>
    <col min="7162" max="7407" width="9.140625" style="198"/>
    <col min="7408" max="7408" width="37.28515625" style="198" customWidth="1"/>
    <col min="7409" max="7411" width="9.140625" style="198"/>
    <col min="7412" max="7417" width="9.28515625" style="198" customWidth="1"/>
    <col min="7418" max="7663" width="9.140625" style="198"/>
    <col min="7664" max="7664" width="37.28515625" style="198" customWidth="1"/>
    <col min="7665" max="7667" width="9.140625" style="198"/>
    <col min="7668" max="7673" width="9.28515625" style="198" customWidth="1"/>
    <col min="7674" max="7919" width="9.140625" style="198"/>
    <col min="7920" max="7920" width="37.28515625" style="198" customWidth="1"/>
    <col min="7921" max="7923" width="9.140625" style="198"/>
    <col min="7924" max="7929" width="9.28515625" style="198" customWidth="1"/>
    <col min="7930" max="8175" width="9.140625" style="198"/>
    <col min="8176" max="8176" width="37.28515625" style="198" customWidth="1"/>
    <col min="8177" max="8179" width="9.140625" style="198"/>
    <col min="8180" max="8185" width="9.28515625" style="198" customWidth="1"/>
    <col min="8186" max="8431" width="9.140625" style="198"/>
    <col min="8432" max="8432" width="37.28515625" style="198" customWidth="1"/>
    <col min="8433" max="8435" width="9.140625" style="198"/>
    <col min="8436" max="8441" width="9.28515625" style="198" customWidth="1"/>
    <col min="8442" max="8687" width="9.140625" style="198"/>
    <col min="8688" max="8688" width="37.28515625" style="198" customWidth="1"/>
    <col min="8689" max="8691" width="9.140625" style="198"/>
    <col min="8692" max="8697" width="9.28515625" style="198" customWidth="1"/>
    <col min="8698" max="8943" width="9.140625" style="198"/>
    <col min="8944" max="8944" width="37.28515625" style="198" customWidth="1"/>
    <col min="8945" max="8947" width="9.140625" style="198"/>
    <col min="8948" max="8953" width="9.28515625" style="198" customWidth="1"/>
    <col min="8954" max="9199" width="9.140625" style="198"/>
    <col min="9200" max="9200" width="37.28515625" style="198" customWidth="1"/>
    <col min="9201" max="9203" width="9.140625" style="198"/>
    <col min="9204" max="9209" width="9.28515625" style="198" customWidth="1"/>
    <col min="9210" max="9455" width="9.140625" style="198"/>
    <col min="9456" max="9456" width="37.28515625" style="198" customWidth="1"/>
    <col min="9457" max="9459" width="9.140625" style="198"/>
    <col min="9460" max="9465" width="9.28515625" style="198" customWidth="1"/>
    <col min="9466" max="9711" width="9.140625" style="198"/>
    <col min="9712" max="9712" width="37.28515625" style="198" customWidth="1"/>
    <col min="9713" max="9715" width="9.140625" style="198"/>
    <col min="9716" max="9721" width="9.28515625" style="198" customWidth="1"/>
    <col min="9722" max="9967" width="9.140625" style="198"/>
    <col min="9968" max="9968" width="37.28515625" style="198" customWidth="1"/>
    <col min="9969" max="9971" width="9.140625" style="198"/>
    <col min="9972" max="9977" width="9.28515625" style="198" customWidth="1"/>
    <col min="9978" max="10223" width="9.140625" style="198"/>
    <col min="10224" max="10224" width="37.28515625" style="198" customWidth="1"/>
    <col min="10225" max="10227" width="9.140625" style="198"/>
    <col min="10228" max="10233" width="9.28515625" style="198" customWidth="1"/>
    <col min="10234" max="10479" width="9.140625" style="198"/>
    <col min="10480" max="10480" width="37.28515625" style="198" customWidth="1"/>
    <col min="10481" max="10483" width="9.140625" style="198"/>
    <col min="10484" max="10489" width="9.28515625" style="198" customWidth="1"/>
    <col min="10490" max="10735" width="9.140625" style="198"/>
    <col min="10736" max="10736" width="37.28515625" style="198" customWidth="1"/>
    <col min="10737" max="10739" width="9.140625" style="198"/>
    <col min="10740" max="10745" width="9.28515625" style="198" customWidth="1"/>
    <col min="10746" max="10991" width="9.140625" style="198"/>
    <col min="10992" max="10992" width="37.28515625" style="198" customWidth="1"/>
    <col min="10993" max="10995" width="9.140625" style="198"/>
    <col min="10996" max="11001" width="9.28515625" style="198" customWidth="1"/>
    <col min="11002" max="11247" width="9.140625" style="198"/>
    <col min="11248" max="11248" width="37.28515625" style="198" customWidth="1"/>
    <col min="11249" max="11251" width="9.140625" style="198"/>
    <col min="11252" max="11257" width="9.28515625" style="198" customWidth="1"/>
    <col min="11258" max="11503" width="9.140625" style="198"/>
    <col min="11504" max="11504" width="37.28515625" style="198" customWidth="1"/>
    <col min="11505" max="11507" width="9.140625" style="198"/>
    <col min="11508" max="11513" width="9.28515625" style="198" customWidth="1"/>
    <col min="11514" max="11759" width="9.140625" style="198"/>
    <col min="11760" max="11760" width="37.28515625" style="198" customWidth="1"/>
    <col min="11761" max="11763" width="9.140625" style="198"/>
    <col min="11764" max="11769" width="9.28515625" style="198" customWidth="1"/>
    <col min="11770" max="12015" width="9.140625" style="198"/>
    <col min="12016" max="12016" width="37.28515625" style="198" customWidth="1"/>
    <col min="12017" max="12019" width="9.140625" style="198"/>
    <col min="12020" max="12025" width="9.28515625" style="198" customWidth="1"/>
    <col min="12026" max="12271" width="9.140625" style="198"/>
    <col min="12272" max="12272" width="37.28515625" style="198" customWidth="1"/>
    <col min="12273" max="12275" width="9.140625" style="198"/>
    <col min="12276" max="12281" width="9.28515625" style="198" customWidth="1"/>
    <col min="12282" max="12527" width="9.140625" style="198"/>
    <col min="12528" max="12528" width="37.28515625" style="198" customWidth="1"/>
    <col min="12529" max="12531" width="9.140625" style="198"/>
    <col min="12532" max="12537" width="9.28515625" style="198" customWidth="1"/>
    <col min="12538" max="12783" width="9.140625" style="198"/>
    <col min="12784" max="12784" width="37.28515625" style="198" customWidth="1"/>
    <col min="12785" max="12787" width="9.140625" style="198"/>
    <col min="12788" max="12793" width="9.28515625" style="198" customWidth="1"/>
    <col min="12794" max="13039" width="9.140625" style="198"/>
    <col min="13040" max="13040" width="37.28515625" style="198" customWidth="1"/>
    <col min="13041" max="13043" width="9.140625" style="198"/>
    <col min="13044" max="13049" width="9.28515625" style="198" customWidth="1"/>
    <col min="13050" max="13295" width="9.140625" style="198"/>
    <col min="13296" max="13296" width="37.28515625" style="198" customWidth="1"/>
    <col min="13297" max="13299" width="9.140625" style="198"/>
    <col min="13300" max="13305" width="9.28515625" style="198" customWidth="1"/>
    <col min="13306" max="13551" width="9.140625" style="198"/>
    <col min="13552" max="13552" width="37.28515625" style="198" customWidth="1"/>
    <col min="13553" max="13555" width="9.140625" style="198"/>
    <col min="13556" max="13561" width="9.28515625" style="198" customWidth="1"/>
    <col min="13562" max="13807" width="9.140625" style="198"/>
    <col min="13808" max="13808" width="37.28515625" style="198" customWidth="1"/>
    <col min="13809" max="13811" width="9.140625" style="198"/>
    <col min="13812" max="13817" width="9.28515625" style="198" customWidth="1"/>
    <col min="13818" max="14063" width="9.140625" style="198"/>
    <col min="14064" max="14064" width="37.28515625" style="198" customWidth="1"/>
    <col min="14065" max="14067" width="9.140625" style="198"/>
    <col min="14068" max="14073" width="9.28515625" style="198" customWidth="1"/>
    <col min="14074" max="14319" width="9.140625" style="198"/>
    <col min="14320" max="14320" width="37.28515625" style="198" customWidth="1"/>
    <col min="14321" max="14323" width="9.140625" style="198"/>
    <col min="14324" max="14329" width="9.28515625" style="198" customWidth="1"/>
    <col min="14330" max="14575" width="9.140625" style="198"/>
    <col min="14576" max="14576" width="37.28515625" style="198" customWidth="1"/>
    <col min="14577" max="14579" width="9.140625" style="198"/>
    <col min="14580" max="14585" width="9.28515625" style="198" customWidth="1"/>
    <col min="14586" max="14831" width="9.140625" style="198"/>
    <col min="14832" max="14832" width="37.28515625" style="198" customWidth="1"/>
    <col min="14833" max="14835" width="9.140625" style="198"/>
    <col min="14836" max="14841" width="9.28515625" style="198" customWidth="1"/>
    <col min="14842" max="15087" width="9.140625" style="198"/>
    <col min="15088" max="15088" width="37.28515625" style="198" customWidth="1"/>
    <col min="15089" max="15091" width="9.140625" style="198"/>
    <col min="15092" max="15097" width="9.28515625" style="198" customWidth="1"/>
    <col min="15098" max="15343" width="9.140625" style="198"/>
    <col min="15344" max="15344" width="37.28515625" style="198" customWidth="1"/>
    <col min="15345" max="15347" width="9.140625" style="198"/>
    <col min="15348" max="15353" width="9.28515625" style="198" customWidth="1"/>
    <col min="15354" max="15599" width="9.140625" style="198"/>
    <col min="15600" max="15600" width="37.28515625" style="198" customWidth="1"/>
    <col min="15601" max="15603" width="9.140625" style="198"/>
    <col min="15604" max="15609" width="9.28515625" style="198" customWidth="1"/>
    <col min="15610" max="15855" width="9.140625" style="198"/>
    <col min="15856" max="15856" width="37.28515625" style="198" customWidth="1"/>
    <col min="15857" max="15859" width="9.140625" style="198"/>
    <col min="15860" max="15865" width="9.28515625" style="198" customWidth="1"/>
    <col min="15866" max="16111" width="9.140625" style="198"/>
    <col min="16112" max="16112" width="37.28515625" style="198" customWidth="1"/>
    <col min="16113" max="16115" width="9.140625" style="198"/>
    <col min="16116" max="16121" width="9.28515625" style="198" customWidth="1"/>
    <col min="16122" max="16384" width="9.140625" style="198"/>
  </cols>
  <sheetData>
    <row r="1" spans="1:14" ht="25.9" customHeight="1">
      <c r="A1" s="197" t="s">
        <v>121</v>
      </c>
      <c r="B1" s="197"/>
      <c r="C1" s="197"/>
      <c r="D1" s="197"/>
      <c r="E1" s="197"/>
      <c r="F1" s="197"/>
      <c r="G1" s="197"/>
      <c r="H1" s="197"/>
      <c r="I1" s="197"/>
    </row>
    <row r="2" spans="1:14" ht="15.75" customHeight="1">
      <c r="A2" s="40"/>
      <c r="B2" s="199"/>
      <c r="C2" s="199"/>
      <c r="D2" s="199"/>
      <c r="E2" s="199"/>
      <c r="F2" s="199"/>
      <c r="G2" s="199"/>
      <c r="H2" s="199"/>
      <c r="I2" s="199"/>
    </row>
    <row r="3" spans="1:14" ht="15.6" customHeight="1" thickBot="1">
      <c r="A3" s="3" t="s">
        <v>184</v>
      </c>
      <c r="B3" s="3"/>
      <c r="F3" s="198"/>
      <c r="G3" s="198"/>
      <c r="H3" s="198"/>
      <c r="I3" s="198"/>
    </row>
    <row r="4" spans="1:14" ht="25.15" customHeight="1">
      <c r="A4" s="201" t="s">
        <v>122</v>
      </c>
      <c r="B4" s="202" t="s">
        <v>123</v>
      </c>
      <c r="C4" s="203" t="s">
        <v>124</v>
      </c>
      <c r="D4" s="204"/>
      <c r="E4" s="238" t="s">
        <v>93</v>
      </c>
      <c r="F4" s="238"/>
      <c r="G4" s="238"/>
      <c r="H4" s="238"/>
      <c r="I4" s="238"/>
      <c r="J4" s="238"/>
      <c r="L4" s="239" t="s">
        <v>125</v>
      </c>
      <c r="M4" s="239"/>
      <c r="N4" s="239"/>
    </row>
    <row r="5" spans="1:14" ht="39.6" customHeight="1">
      <c r="A5" s="206"/>
      <c r="B5" s="152"/>
      <c r="C5" s="207"/>
      <c r="D5" s="208"/>
      <c r="E5" s="240" t="s">
        <v>126</v>
      </c>
      <c r="F5" s="240"/>
      <c r="G5" s="240" t="s">
        <v>127</v>
      </c>
      <c r="H5" s="240"/>
      <c r="I5" s="240" t="s">
        <v>128</v>
      </c>
      <c r="J5" s="240"/>
      <c r="L5" s="239"/>
      <c r="M5" s="239"/>
      <c r="N5" s="239"/>
    </row>
    <row r="6" spans="1:14" ht="87" customHeight="1" thickBot="1">
      <c r="A6" s="210"/>
      <c r="B6" s="151"/>
      <c r="C6" s="241" t="s">
        <v>110</v>
      </c>
      <c r="D6" s="241" t="s">
        <v>129</v>
      </c>
      <c r="E6" s="241" t="s">
        <v>110</v>
      </c>
      <c r="F6" s="241" t="s">
        <v>129</v>
      </c>
      <c r="G6" s="241" t="s">
        <v>110</v>
      </c>
      <c r="H6" s="241" t="s">
        <v>129</v>
      </c>
      <c r="I6" s="241" t="s">
        <v>110</v>
      </c>
      <c r="J6" s="241" t="s">
        <v>129</v>
      </c>
      <c r="L6" s="242" t="s">
        <v>110</v>
      </c>
      <c r="M6" s="242" t="s">
        <v>111</v>
      </c>
      <c r="N6" s="242" t="s">
        <v>130</v>
      </c>
    </row>
    <row r="7" spans="1:14" ht="19.899999999999999" customHeight="1">
      <c r="A7" s="212" t="s">
        <v>131</v>
      </c>
      <c r="B7" s="243" t="s">
        <v>132</v>
      </c>
      <c r="C7" s="244">
        <f>E7+G7+I7</f>
        <v>671</v>
      </c>
      <c r="D7" s="244">
        <f>F7+H7+J7</f>
        <v>0</v>
      </c>
      <c r="E7" s="244"/>
      <c r="F7" s="244"/>
      <c r="G7" s="244">
        <v>341</v>
      </c>
      <c r="H7" s="244"/>
      <c r="I7" s="244">
        <v>330</v>
      </c>
      <c r="J7" s="245"/>
      <c r="L7" s="246">
        <f>M7+N7</f>
        <v>45</v>
      </c>
      <c r="M7" s="247">
        <v>45</v>
      </c>
      <c r="N7" s="247"/>
    </row>
    <row r="8" spans="1:14" ht="19.899999999999999" customHeight="1">
      <c r="A8" s="215"/>
      <c r="B8" s="243" t="s">
        <v>133</v>
      </c>
      <c r="C8" s="244">
        <f t="shared" ref="C8:D19" si="0">E8+G8+I8</f>
        <v>0</v>
      </c>
      <c r="D8" s="244">
        <f t="shared" si="0"/>
        <v>0</v>
      </c>
      <c r="E8" s="244"/>
      <c r="F8" s="244"/>
      <c r="G8" s="244"/>
      <c r="H8" s="244"/>
      <c r="I8" s="244"/>
      <c r="J8" s="244"/>
      <c r="L8" s="246">
        <f t="shared" ref="L8:L40" si="1">M8+N8</f>
        <v>0</v>
      </c>
      <c r="M8" s="247"/>
      <c r="N8" s="247"/>
    </row>
    <row r="9" spans="1:14" ht="49.9" customHeight="1">
      <c r="A9" s="216"/>
      <c r="B9" s="243" t="s">
        <v>134</v>
      </c>
      <c r="C9" s="244">
        <f t="shared" si="0"/>
        <v>0</v>
      </c>
      <c r="D9" s="244">
        <f t="shared" si="0"/>
        <v>0</v>
      </c>
      <c r="E9" s="244"/>
      <c r="F9" s="244"/>
      <c r="G9" s="244"/>
      <c r="H9" s="244"/>
      <c r="I9" s="245"/>
      <c r="J9" s="245"/>
      <c r="L9" s="246">
        <f t="shared" si="1"/>
        <v>0</v>
      </c>
      <c r="M9" s="247"/>
      <c r="N9" s="247"/>
    </row>
    <row r="10" spans="1:14" ht="19.899999999999999" customHeight="1">
      <c r="A10" s="217" t="s">
        <v>135</v>
      </c>
      <c r="B10" s="243" t="s">
        <v>136</v>
      </c>
      <c r="C10" s="244">
        <f t="shared" si="0"/>
        <v>0</v>
      </c>
      <c r="D10" s="244">
        <f t="shared" si="0"/>
        <v>0</v>
      </c>
      <c r="E10" s="244"/>
      <c r="F10" s="244"/>
      <c r="G10" s="244"/>
      <c r="H10" s="244"/>
      <c r="I10" s="244"/>
      <c r="J10" s="245"/>
      <c r="L10" s="246">
        <f t="shared" si="1"/>
        <v>0</v>
      </c>
      <c r="M10" s="247"/>
      <c r="N10" s="247"/>
    </row>
    <row r="11" spans="1:14" ht="19.899999999999999" customHeight="1">
      <c r="A11" s="217" t="s">
        <v>137</v>
      </c>
      <c r="B11" s="243" t="s">
        <v>138</v>
      </c>
      <c r="C11" s="244">
        <f t="shared" si="0"/>
        <v>0</v>
      </c>
      <c r="D11" s="244">
        <f t="shared" si="0"/>
        <v>0</v>
      </c>
      <c r="E11" s="244"/>
      <c r="F11" s="244"/>
      <c r="G11" s="198"/>
      <c r="H11" s="244"/>
      <c r="I11" s="244"/>
      <c r="J11" s="245"/>
      <c r="L11" s="246">
        <f t="shared" si="1"/>
        <v>0</v>
      </c>
      <c r="M11" s="247"/>
      <c r="N11" s="247"/>
    </row>
    <row r="12" spans="1:14" ht="19.899999999999999" customHeight="1">
      <c r="A12" s="217" t="s">
        <v>139</v>
      </c>
      <c r="B12" s="243" t="s">
        <v>140</v>
      </c>
      <c r="C12" s="244">
        <f t="shared" si="0"/>
        <v>0</v>
      </c>
      <c r="D12" s="244">
        <f t="shared" si="0"/>
        <v>0</v>
      </c>
      <c r="E12" s="244"/>
      <c r="F12" s="244"/>
      <c r="G12" s="244"/>
      <c r="H12" s="244"/>
      <c r="I12" s="244"/>
      <c r="J12" s="245"/>
      <c r="L12" s="246">
        <f t="shared" si="1"/>
        <v>0</v>
      </c>
      <c r="M12" s="247"/>
      <c r="N12" s="247"/>
    </row>
    <row r="13" spans="1:14" ht="19.899999999999999" customHeight="1">
      <c r="A13" s="218" t="s">
        <v>15</v>
      </c>
      <c r="B13" s="243" t="s">
        <v>16</v>
      </c>
      <c r="C13" s="244">
        <f t="shared" si="0"/>
        <v>330</v>
      </c>
      <c r="D13" s="244">
        <f t="shared" si="0"/>
        <v>0</v>
      </c>
      <c r="E13" s="244"/>
      <c r="F13" s="244"/>
      <c r="G13" s="244">
        <v>330</v>
      </c>
      <c r="H13" s="244"/>
      <c r="I13" s="244"/>
      <c r="J13" s="245"/>
      <c r="L13" s="246">
        <f t="shared" si="1"/>
        <v>15</v>
      </c>
      <c r="M13" s="247">
        <v>15</v>
      </c>
      <c r="N13" s="247"/>
    </row>
    <row r="14" spans="1:14" ht="16.149999999999999" customHeight="1">
      <c r="A14" s="217" t="s">
        <v>141</v>
      </c>
      <c r="B14" s="243" t="s">
        <v>142</v>
      </c>
      <c r="C14" s="244">
        <f t="shared" si="0"/>
        <v>0</v>
      </c>
      <c r="D14" s="244">
        <f t="shared" si="0"/>
        <v>0</v>
      </c>
      <c r="E14" s="244"/>
      <c r="F14" s="244"/>
      <c r="G14" s="244"/>
      <c r="H14" s="244"/>
      <c r="I14" s="244"/>
      <c r="J14" s="245"/>
      <c r="L14" s="246">
        <f t="shared" si="1"/>
        <v>0</v>
      </c>
      <c r="M14" s="247"/>
      <c r="N14" s="247"/>
    </row>
    <row r="15" spans="1:14" ht="16.149999999999999" customHeight="1">
      <c r="A15" s="217" t="s">
        <v>143</v>
      </c>
      <c r="B15" s="243" t="s">
        <v>144</v>
      </c>
      <c r="C15" s="244">
        <f t="shared" si="0"/>
        <v>0</v>
      </c>
      <c r="D15" s="244">
        <f t="shared" si="0"/>
        <v>0</v>
      </c>
      <c r="E15" s="244"/>
      <c r="F15" s="244"/>
      <c r="G15" s="244"/>
      <c r="H15" s="244"/>
      <c r="I15" s="244"/>
      <c r="J15" s="245"/>
      <c r="L15" s="246"/>
      <c r="M15" s="247"/>
      <c r="N15" s="247"/>
    </row>
    <row r="16" spans="1:14" ht="19.899999999999999" customHeight="1">
      <c r="A16" s="217" t="s">
        <v>145</v>
      </c>
      <c r="B16" s="243" t="s">
        <v>146</v>
      </c>
      <c r="C16" s="244">
        <f t="shared" si="0"/>
        <v>0</v>
      </c>
      <c r="D16" s="244">
        <f t="shared" si="0"/>
        <v>0</v>
      </c>
      <c r="E16" s="244"/>
      <c r="F16" s="244"/>
      <c r="G16" s="244"/>
      <c r="H16" s="244"/>
      <c r="I16" s="244"/>
      <c r="J16" s="245"/>
      <c r="L16" s="246">
        <f t="shared" si="1"/>
        <v>0</v>
      </c>
      <c r="M16" s="247"/>
      <c r="N16" s="247"/>
    </row>
    <row r="17" spans="1:14" ht="19.899999999999999" customHeight="1">
      <c r="A17" s="217" t="s">
        <v>147</v>
      </c>
      <c r="B17" s="243" t="s">
        <v>148</v>
      </c>
      <c r="C17" s="244">
        <f t="shared" si="0"/>
        <v>0</v>
      </c>
      <c r="D17" s="244">
        <f t="shared" si="0"/>
        <v>0</v>
      </c>
      <c r="E17" s="244"/>
      <c r="F17" s="244"/>
      <c r="G17" s="244"/>
      <c r="H17" s="244"/>
      <c r="I17" s="244"/>
      <c r="J17" s="245"/>
      <c r="L17" s="246">
        <f t="shared" si="1"/>
        <v>0</v>
      </c>
      <c r="M17" s="247"/>
      <c r="N17" s="247"/>
    </row>
    <row r="18" spans="1:14" ht="19.899999999999999" customHeight="1">
      <c r="A18" s="217" t="s">
        <v>27</v>
      </c>
      <c r="B18" s="243" t="s">
        <v>28</v>
      </c>
      <c r="C18" s="244">
        <f t="shared" si="0"/>
        <v>0</v>
      </c>
      <c r="D18" s="244">
        <f t="shared" si="0"/>
        <v>0</v>
      </c>
      <c r="E18" s="244"/>
      <c r="F18" s="244"/>
      <c r="G18" s="244"/>
      <c r="H18" s="244"/>
      <c r="I18" s="244"/>
      <c r="J18" s="245"/>
      <c r="L18" s="246">
        <f t="shared" si="1"/>
        <v>0</v>
      </c>
      <c r="M18" s="247"/>
      <c r="N18" s="247"/>
    </row>
    <row r="19" spans="1:14" ht="19.899999999999999" customHeight="1">
      <c r="A19" s="217" t="s">
        <v>149</v>
      </c>
      <c r="B19" s="243" t="s">
        <v>150</v>
      </c>
      <c r="C19" s="244">
        <f t="shared" si="0"/>
        <v>147</v>
      </c>
      <c r="D19" s="244">
        <f t="shared" si="0"/>
        <v>0</v>
      </c>
      <c r="E19" s="244"/>
      <c r="F19" s="244"/>
      <c r="G19" s="244"/>
      <c r="H19" s="244"/>
      <c r="I19" s="244">
        <v>147</v>
      </c>
      <c r="J19" s="245"/>
      <c r="L19" s="246">
        <f t="shared" si="1"/>
        <v>15</v>
      </c>
      <c r="M19" s="247">
        <v>15</v>
      </c>
      <c r="N19" s="247"/>
    </row>
    <row r="20" spans="1:14" ht="19.899999999999999" customHeight="1">
      <c r="A20" s="217" t="s">
        <v>151</v>
      </c>
      <c r="B20" s="243"/>
      <c r="C20" s="244">
        <f t="shared" ref="C20" si="2">SUM(C21:C23)</f>
        <v>333</v>
      </c>
      <c r="D20" s="244"/>
      <c r="E20" s="244">
        <f t="shared" ref="E20:J20" si="3">SUM(E21:E23)</f>
        <v>0</v>
      </c>
      <c r="F20" s="244">
        <f t="shared" si="3"/>
        <v>0</v>
      </c>
      <c r="G20" s="244">
        <f t="shared" si="3"/>
        <v>333</v>
      </c>
      <c r="H20" s="244">
        <f t="shared" si="3"/>
        <v>0</v>
      </c>
      <c r="I20" s="244">
        <f t="shared" si="3"/>
        <v>0</v>
      </c>
      <c r="J20" s="244">
        <f t="shared" si="3"/>
        <v>0</v>
      </c>
      <c r="L20" s="246">
        <f t="shared" si="1"/>
        <v>15</v>
      </c>
      <c r="M20" s="244">
        <f t="shared" ref="M20:N20" si="4">SUM(M21:M23)</f>
        <v>15</v>
      </c>
      <c r="N20" s="244">
        <f t="shared" si="4"/>
        <v>0</v>
      </c>
    </row>
    <row r="21" spans="1:14" ht="22.9" customHeight="1">
      <c r="A21" s="248" t="s">
        <v>152</v>
      </c>
      <c r="B21" s="249" t="s">
        <v>153</v>
      </c>
      <c r="C21" s="244">
        <f t="shared" ref="C21:D39" si="5">E21+G21+I21</f>
        <v>0</v>
      </c>
      <c r="D21" s="244">
        <f t="shared" si="5"/>
        <v>0</v>
      </c>
      <c r="E21" s="244"/>
      <c r="F21" s="244"/>
      <c r="G21" s="244"/>
      <c r="H21" s="244"/>
      <c r="I21" s="244"/>
      <c r="J21" s="245"/>
      <c r="L21" s="246">
        <f t="shared" si="1"/>
        <v>0</v>
      </c>
      <c r="M21" s="247"/>
      <c r="N21" s="247"/>
    </row>
    <row r="22" spans="1:14" ht="54.6" customHeight="1">
      <c r="A22" s="215"/>
      <c r="B22" s="250" t="s">
        <v>154</v>
      </c>
      <c r="C22" s="244">
        <f t="shared" si="5"/>
        <v>333</v>
      </c>
      <c r="D22" s="244">
        <f t="shared" si="5"/>
        <v>0</v>
      </c>
      <c r="E22" s="244"/>
      <c r="F22" s="244"/>
      <c r="G22" s="244">
        <v>333</v>
      </c>
      <c r="H22" s="244"/>
      <c r="I22" s="244"/>
      <c r="J22" s="245"/>
      <c r="L22" s="246">
        <f t="shared" si="1"/>
        <v>15</v>
      </c>
      <c r="M22" s="247">
        <v>15</v>
      </c>
      <c r="N22" s="247"/>
    </row>
    <row r="23" spans="1:14" ht="49.9" customHeight="1">
      <c r="A23" s="216"/>
      <c r="B23" s="250" t="s">
        <v>155</v>
      </c>
      <c r="C23" s="244">
        <f t="shared" si="5"/>
        <v>0</v>
      </c>
      <c r="D23" s="244">
        <f t="shared" si="5"/>
        <v>0</v>
      </c>
      <c r="E23" s="244"/>
      <c r="F23" s="244"/>
      <c r="G23" s="244"/>
      <c r="H23" s="244"/>
      <c r="I23" s="244"/>
      <c r="J23" s="245"/>
      <c r="L23" s="246">
        <f t="shared" si="1"/>
        <v>0</v>
      </c>
      <c r="M23" s="247"/>
      <c r="N23" s="247"/>
    </row>
    <row r="24" spans="1:14" s="255" customFormat="1" ht="34.15" customHeight="1">
      <c r="A24" s="251" t="s">
        <v>156</v>
      </c>
      <c r="B24" s="252" t="s">
        <v>157</v>
      </c>
      <c r="C24" s="244">
        <f t="shared" si="5"/>
        <v>499</v>
      </c>
      <c r="D24" s="244">
        <f t="shared" si="5"/>
        <v>0</v>
      </c>
      <c r="E24" s="253"/>
      <c r="F24" s="253"/>
      <c r="G24" s="253">
        <v>411</v>
      </c>
      <c r="H24" s="253"/>
      <c r="I24" s="253">
        <v>88</v>
      </c>
      <c r="J24" s="254"/>
      <c r="K24" s="198"/>
      <c r="L24" s="246">
        <f t="shared" si="1"/>
        <v>26</v>
      </c>
      <c r="M24" s="247">
        <v>26</v>
      </c>
      <c r="N24" s="247"/>
    </row>
    <row r="25" spans="1:14" ht="19.899999999999999" customHeight="1">
      <c r="A25" s="218" t="s">
        <v>49</v>
      </c>
      <c r="B25" s="243" t="s">
        <v>50</v>
      </c>
      <c r="C25" s="244">
        <f t="shared" si="5"/>
        <v>100</v>
      </c>
      <c r="D25" s="244">
        <f t="shared" si="5"/>
        <v>100</v>
      </c>
      <c r="E25" s="244"/>
      <c r="F25" s="244"/>
      <c r="G25" s="244">
        <v>100</v>
      </c>
      <c r="H25" s="244">
        <v>100</v>
      </c>
      <c r="I25" s="244"/>
      <c r="J25" s="244"/>
      <c r="L25" s="246">
        <f t="shared" si="1"/>
        <v>0</v>
      </c>
      <c r="M25" s="247"/>
      <c r="N25" s="247"/>
    </row>
    <row r="26" spans="1:14" ht="19.899999999999999" customHeight="1">
      <c r="A26" s="217" t="s">
        <v>158</v>
      </c>
      <c r="B26" s="243" t="s">
        <v>52</v>
      </c>
      <c r="C26" s="244">
        <f t="shared" si="5"/>
        <v>66</v>
      </c>
      <c r="D26" s="244">
        <f t="shared" si="5"/>
        <v>0</v>
      </c>
      <c r="E26" s="244"/>
      <c r="F26" s="244"/>
      <c r="G26" s="244">
        <v>66</v>
      </c>
      <c r="H26" s="244"/>
      <c r="I26" s="244"/>
      <c r="J26" s="245"/>
      <c r="L26" s="246">
        <f t="shared" si="1"/>
        <v>15</v>
      </c>
      <c r="M26" s="247">
        <v>15</v>
      </c>
      <c r="N26" s="247"/>
    </row>
    <row r="27" spans="1:14" ht="19.899999999999999" customHeight="1">
      <c r="A27" s="217" t="s">
        <v>159</v>
      </c>
      <c r="B27" s="243" t="s">
        <v>160</v>
      </c>
      <c r="C27" s="244">
        <f t="shared" si="5"/>
        <v>440</v>
      </c>
      <c r="D27" s="244">
        <f t="shared" si="5"/>
        <v>0</v>
      </c>
      <c r="E27" s="244"/>
      <c r="F27" s="244"/>
      <c r="G27" s="244"/>
      <c r="H27" s="244"/>
      <c r="I27" s="244">
        <v>440</v>
      </c>
      <c r="J27" s="245"/>
      <c r="L27" s="246">
        <f t="shared" si="1"/>
        <v>20</v>
      </c>
      <c r="M27" s="247">
        <v>20</v>
      </c>
      <c r="N27" s="247"/>
    </row>
    <row r="28" spans="1:14" ht="19.899999999999999" customHeight="1">
      <c r="A28" s="217" t="s">
        <v>161</v>
      </c>
      <c r="B28" s="243" t="s">
        <v>162</v>
      </c>
      <c r="C28" s="244">
        <f t="shared" si="5"/>
        <v>944</v>
      </c>
      <c r="D28" s="244">
        <f t="shared" si="5"/>
        <v>0</v>
      </c>
      <c r="E28" s="244">
        <v>330</v>
      </c>
      <c r="F28" s="244"/>
      <c r="G28" s="244"/>
      <c r="H28" s="244"/>
      <c r="I28" s="244">
        <v>614</v>
      </c>
      <c r="J28" s="245"/>
      <c r="L28" s="246">
        <f t="shared" si="1"/>
        <v>54</v>
      </c>
      <c r="M28" s="247"/>
      <c r="N28" s="247">
        <v>54</v>
      </c>
    </row>
    <row r="29" spans="1:14" ht="19.899999999999999" customHeight="1">
      <c r="A29" s="217" t="s">
        <v>163</v>
      </c>
      <c r="B29" s="243" t="s">
        <v>164</v>
      </c>
      <c r="C29" s="244">
        <f t="shared" si="5"/>
        <v>0</v>
      </c>
      <c r="D29" s="244">
        <f t="shared" si="5"/>
        <v>0</v>
      </c>
      <c r="E29" s="244"/>
      <c r="F29" s="244"/>
      <c r="G29" s="244"/>
      <c r="H29" s="244"/>
      <c r="I29" s="244"/>
      <c r="J29" s="245"/>
      <c r="L29" s="246">
        <f t="shared" si="1"/>
        <v>0</v>
      </c>
      <c r="M29" s="247"/>
      <c r="N29" s="247"/>
    </row>
    <row r="30" spans="1:14" ht="19.899999999999999" customHeight="1">
      <c r="A30" s="224" t="s">
        <v>165</v>
      </c>
      <c r="B30" s="243" t="s">
        <v>166</v>
      </c>
      <c r="C30" s="244">
        <f t="shared" si="5"/>
        <v>0</v>
      </c>
      <c r="D30" s="244">
        <f t="shared" si="5"/>
        <v>0</v>
      </c>
      <c r="E30" s="244"/>
      <c r="F30" s="244"/>
      <c r="G30" s="244"/>
      <c r="H30" s="244"/>
      <c r="I30" s="244"/>
      <c r="J30" s="245"/>
      <c r="L30" s="246">
        <f t="shared" si="1"/>
        <v>0</v>
      </c>
      <c r="M30" s="247"/>
      <c r="N30" s="247"/>
    </row>
    <row r="31" spans="1:14" ht="19.899999999999999" customHeight="1">
      <c r="A31" s="217" t="s">
        <v>167</v>
      </c>
      <c r="B31" s="243" t="s">
        <v>168</v>
      </c>
      <c r="C31" s="244">
        <f t="shared" si="5"/>
        <v>0</v>
      </c>
      <c r="D31" s="244">
        <f t="shared" si="5"/>
        <v>0</v>
      </c>
      <c r="E31" s="244"/>
      <c r="F31" s="244"/>
      <c r="G31" s="244"/>
      <c r="H31" s="244"/>
      <c r="I31" s="244"/>
      <c r="J31" s="245"/>
      <c r="L31" s="246">
        <f t="shared" si="1"/>
        <v>0</v>
      </c>
      <c r="M31" s="247"/>
      <c r="N31" s="247"/>
    </row>
    <row r="32" spans="1:14" ht="19.899999999999999" customHeight="1">
      <c r="A32" s="256" t="s">
        <v>169</v>
      </c>
      <c r="B32" s="257" t="s">
        <v>170</v>
      </c>
      <c r="C32" s="244">
        <f t="shared" si="5"/>
        <v>0</v>
      </c>
      <c r="D32" s="244">
        <f t="shared" si="5"/>
        <v>0</v>
      </c>
      <c r="E32" s="244"/>
      <c r="F32" s="244"/>
      <c r="G32" s="244"/>
      <c r="H32" s="244"/>
      <c r="I32" s="244"/>
      <c r="J32" s="245"/>
      <c r="L32" s="246"/>
      <c r="M32" s="247"/>
      <c r="N32" s="247"/>
    </row>
    <row r="33" spans="1:14" ht="19.899999999999999" customHeight="1">
      <c r="A33" s="217" t="s">
        <v>171</v>
      </c>
      <c r="B33" s="243" t="s">
        <v>172</v>
      </c>
      <c r="C33" s="244">
        <f t="shared" si="5"/>
        <v>1331</v>
      </c>
      <c r="D33" s="244">
        <f t="shared" si="5"/>
        <v>0</v>
      </c>
      <c r="E33" s="244">
        <v>1061</v>
      </c>
      <c r="F33" s="244"/>
      <c r="G33" s="244"/>
      <c r="H33" s="244"/>
      <c r="I33" s="244">
        <v>270</v>
      </c>
      <c r="J33" s="245"/>
      <c r="L33" s="246">
        <f t="shared" si="1"/>
        <v>65</v>
      </c>
      <c r="M33" s="247">
        <v>65</v>
      </c>
      <c r="N33" s="247"/>
    </row>
    <row r="34" spans="1:14" ht="19.899999999999999" customHeight="1">
      <c r="A34" s="258" t="s">
        <v>173</v>
      </c>
      <c r="B34" s="243" t="s">
        <v>174</v>
      </c>
      <c r="C34" s="244">
        <f t="shared" si="5"/>
        <v>0</v>
      </c>
      <c r="D34" s="244">
        <f t="shared" si="5"/>
        <v>0</v>
      </c>
      <c r="E34" s="244"/>
      <c r="F34" s="244"/>
      <c r="G34" s="244"/>
      <c r="H34" s="244"/>
      <c r="I34" s="244"/>
      <c r="J34" s="245"/>
      <c r="L34" s="246">
        <f t="shared" si="1"/>
        <v>0</v>
      </c>
      <c r="M34" s="247"/>
      <c r="N34" s="247"/>
    </row>
    <row r="35" spans="1:14" ht="19.899999999999999" customHeight="1">
      <c r="A35" s="228"/>
      <c r="B35" s="243" t="s">
        <v>175</v>
      </c>
      <c r="C35" s="244">
        <f t="shared" si="5"/>
        <v>0</v>
      </c>
      <c r="D35" s="244">
        <f t="shared" si="5"/>
        <v>0</v>
      </c>
      <c r="E35" s="244"/>
      <c r="F35" s="244"/>
      <c r="G35" s="244"/>
      <c r="H35" s="244"/>
      <c r="I35" s="244"/>
      <c r="J35" s="245"/>
      <c r="L35" s="246">
        <f t="shared" si="1"/>
        <v>0</v>
      </c>
      <c r="M35" s="247"/>
      <c r="N35" s="247"/>
    </row>
    <row r="36" spans="1:14" ht="19.899999999999999" customHeight="1">
      <c r="A36" s="224" t="s">
        <v>176</v>
      </c>
      <c r="B36" s="243" t="s">
        <v>177</v>
      </c>
      <c r="C36" s="244">
        <f t="shared" si="5"/>
        <v>160</v>
      </c>
      <c r="D36" s="244">
        <f t="shared" si="5"/>
        <v>0</v>
      </c>
      <c r="E36" s="244"/>
      <c r="F36" s="244"/>
      <c r="G36" s="244">
        <v>160</v>
      </c>
      <c r="H36" s="244"/>
      <c r="I36" s="244"/>
      <c r="J36" s="245"/>
      <c r="L36" s="246">
        <f t="shared" si="1"/>
        <v>10</v>
      </c>
      <c r="M36" s="247">
        <v>10</v>
      </c>
      <c r="N36" s="247"/>
    </row>
    <row r="37" spans="1:14" ht="19.899999999999999" customHeight="1">
      <c r="A37" s="224" t="s">
        <v>178</v>
      </c>
      <c r="B37" s="243" t="s">
        <v>76</v>
      </c>
      <c r="C37" s="244">
        <f t="shared" si="5"/>
        <v>272</v>
      </c>
      <c r="D37" s="244">
        <f t="shared" si="5"/>
        <v>0</v>
      </c>
      <c r="E37" s="244"/>
      <c r="F37" s="244"/>
      <c r="G37" s="244">
        <v>52</v>
      </c>
      <c r="H37" s="244"/>
      <c r="I37" s="244">
        <v>220</v>
      </c>
      <c r="J37" s="245"/>
      <c r="L37" s="246">
        <f t="shared" si="1"/>
        <v>16</v>
      </c>
      <c r="M37" s="247">
        <v>16</v>
      </c>
      <c r="N37" s="247"/>
    </row>
    <row r="38" spans="1:14" ht="19.899999999999999" customHeight="1">
      <c r="A38" s="217" t="s">
        <v>179</v>
      </c>
      <c r="B38" s="243" t="s">
        <v>180</v>
      </c>
      <c r="C38" s="244">
        <f t="shared" si="5"/>
        <v>0</v>
      </c>
      <c r="D38" s="244">
        <f t="shared" si="5"/>
        <v>0</v>
      </c>
      <c r="E38" s="244"/>
      <c r="F38" s="244"/>
      <c r="G38" s="244"/>
      <c r="H38" s="244"/>
      <c r="I38" s="244"/>
      <c r="J38" s="245"/>
      <c r="L38" s="246">
        <f t="shared" si="1"/>
        <v>0</v>
      </c>
      <c r="M38" s="247"/>
      <c r="N38" s="247"/>
    </row>
    <row r="39" spans="1:14" ht="19.899999999999999" customHeight="1">
      <c r="A39" s="217" t="s">
        <v>181</v>
      </c>
      <c r="B39" s="243" t="s">
        <v>182</v>
      </c>
      <c r="C39" s="244">
        <f t="shared" si="5"/>
        <v>398</v>
      </c>
      <c r="D39" s="244">
        <f t="shared" si="5"/>
        <v>0</v>
      </c>
      <c r="E39" s="244">
        <v>398</v>
      </c>
      <c r="F39" s="244"/>
      <c r="G39" s="244"/>
      <c r="H39" s="244"/>
      <c r="I39" s="244"/>
      <c r="J39" s="245"/>
      <c r="L39" s="246">
        <f t="shared" si="1"/>
        <v>19</v>
      </c>
      <c r="M39" s="247">
        <v>19</v>
      </c>
      <c r="N39" s="247"/>
    </row>
    <row r="40" spans="1:14" s="234" customFormat="1" ht="31.9" customHeight="1" thickBot="1">
      <c r="A40" s="259" t="s">
        <v>0</v>
      </c>
      <c r="B40" s="260"/>
      <c r="C40" s="261">
        <f t="shared" ref="C40" si="6">SUM(C7:C20)+SUM(C24:C39)</f>
        <v>5691</v>
      </c>
      <c r="D40" s="261">
        <f>SUM(D7:D20)+SUM(D24:D39)</f>
        <v>100</v>
      </c>
      <c r="E40" s="261">
        <f t="shared" ref="E40:J40" si="7">SUM(E7:E20)+SUM(E24:E39)</f>
        <v>1789</v>
      </c>
      <c r="F40" s="261">
        <f t="shared" si="7"/>
        <v>0</v>
      </c>
      <c r="G40" s="261">
        <f t="shared" si="7"/>
        <v>1793</v>
      </c>
      <c r="H40" s="261">
        <f t="shared" si="7"/>
        <v>100</v>
      </c>
      <c r="I40" s="261">
        <f t="shared" si="7"/>
        <v>2109</v>
      </c>
      <c r="J40" s="261">
        <f t="shared" si="7"/>
        <v>0</v>
      </c>
      <c r="K40" s="198"/>
      <c r="L40" s="262">
        <f t="shared" si="1"/>
        <v>315</v>
      </c>
      <c r="M40" s="241">
        <f t="shared" ref="M40:N40" si="8">SUM(M7:M20)+SUM(M24:M39)</f>
        <v>261</v>
      </c>
      <c r="N40" s="241">
        <f t="shared" si="8"/>
        <v>54</v>
      </c>
    </row>
  </sheetData>
  <mergeCells count="12">
    <mergeCell ref="A7:A9"/>
    <mergeCell ref="A21:A23"/>
    <mergeCell ref="A34:A35"/>
    <mergeCell ref="A1:I1"/>
    <mergeCell ref="A4:A6"/>
    <mergeCell ref="B4:B6"/>
    <mergeCell ref="C4:D5"/>
    <mergeCell ref="E4:J4"/>
    <mergeCell ref="L4:N5"/>
    <mergeCell ref="E5:F5"/>
    <mergeCell ref="G5:H5"/>
    <mergeCell ref="I5:J5"/>
  </mergeCells>
  <pageMargins left="0.11811023622047245" right="0" top="0" bottom="0" header="0.31496062992125984" footer="0.31496062992125984"/>
  <pageSetup paperSize="9" scale="75" fitToHeight="2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N40"/>
  <sheetViews>
    <sheetView view="pageBreakPreview" zoomScale="60" zoomScaleNormal="80" workbookViewId="0">
      <selection activeCell="K60" sqref="K60"/>
    </sheetView>
  </sheetViews>
  <sheetFormatPr defaultRowHeight="15"/>
  <cols>
    <col min="1" max="1" width="35.42578125" style="198" customWidth="1"/>
    <col min="2" max="2" width="35.7109375" style="198" customWidth="1"/>
    <col min="3" max="3" width="17.5703125" style="198" customWidth="1"/>
    <col min="4" max="4" width="16.28515625" style="198" customWidth="1"/>
    <col min="5" max="5" width="13.42578125" style="198" customWidth="1"/>
    <col min="6" max="6" width="17.7109375" style="39" customWidth="1"/>
    <col min="7" max="7" width="14.85546875" style="39" customWidth="1"/>
    <col min="8" max="8" width="19.85546875" style="39" customWidth="1"/>
    <col min="9" max="9" width="14.5703125" style="39" customWidth="1"/>
    <col min="10" max="10" width="14.28515625" style="198" customWidth="1"/>
    <col min="11" max="11" width="9.140625" style="198"/>
    <col min="12" max="14" width="0" style="198" hidden="1" customWidth="1"/>
    <col min="15" max="239" width="9.140625" style="198"/>
    <col min="240" max="240" width="37.28515625" style="198" customWidth="1"/>
    <col min="241" max="243" width="9.140625" style="198"/>
    <col min="244" max="249" width="9.28515625" style="198" customWidth="1"/>
    <col min="250" max="495" width="9.140625" style="198"/>
    <col min="496" max="496" width="37.28515625" style="198" customWidth="1"/>
    <col min="497" max="499" width="9.140625" style="198"/>
    <col min="500" max="505" width="9.28515625" style="198" customWidth="1"/>
    <col min="506" max="751" width="9.140625" style="198"/>
    <col min="752" max="752" width="37.28515625" style="198" customWidth="1"/>
    <col min="753" max="755" width="9.140625" style="198"/>
    <col min="756" max="761" width="9.28515625" style="198" customWidth="1"/>
    <col min="762" max="1007" width="9.140625" style="198"/>
    <col min="1008" max="1008" width="37.28515625" style="198" customWidth="1"/>
    <col min="1009" max="1011" width="9.140625" style="198"/>
    <col min="1012" max="1017" width="9.28515625" style="198" customWidth="1"/>
    <col min="1018" max="1263" width="9.140625" style="198"/>
    <col min="1264" max="1264" width="37.28515625" style="198" customWidth="1"/>
    <col min="1265" max="1267" width="9.140625" style="198"/>
    <col min="1268" max="1273" width="9.28515625" style="198" customWidth="1"/>
    <col min="1274" max="1519" width="9.140625" style="198"/>
    <col min="1520" max="1520" width="37.28515625" style="198" customWidth="1"/>
    <col min="1521" max="1523" width="9.140625" style="198"/>
    <col min="1524" max="1529" width="9.28515625" style="198" customWidth="1"/>
    <col min="1530" max="1775" width="9.140625" style="198"/>
    <col min="1776" max="1776" width="37.28515625" style="198" customWidth="1"/>
    <col min="1777" max="1779" width="9.140625" style="198"/>
    <col min="1780" max="1785" width="9.28515625" style="198" customWidth="1"/>
    <col min="1786" max="2031" width="9.140625" style="198"/>
    <col min="2032" max="2032" width="37.28515625" style="198" customWidth="1"/>
    <col min="2033" max="2035" width="9.140625" style="198"/>
    <col min="2036" max="2041" width="9.28515625" style="198" customWidth="1"/>
    <col min="2042" max="2287" width="9.140625" style="198"/>
    <col min="2288" max="2288" width="37.28515625" style="198" customWidth="1"/>
    <col min="2289" max="2291" width="9.140625" style="198"/>
    <col min="2292" max="2297" width="9.28515625" style="198" customWidth="1"/>
    <col min="2298" max="2543" width="9.140625" style="198"/>
    <col min="2544" max="2544" width="37.28515625" style="198" customWidth="1"/>
    <col min="2545" max="2547" width="9.140625" style="198"/>
    <col min="2548" max="2553" width="9.28515625" style="198" customWidth="1"/>
    <col min="2554" max="2799" width="9.140625" style="198"/>
    <col min="2800" max="2800" width="37.28515625" style="198" customWidth="1"/>
    <col min="2801" max="2803" width="9.140625" style="198"/>
    <col min="2804" max="2809" width="9.28515625" style="198" customWidth="1"/>
    <col min="2810" max="3055" width="9.140625" style="198"/>
    <col min="3056" max="3056" width="37.28515625" style="198" customWidth="1"/>
    <col min="3057" max="3059" width="9.140625" style="198"/>
    <col min="3060" max="3065" width="9.28515625" style="198" customWidth="1"/>
    <col min="3066" max="3311" width="9.140625" style="198"/>
    <col min="3312" max="3312" width="37.28515625" style="198" customWidth="1"/>
    <col min="3313" max="3315" width="9.140625" style="198"/>
    <col min="3316" max="3321" width="9.28515625" style="198" customWidth="1"/>
    <col min="3322" max="3567" width="9.140625" style="198"/>
    <col min="3568" max="3568" width="37.28515625" style="198" customWidth="1"/>
    <col min="3569" max="3571" width="9.140625" style="198"/>
    <col min="3572" max="3577" width="9.28515625" style="198" customWidth="1"/>
    <col min="3578" max="3823" width="9.140625" style="198"/>
    <col min="3824" max="3824" width="37.28515625" style="198" customWidth="1"/>
    <col min="3825" max="3827" width="9.140625" style="198"/>
    <col min="3828" max="3833" width="9.28515625" style="198" customWidth="1"/>
    <col min="3834" max="4079" width="9.140625" style="198"/>
    <col min="4080" max="4080" width="37.28515625" style="198" customWidth="1"/>
    <col min="4081" max="4083" width="9.140625" style="198"/>
    <col min="4084" max="4089" width="9.28515625" style="198" customWidth="1"/>
    <col min="4090" max="4335" width="9.140625" style="198"/>
    <col min="4336" max="4336" width="37.28515625" style="198" customWidth="1"/>
    <col min="4337" max="4339" width="9.140625" style="198"/>
    <col min="4340" max="4345" width="9.28515625" style="198" customWidth="1"/>
    <col min="4346" max="4591" width="9.140625" style="198"/>
    <col min="4592" max="4592" width="37.28515625" style="198" customWidth="1"/>
    <col min="4593" max="4595" width="9.140625" style="198"/>
    <col min="4596" max="4601" width="9.28515625" style="198" customWidth="1"/>
    <col min="4602" max="4847" width="9.140625" style="198"/>
    <col min="4848" max="4848" width="37.28515625" style="198" customWidth="1"/>
    <col min="4849" max="4851" width="9.140625" style="198"/>
    <col min="4852" max="4857" width="9.28515625" style="198" customWidth="1"/>
    <col min="4858" max="5103" width="9.140625" style="198"/>
    <col min="5104" max="5104" width="37.28515625" style="198" customWidth="1"/>
    <col min="5105" max="5107" width="9.140625" style="198"/>
    <col min="5108" max="5113" width="9.28515625" style="198" customWidth="1"/>
    <col min="5114" max="5359" width="9.140625" style="198"/>
    <col min="5360" max="5360" width="37.28515625" style="198" customWidth="1"/>
    <col min="5361" max="5363" width="9.140625" style="198"/>
    <col min="5364" max="5369" width="9.28515625" style="198" customWidth="1"/>
    <col min="5370" max="5615" width="9.140625" style="198"/>
    <col min="5616" max="5616" width="37.28515625" style="198" customWidth="1"/>
    <col min="5617" max="5619" width="9.140625" style="198"/>
    <col min="5620" max="5625" width="9.28515625" style="198" customWidth="1"/>
    <col min="5626" max="5871" width="9.140625" style="198"/>
    <col min="5872" max="5872" width="37.28515625" style="198" customWidth="1"/>
    <col min="5873" max="5875" width="9.140625" style="198"/>
    <col min="5876" max="5881" width="9.28515625" style="198" customWidth="1"/>
    <col min="5882" max="6127" width="9.140625" style="198"/>
    <col min="6128" max="6128" width="37.28515625" style="198" customWidth="1"/>
    <col min="6129" max="6131" width="9.140625" style="198"/>
    <col min="6132" max="6137" width="9.28515625" style="198" customWidth="1"/>
    <col min="6138" max="6383" width="9.140625" style="198"/>
    <col min="6384" max="6384" width="37.28515625" style="198" customWidth="1"/>
    <col min="6385" max="6387" width="9.140625" style="198"/>
    <col min="6388" max="6393" width="9.28515625" style="198" customWidth="1"/>
    <col min="6394" max="6639" width="9.140625" style="198"/>
    <col min="6640" max="6640" width="37.28515625" style="198" customWidth="1"/>
    <col min="6641" max="6643" width="9.140625" style="198"/>
    <col min="6644" max="6649" width="9.28515625" style="198" customWidth="1"/>
    <col min="6650" max="6895" width="9.140625" style="198"/>
    <col min="6896" max="6896" width="37.28515625" style="198" customWidth="1"/>
    <col min="6897" max="6899" width="9.140625" style="198"/>
    <col min="6900" max="6905" width="9.28515625" style="198" customWidth="1"/>
    <col min="6906" max="7151" width="9.140625" style="198"/>
    <col min="7152" max="7152" width="37.28515625" style="198" customWidth="1"/>
    <col min="7153" max="7155" width="9.140625" style="198"/>
    <col min="7156" max="7161" width="9.28515625" style="198" customWidth="1"/>
    <col min="7162" max="7407" width="9.140625" style="198"/>
    <col min="7408" max="7408" width="37.28515625" style="198" customWidth="1"/>
    <col min="7409" max="7411" width="9.140625" style="198"/>
    <col min="7412" max="7417" width="9.28515625" style="198" customWidth="1"/>
    <col min="7418" max="7663" width="9.140625" style="198"/>
    <col min="7664" max="7664" width="37.28515625" style="198" customWidth="1"/>
    <col min="7665" max="7667" width="9.140625" style="198"/>
    <col min="7668" max="7673" width="9.28515625" style="198" customWidth="1"/>
    <col min="7674" max="7919" width="9.140625" style="198"/>
    <col min="7920" max="7920" width="37.28515625" style="198" customWidth="1"/>
    <col min="7921" max="7923" width="9.140625" style="198"/>
    <col min="7924" max="7929" width="9.28515625" style="198" customWidth="1"/>
    <col min="7930" max="8175" width="9.140625" style="198"/>
    <col min="8176" max="8176" width="37.28515625" style="198" customWidth="1"/>
    <col min="8177" max="8179" width="9.140625" style="198"/>
    <col min="8180" max="8185" width="9.28515625" style="198" customWidth="1"/>
    <col min="8186" max="8431" width="9.140625" style="198"/>
    <col min="8432" max="8432" width="37.28515625" style="198" customWidth="1"/>
    <col min="8433" max="8435" width="9.140625" style="198"/>
    <col min="8436" max="8441" width="9.28515625" style="198" customWidth="1"/>
    <col min="8442" max="8687" width="9.140625" style="198"/>
    <col min="8688" max="8688" width="37.28515625" style="198" customWidth="1"/>
    <col min="8689" max="8691" width="9.140625" style="198"/>
    <col min="8692" max="8697" width="9.28515625" style="198" customWidth="1"/>
    <col min="8698" max="8943" width="9.140625" style="198"/>
    <col min="8944" max="8944" width="37.28515625" style="198" customWidth="1"/>
    <col min="8945" max="8947" width="9.140625" style="198"/>
    <col min="8948" max="8953" width="9.28515625" style="198" customWidth="1"/>
    <col min="8954" max="9199" width="9.140625" style="198"/>
    <col min="9200" max="9200" width="37.28515625" style="198" customWidth="1"/>
    <col min="9201" max="9203" width="9.140625" style="198"/>
    <col min="9204" max="9209" width="9.28515625" style="198" customWidth="1"/>
    <col min="9210" max="9455" width="9.140625" style="198"/>
    <col min="9456" max="9456" width="37.28515625" style="198" customWidth="1"/>
    <col min="9457" max="9459" width="9.140625" style="198"/>
    <col min="9460" max="9465" width="9.28515625" style="198" customWidth="1"/>
    <col min="9466" max="9711" width="9.140625" style="198"/>
    <col min="9712" max="9712" width="37.28515625" style="198" customWidth="1"/>
    <col min="9713" max="9715" width="9.140625" style="198"/>
    <col min="9716" max="9721" width="9.28515625" style="198" customWidth="1"/>
    <col min="9722" max="9967" width="9.140625" style="198"/>
    <col min="9968" max="9968" width="37.28515625" style="198" customWidth="1"/>
    <col min="9969" max="9971" width="9.140625" style="198"/>
    <col min="9972" max="9977" width="9.28515625" style="198" customWidth="1"/>
    <col min="9978" max="10223" width="9.140625" style="198"/>
    <col min="10224" max="10224" width="37.28515625" style="198" customWidth="1"/>
    <col min="10225" max="10227" width="9.140625" style="198"/>
    <col min="10228" max="10233" width="9.28515625" style="198" customWidth="1"/>
    <col min="10234" max="10479" width="9.140625" style="198"/>
    <col min="10480" max="10480" width="37.28515625" style="198" customWidth="1"/>
    <col min="10481" max="10483" width="9.140625" style="198"/>
    <col min="10484" max="10489" width="9.28515625" style="198" customWidth="1"/>
    <col min="10490" max="10735" width="9.140625" style="198"/>
    <col min="10736" max="10736" width="37.28515625" style="198" customWidth="1"/>
    <col min="10737" max="10739" width="9.140625" style="198"/>
    <col min="10740" max="10745" width="9.28515625" style="198" customWidth="1"/>
    <col min="10746" max="10991" width="9.140625" style="198"/>
    <col min="10992" max="10992" width="37.28515625" style="198" customWidth="1"/>
    <col min="10993" max="10995" width="9.140625" style="198"/>
    <col min="10996" max="11001" width="9.28515625" style="198" customWidth="1"/>
    <col min="11002" max="11247" width="9.140625" style="198"/>
    <col min="11248" max="11248" width="37.28515625" style="198" customWidth="1"/>
    <col min="11249" max="11251" width="9.140625" style="198"/>
    <col min="11252" max="11257" width="9.28515625" style="198" customWidth="1"/>
    <col min="11258" max="11503" width="9.140625" style="198"/>
    <col min="11504" max="11504" width="37.28515625" style="198" customWidth="1"/>
    <col min="11505" max="11507" width="9.140625" style="198"/>
    <col min="11508" max="11513" width="9.28515625" style="198" customWidth="1"/>
    <col min="11514" max="11759" width="9.140625" style="198"/>
    <col min="11760" max="11760" width="37.28515625" style="198" customWidth="1"/>
    <col min="11761" max="11763" width="9.140625" style="198"/>
    <col min="11764" max="11769" width="9.28515625" style="198" customWidth="1"/>
    <col min="11770" max="12015" width="9.140625" style="198"/>
    <col min="12016" max="12016" width="37.28515625" style="198" customWidth="1"/>
    <col min="12017" max="12019" width="9.140625" style="198"/>
    <col min="12020" max="12025" width="9.28515625" style="198" customWidth="1"/>
    <col min="12026" max="12271" width="9.140625" style="198"/>
    <col min="12272" max="12272" width="37.28515625" style="198" customWidth="1"/>
    <col min="12273" max="12275" width="9.140625" style="198"/>
    <col min="12276" max="12281" width="9.28515625" style="198" customWidth="1"/>
    <col min="12282" max="12527" width="9.140625" style="198"/>
    <col min="12528" max="12528" width="37.28515625" style="198" customWidth="1"/>
    <col min="12529" max="12531" width="9.140625" style="198"/>
    <col min="12532" max="12537" width="9.28515625" style="198" customWidth="1"/>
    <col min="12538" max="12783" width="9.140625" style="198"/>
    <col min="12784" max="12784" width="37.28515625" style="198" customWidth="1"/>
    <col min="12785" max="12787" width="9.140625" style="198"/>
    <col min="12788" max="12793" width="9.28515625" style="198" customWidth="1"/>
    <col min="12794" max="13039" width="9.140625" style="198"/>
    <col min="13040" max="13040" width="37.28515625" style="198" customWidth="1"/>
    <col min="13041" max="13043" width="9.140625" style="198"/>
    <col min="13044" max="13049" width="9.28515625" style="198" customWidth="1"/>
    <col min="13050" max="13295" width="9.140625" style="198"/>
    <col min="13296" max="13296" width="37.28515625" style="198" customWidth="1"/>
    <col min="13297" max="13299" width="9.140625" style="198"/>
    <col min="13300" max="13305" width="9.28515625" style="198" customWidth="1"/>
    <col min="13306" max="13551" width="9.140625" style="198"/>
    <col min="13552" max="13552" width="37.28515625" style="198" customWidth="1"/>
    <col min="13553" max="13555" width="9.140625" style="198"/>
    <col min="13556" max="13561" width="9.28515625" style="198" customWidth="1"/>
    <col min="13562" max="13807" width="9.140625" style="198"/>
    <col min="13808" max="13808" width="37.28515625" style="198" customWidth="1"/>
    <col min="13809" max="13811" width="9.140625" style="198"/>
    <col min="13812" max="13817" width="9.28515625" style="198" customWidth="1"/>
    <col min="13818" max="14063" width="9.140625" style="198"/>
    <col min="14064" max="14064" width="37.28515625" style="198" customWidth="1"/>
    <col min="14065" max="14067" width="9.140625" style="198"/>
    <col min="14068" max="14073" width="9.28515625" style="198" customWidth="1"/>
    <col min="14074" max="14319" width="9.140625" style="198"/>
    <col min="14320" max="14320" width="37.28515625" style="198" customWidth="1"/>
    <col min="14321" max="14323" width="9.140625" style="198"/>
    <col min="14324" max="14329" width="9.28515625" style="198" customWidth="1"/>
    <col min="14330" max="14575" width="9.140625" style="198"/>
    <col min="14576" max="14576" width="37.28515625" style="198" customWidth="1"/>
    <col min="14577" max="14579" width="9.140625" style="198"/>
    <col min="14580" max="14585" width="9.28515625" style="198" customWidth="1"/>
    <col min="14586" max="14831" width="9.140625" style="198"/>
    <col min="14832" max="14832" width="37.28515625" style="198" customWidth="1"/>
    <col min="14833" max="14835" width="9.140625" style="198"/>
    <col min="14836" max="14841" width="9.28515625" style="198" customWidth="1"/>
    <col min="14842" max="15087" width="9.140625" style="198"/>
    <col min="15088" max="15088" width="37.28515625" style="198" customWidth="1"/>
    <col min="15089" max="15091" width="9.140625" style="198"/>
    <col min="15092" max="15097" width="9.28515625" style="198" customWidth="1"/>
    <col min="15098" max="15343" width="9.140625" style="198"/>
    <col min="15344" max="15344" width="37.28515625" style="198" customWidth="1"/>
    <col min="15345" max="15347" width="9.140625" style="198"/>
    <col min="15348" max="15353" width="9.28515625" style="198" customWidth="1"/>
    <col min="15354" max="15599" width="9.140625" style="198"/>
    <col min="15600" max="15600" width="37.28515625" style="198" customWidth="1"/>
    <col min="15601" max="15603" width="9.140625" style="198"/>
    <col min="15604" max="15609" width="9.28515625" style="198" customWidth="1"/>
    <col min="15610" max="15855" width="9.140625" style="198"/>
    <col min="15856" max="15856" width="37.28515625" style="198" customWidth="1"/>
    <col min="15857" max="15859" width="9.140625" style="198"/>
    <col min="15860" max="15865" width="9.28515625" style="198" customWidth="1"/>
    <col min="15866" max="16111" width="9.140625" style="198"/>
    <col min="16112" max="16112" width="37.28515625" style="198" customWidth="1"/>
    <col min="16113" max="16115" width="9.140625" style="198"/>
    <col min="16116" max="16121" width="9.28515625" style="198" customWidth="1"/>
    <col min="16122" max="16384" width="9.140625" style="198"/>
  </cols>
  <sheetData>
    <row r="1" spans="1:14" ht="25.9" customHeight="1">
      <c r="A1" s="197" t="s">
        <v>121</v>
      </c>
      <c r="B1" s="197"/>
      <c r="C1" s="197"/>
      <c r="D1" s="197"/>
      <c r="E1" s="197"/>
      <c r="F1" s="197"/>
      <c r="G1" s="197"/>
      <c r="H1" s="197"/>
      <c r="I1" s="197"/>
    </row>
    <row r="2" spans="1:14" ht="15.75" customHeight="1">
      <c r="A2" s="40"/>
      <c r="B2" s="199"/>
      <c r="C2" s="199"/>
      <c r="D2" s="199"/>
      <c r="E2" s="199"/>
      <c r="F2" s="199"/>
      <c r="G2" s="199"/>
      <c r="H2" s="199"/>
      <c r="I2" s="199"/>
    </row>
    <row r="3" spans="1:14" ht="15.6" customHeight="1" thickBot="1">
      <c r="A3" s="3" t="s">
        <v>83</v>
      </c>
      <c r="B3" s="2" t="s">
        <v>85</v>
      </c>
      <c r="F3" s="198"/>
      <c r="G3" s="198"/>
      <c r="H3" s="198"/>
      <c r="I3" s="198"/>
    </row>
    <row r="4" spans="1:14" ht="25.15" customHeight="1">
      <c r="A4" s="201" t="s">
        <v>122</v>
      </c>
      <c r="B4" s="202" t="s">
        <v>123</v>
      </c>
      <c r="C4" s="203" t="s">
        <v>124</v>
      </c>
      <c r="D4" s="204"/>
      <c r="E4" s="238" t="s">
        <v>93</v>
      </c>
      <c r="F4" s="238"/>
      <c r="G4" s="238"/>
      <c r="H4" s="238"/>
      <c r="I4" s="238"/>
      <c r="J4" s="238"/>
      <c r="L4" s="239" t="s">
        <v>125</v>
      </c>
      <c r="M4" s="239"/>
      <c r="N4" s="239"/>
    </row>
    <row r="5" spans="1:14" ht="39.6" customHeight="1">
      <c r="A5" s="206"/>
      <c r="B5" s="152"/>
      <c r="C5" s="207"/>
      <c r="D5" s="208"/>
      <c r="E5" s="240" t="s">
        <v>126</v>
      </c>
      <c r="F5" s="240"/>
      <c r="G5" s="240" t="s">
        <v>127</v>
      </c>
      <c r="H5" s="240"/>
      <c r="I5" s="240" t="s">
        <v>128</v>
      </c>
      <c r="J5" s="240"/>
      <c r="L5" s="239"/>
      <c r="M5" s="239"/>
      <c r="N5" s="239"/>
    </row>
    <row r="6" spans="1:14" ht="87" customHeight="1" thickBot="1">
      <c r="A6" s="210"/>
      <c r="B6" s="151"/>
      <c r="C6" s="241" t="s">
        <v>110</v>
      </c>
      <c r="D6" s="241" t="s">
        <v>129</v>
      </c>
      <c r="E6" s="241" t="s">
        <v>110</v>
      </c>
      <c r="F6" s="241" t="s">
        <v>129</v>
      </c>
      <c r="G6" s="241" t="s">
        <v>110</v>
      </c>
      <c r="H6" s="241" t="s">
        <v>129</v>
      </c>
      <c r="I6" s="241" t="s">
        <v>110</v>
      </c>
      <c r="J6" s="241" t="s">
        <v>129</v>
      </c>
      <c r="L6" s="242" t="s">
        <v>110</v>
      </c>
      <c r="M6" s="242" t="s">
        <v>111</v>
      </c>
      <c r="N6" s="242" t="s">
        <v>130</v>
      </c>
    </row>
    <row r="7" spans="1:14" ht="19.899999999999999" customHeight="1">
      <c r="A7" s="212" t="s">
        <v>131</v>
      </c>
      <c r="B7" s="243" t="s">
        <v>132</v>
      </c>
      <c r="C7" s="244">
        <f>E7+G7+I7</f>
        <v>66</v>
      </c>
      <c r="D7" s="263">
        <f>F7+H7+J7</f>
        <v>0</v>
      </c>
      <c r="E7" s="244"/>
      <c r="F7" s="244"/>
      <c r="G7" s="244">
        <v>66</v>
      </c>
      <c r="H7" s="244"/>
      <c r="I7" s="244"/>
      <c r="J7" s="264"/>
      <c r="L7" s="246">
        <f>M7+N7</f>
        <v>3</v>
      </c>
      <c r="M7" s="247">
        <v>3</v>
      </c>
      <c r="N7" s="247"/>
    </row>
    <row r="8" spans="1:14" ht="19.899999999999999" customHeight="1">
      <c r="A8" s="215"/>
      <c r="B8" s="243" t="s">
        <v>133</v>
      </c>
      <c r="C8" s="244">
        <f t="shared" ref="C8:D19" si="0">E8+G8+I8</f>
        <v>0</v>
      </c>
      <c r="D8" s="263">
        <f t="shared" si="0"/>
        <v>0</v>
      </c>
      <c r="E8" s="244"/>
      <c r="F8" s="244"/>
      <c r="G8" s="244"/>
      <c r="H8" s="244"/>
      <c r="I8" s="244"/>
      <c r="J8" s="265"/>
      <c r="L8" s="246">
        <f t="shared" ref="L8:L40" si="1">M8+N8</f>
        <v>0</v>
      </c>
      <c r="M8" s="247"/>
      <c r="N8" s="247"/>
    </row>
    <row r="9" spans="1:14" ht="49.9" customHeight="1">
      <c r="A9" s="216"/>
      <c r="B9" s="243" t="s">
        <v>134</v>
      </c>
      <c r="C9" s="244">
        <f t="shared" si="0"/>
        <v>0</v>
      </c>
      <c r="D9" s="263">
        <f t="shared" si="0"/>
        <v>0</v>
      </c>
      <c r="E9" s="244"/>
      <c r="F9" s="244"/>
      <c r="G9" s="244"/>
      <c r="H9" s="244"/>
      <c r="I9" s="245"/>
      <c r="J9" s="264"/>
      <c r="L9" s="246">
        <f t="shared" si="1"/>
        <v>0</v>
      </c>
      <c r="M9" s="247"/>
      <c r="N9" s="247"/>
    </row>
    <row r="10" spans="1:14" ht="19.899999999999999" customHeight="1">
      <c r="A10" s="217" t="s">
        <v>135</v>
      </c>
      <c r="B10" s="243" t="s">
        <v>136</v>
      </c>
      <c r="C10" s="244">
        <f t="shared" si="0"/>
        <v>0</v>
      </c>
      <c r="D10" s="263">
        <f t="shared" si="0"/>
        <v>0</v>
      </c>
      <c r="E10" s="244"/>
      <c r="F10" s="244"/>
      <c r="G10" s="244"/>
      <c r="H10" s="244"/>
      <c r="I10" s="244"/>
      <c r="J10" s="245"/>
      <c r="L10" s="246">
        <f t="shared" si="1"/>
        <v>0</v>
      </c>
      <c r="M10" s="247"/>
      <c r="N10" s="247"/>
    </row>
    <row r="11" spans="1:14" ht="19.899999999999999" customHeight="1">
      <c r="A11" s="217" t="s">
        <v>137</v>
      </c>
      <c r="B11" s="243" t="s">
        <v>138</v>
      </c>
      <c r="C11" s="244">
        <f t="shared" si="0"/>
        <v>0</v>
      </c>
      <c r="D11" s="263">
        <f t="shared" si="0"/>
        <v>0</v>
      </c>
      <c r="E11" s="244"/>
      <c r="F11" s="244"/>
      <c r="G11" s="244"/>
      <c r="H11" s="244"/>
      <c r="I11" s="244"/>
      <c r="J11" s="245"/>
      <c r="L11" s="246">
        <f t="shared" si="1"/>
        <v>0</v>
      </c>
      <c r="M11" s="247"/>
      <c r="N11" s="247"/>
    </row>
    <row r="12" spans="1:14" ht="19.899999999999999" customHeight="1">
      <c r="A12" s="217" t="s">
        <v>139</v>
      </c>
      <c r="B12" s="243" t="s">
        <v>140</v>
      </c>
      <c r="C12" s="244">
        <f t="shared" si="0"/>
        <v>0</v>
      </c>
      <c r="D12" s="263">
        <f t="shared" si="0"/>
        <v>0</v>
      </c>
      <c r="E12" s="244"/>
      <c r="F12" s="244"/>
      <c r="G12" s="244"/>
      <c r="H12" s="244"/>
      <c r="I12" s="244"/>
      <c r="J12" s="245"/>
      <c r="L12" s="246">
        <f t="shared" si="1"/>
        <v>0</v>
      </c>
      <c r="M12" s="247"/>
      <c r="N12" s="247"/>
    </row>
    <row r="13" spans="1:14" ht="19.899999999999999" customHeight="1">
      <c r="A13" s="218" t="s">
        <v>15</v>
      </c>
      <c r="B13" s="243" t="s">
        <v>16</v>
      </c>
      <c r="C13" s="244">
        <f t="shared" si="0"/>
        <v>0</v>
      </c>
      <c r="D13" s="263">
        <f t="shared" si="0"/>
        <v>0</v>
      </c>
      <c r="E13" s="244"/>
      <c r="F13" s="244"/>
      <c r="G13" s="244"/>
      <c r="H13" s="244"/>
      <c r="I13" s="244"/>
      <c r="J13" s="245"/>
      <c r="L13" s="246">
        <f t="shared" si="1"/>
        <v>0</v>
      </c>
      <c r="M13" s="247"/>
      <c r="N13" s="247"/>
    </row>
    <row r="14" spans="1:14" ht="16.149999999999999" customHeight="1">
      <c r="A14" s="217" t="s">
        <v>141</v>
      </c>
      <c r="B14" s="243" t="s">
        <v>142</v>
      </c>
      <c r="C14" s="244">
        <f t="shared" si="0"/>
        <v>0</v>
      </c>
      <c r="D14" s="263">
        <f t="shared" si="0"/>
        <v>0</v>
      </c>
      <c r="E14" s="244"/>
      <c r="F14" s="244"/>
      <c r="G14" s="244"/>
      <c r="H14" s="244"/>
      <c r="I14" s="244"/>
      <c r="J14" s="245"/>
      <c r="L14" s="246">
        <f t="shared" si="1"/>
        <v>0</v>
      </c>
      <c r="M14" s="247"/>
      <c r="N14" s="247"/>
    </row>
    <row r="15" spans="1:14" ht="16.149999999999999" customHeight="1">
      <c r="A15" s="217" t="s">
        <v>143</v>
      </c>
      <c r="B15" s="243" t="s">
        <v>144</v>
      </c>
      <c r="C15" s="244">
        <f t="shared" si="0"/>
        <v>0</v>
      </c>
      <c r="D15" s="263">
        <f t="shared" si="0"/>
        <v>0</v>
      </c>
      <c r="E15" s="244"/>
      <c r="F15" s="244"/>
      <c r="G15" s="244"/>
      <c r="H15" s="244"/>
      <c r="I15" s="244"/>
      <c r="J15" s="245"/>
      <c r="L15" s="246"/>
      <c r="M15" s="247"/>
      <c r="N15" s="247"/>
    </row>
    <row r="16" spans="1:14" ht="19.899999999999999" customHeight="1">
      <c r="A16" s="217" t="s">
        <v>145</v>
      </c>
      <c r="B16" s="243" t="s">
        <v>146</v>
      </c>
      <c r="C16" s="244">
        <f t="shared" si="0"/>
        <v>0</v>
      </c>
      <c r="D16" s="263">
        <f t="shared" si="0"/>
        <v>0</v>
      </c>
      <c r="E16" s="244"/>
      <c r="F16" s="244"/>
      <c r="G16" s="244"/>
      <c r="H16" s="244"/>
      <c r="I16" s="244"/>
      <c r="J16" s="245"/>
      <c r="L16" s="246">
        <f t="shared" si="1"/>
        <v>0</v>
      </c>
      <c r="M16" s="247"/>
      <c r="N16" s="247"/>
    </row>
    <row r="17" spans="1:14" ht="19.899999999999999" customHeight="1">
      <c r="A17" s="217" t="s">
        <v>147</v>
      </c>
      <c r="B17" s="243" t="s">
        <v>148</v>
      </c>
      <c r="C17" s="244">
        <f t="shared" si="0"/>
        <v>0</v>
      </c>
      <c r="D17" s="263">
        <f t="shared" si="0"/>
        <v>0</v>
      </c>
      <c r="E17" s="244"/>
      <c r="F17" s="244"/>
      <c r="G17" s="244"/>
      <c r="H17" s="244"/>
      <c r="I17" s="244"/>
      <c r="J17" s="245"/>
      <c r="L17" s="246">
        <f t="shared" si="1"/>
        <v>0</v>
      </c>
      <c r="M17" s="247"/>
      <c r="N17" s="247"/>
    </row>
    <row r="18" spans="1:14" ht="19.899999999999999" customHeight="1">
      <c r="A18" s="217" t="s">
        <v>27</v>
      </c>
      <c r="B18" s="243" t="s">
        <v>28</v>
      </c>
      <c r="C18" s="244">
        <f t="shared" si="0"/>
        <v>0</v>
      </c>
      <c r="D18" s="263">
        <f t="shared" si="0"/>
        <v>0</v>
      </c>
      <c r="E18" s="244"/>
      <c r="F18" s="244"/>
      <c r="G18" s="244"/>
      <c r="H18" s="244"/>
      <c r="I18" s="244"/>
      <c r="J18" s="245"/>
      <c r="L18" s="246">
        <f t="shared" si="1"/>
        <v>0</v>
      </c>
      <c r="M18" s="247"/>
      <c r="N18" s="247"/>
    </row>
    <row r="19" spans="1:14" ht="19.899999999999999" customHeight="1">
      <c r="A19" s="217" t="s">
        <v>149</v>
      </c>
      <c r="B19" s="243" t="s">
        <v>150</v>
      </c>
      <c r="C19" s="244">
        <f t="shared" si="0"/>
        <v>0</v>
      </c>
      <c r="D19" s="263">
        <f t="shared" si="0"/>
        <v>0</v>
      </c>
      <c r="E19" s="244"/>
      <c r="F19" s="244"/>
      <c r="G19" s="244"/>
      <c r="H19" s="244"/>
      <c r="I19" s="244"/>
      <c r="J19" s="245"/>
      <c r="L19" s="246">
        <f t="shared" si="1"/>
        <v>0</v>
      </c>
      <c r="M19" s="247"/>
      <c r="N19" s="247"/>
    </row>
    <row r="20" spans="1:14" ht="19.899999999999999" customHeight="1">
      <c r="A20" s="217" t="s">
        <v>151</v>
      </c>
      <c r="B20" s="243"/>
      <c r="C20" s="263">
        <f t="shared" ref="C20" si="2">SUM(C21:C23)</f>
        <v>0</v>
      </c>
      <c r="D20" s="263"/>
      <c r="E20" s="244">
        <f t="shared" ref="E20:J20" si="3">SUM(E21:E23)</f>
        <v>0</v>
      </c>
      <c r="F20" s="244">
        <f t="shared" si="3"/>
        <v>0</v>
      </c>
      <c r="G20" s="244">
        <f t="shared" si="3"/>
        <v>0</v>
      </c>
      <c r="H20" s="244">
        <f t="shared" si="3"/>
        <v>0</v>
      </c>
      <c r="I20" s="244">
        <f t="shared" si="3"/>
        <v>0</v>
      </c>
      <c r="J20" s="244">
        <f t="shared" si="3"/>
        <v>0</v>
      </c>
      <c r="L20" s="246">
        <f t="shared" si="1"/>
        <v>0</v>
      </c>
      <c r="M20" s="244">
        <f t="shared" ref="M20:N20" si="4">SUM(M21:M23)</f>
        <v>0</v>
      </c>
      <c r="N20" s="244">
        <f t="shared" si="4"/>
        <v>0</v>
      </c>
    </row>
    <row r="21" spans="1:14" ht="19.899999999999999" customHeight="1">
      <c r="A21" s="248" t="s">
        <v>152</v>
      </c>
      <c r="B21" s="249" t="s">
        <v>153</v>
      </c>
      <c r="C21" s="244">
        <f t="shared" ref="C21:D39" si="5">E21+G21+I21</f>
        <v>0</v>
      </c>
      <c r="D21" s="263">
        <f t="shared" si="5"/>
        <v>0</v>
      </c>
      <c r="E21" s="244"/>
      <c r="F21" s="244"/>
      <c r="G21" s="244"/>
      <c r="H21" s="244"/>
      <c r="I21" s="244"/>
      <c r="J21" s="245"/>
      <c r="L21" s="246">
        <f t="shared" si="1"/>
        <v>0</v>
      </c>
      <c r="M21" s="247"/>
      <c r="N21" s="247"/>
    </row>
    <row r="22" spans="1:14" ht="29.45" customHeight="1">
      <c r="A22" s="215"/>
      <c r="B22" s="250" t="s">
        <v>154</v>
      </c>
      <c r="C22" s="244">
        <f t="shared" si="5"/>
        <v>0</v>
      </c>
      <c r="D22" s="263">
        <f t="shared" si="5"/>
        <v>0</v>
      </c>
      <c r="E22" s="244"/>
      <c r="F22" s="244"/>
      <c r="G22" s="244"/>
      <c r="H22" s="244"/>
      <c r="I22" s="244"/>
      <c r="J22" s="245"/>
      <c r="L22" s="246">
        <f t="shared" si="1"/>
        <v>0</v>
      </c>
      <c r="M22" s="247"/>
      <c r="N22" s="247"/>
    </row>
    <row r="23" spans="1:14" ht="32.450000000000003" customHeight="1">
      <c r="A23" s="216"/>
      <c r="B23" s="250" t="s">
        <v>155</v>
      </c>
      <c r="C23" s="244">
        <f t="shared" si="5"/>
        <v>0</v>
      </c>
      <c r="D23" s="263">
        <f t="shared" si="5"/>
        <v>0</v>
      </c>
      <c r="E23" s="244"/>
      <c r="F23" s="244"/>
      <c r="G23" s="244"/>
      <c r="H23" s="244"/>
      <c r="I23" s="244"/>
      <c r="J23" s="245"/>
      <c r="L23" s="246">
        <f t="shared" si="1"/>
        <v>0</v>
      </c>
      <c r="M23" s="247"/>
      <c r="N23" s="247"/>
    </row>
    <row r="24" spans="1:14" ht="34.15" customHeight="1">
      <c r="A24" s="217" t="s">
        <v>156</v>
      </c>
      <c r="B24" s="250" t="s">
        <v>157</v>
      </c>
      <c r="C24" s="244">
        <f t="shared" si="5"/>
        <v>371</v>
      </c>
      <c r="D24" s="263">
        <f t="shared" si="5"/>
        <v>0</v>
      </c>
      <c r="E24" s="244"/>
      <c r="F24" s="244"/>
      <c r="G24" s="244">
        <v>371</v>
      </c>
      <c r="H24" s="244"/>
      <c r="I24" s="244"/>
      <c r="J24" s="245"/>
      <c r="L24" s="246">
        <f t="shared" si="1"/>
        <v>25</v>
      </c>
      <c r="M24" s="247">
        <v>25</v>
      </c>
      <c r="N24" s="247"/>
    </row>
    <row r="25" spans="1:14" ht="19.899999999999999" customHeight="1">
      <c r="A25" s="218" t="s">
        <v>49</v>
      </c>
      <c r="B25" s="243" t="s">
        <v>50</v>
      </c>
      <c r="C25" s="244">
        <f t="shared" si="5"/>
        <v>0</v>
      </c>
      <c r="D25" s="263">
        <f t="shared" si="5"/>
        <v>0</v>
      </c>
      <c r="E25" s="244"/>
      <c r="F25" s="244"/>
      <c r="G25" s="244"/>
      <c r="H25" s="244"/>
      <c r="I25" s="244"/>
      <c r="J25" s="245"/>
      <c r="L25" s="246">
        <f t="shared" si="1"/>
        <v>0</v>
      </c>
      <c r="M25" s="247"/>
      <c r="N25" s="247"/>
    </row>
    <row r="26" spans="1:14" ht="19.899999999999999" customHeight="1">
      <c r="A26" s="217" t="s">
        <v>158</v>
      </c>
      <c r="B26" s="243" t="s">
        <v>52</v>
      </c>
      <c r="C26" s="244">
        <f t="shared" si="5"/>
        <v>0</v>
      </c>
      <c r="D26" s="263">
        <f t="shared" si="5"/>
        <v>0</v>
      </c>
      <c r="E26" s="244"/>
      <c r="F26" s="244"/>
      <c r="G26" s="244"/>
      <c r="H26" s="244"/>
      <c r="I26" s="244"/>
      <c r="J26" s="245"/>
      <c r="L26" s="246">
        <f t="shared" si="1"/>
        <v>0</v>
      </c>
      <c r="M26" s="247"/>
      <c r="N26" s="247"/>
    </row>
    <row r="27" spans="1:14" ht="19.899999999999999" customHeight="1">
      <c r="A27" s="217" t="s">
        <v>159</v>
      </c>
      <c r="B27" s="243" t="s">
        <v>160</v>
      </c>
      <c r="C27" s="244">
        <f t="shared" si="5"/>
        <v>0</v>
      </c>
      <c r="D27" s="263">
        <f t="shared" si="5"/>
        <v>0</v>
      </c>
      <c r="E27" s="244"/>
      <c r="F27" s="244"/>
      <c r="G27" s="244"/>
      <c r="H27" s="244"/>
      <c r="I27" s="244"/>
      <c r="J27" s="245"/>
      <c r="L27" s="246">
        <f t="shared" si="1"/>
        <v>0</v>
      </c>
      <c r="M27" s="247"/>
      <c r="N27" s="247"/>
    </row>
    <row r="28" spans="1:14" ht="19.899999999999999" customHeight="1">
      <c r="A28" s="217" t="s">
        <v>161</v>
      </c>
      <c r="B28" s="243" t="s">
        <v>162</v>
      </c>
      <c r="C28" s="244">
        <f t="shared" si="5"/>
        <v>0</v>
      </c>
      <c r="D28" s="263">
        <f t="shared" si="5"/>
        <v>0</v>
      </c>
      <c r="E28" s="244"/>
      <c r="F28" s="244"/>
      <c r="G28" s="244"/>
      <c r="H28" s="244"/>
      <c r="I28" s="244"/>
      <c r="J28" s="245"/>
      <c r="L28" s="246">
        <f t="shared" si="1"/>
        <v>0</v>
      </c>
      <c r="M28" s="247"/>
      <c r="N28" s="247"/>
    </row>
    <row r="29" spans="1:14" ht="19.899999999999999" customHeight="1">
      <c r="A29" s="217" t="s">
        <v>163</v>
      </c>
      <c r="B29" s="243" t="s">
        <v>164</v>
      </c>
      <c r="C29" s="244">
        <f t="shared" si="5"/>
        <v>0</v>
      </c>
      <c r="D29" s="263">
        <f t="shared" si="5"/>
        <v>0</v>
      </c>
      <c r="E29" s="244"/>
      <c r="F29" s="244"/>
      <c r="G29" s="244"/>
      <c r="H29" s="244"/>
      <c r="I29" s="244"/>
      <c r="J29" s="245"/>
      <c r="L29" s="246">
        <f t="shared" si="1"/>
        <v>0</v>
      </c>
      <c r="M29" s="247"/>
      <c r="N29" s="247"/>
    </row>
    <row r="30" spans="1:14" ht="19.899999999999999" customHeight="1">
      <c r="A30" s="224" t="s">
        <v>165</v>
      </c>
      <c r="B30" s="243" t="s">
        <v>166</v>
      </c>
      <c r="C30" s="244">
        <f t="shared" si="5"/>
        <v>0</v>
      </c>
      <c r="D30" s="263">
        <f t="shared" si="5"/>
        <v>0</v>
      </c>
      <c r="E30" s="244"/>
      <c r="F30" s="244"/>
      <c r="G30" s="244"/>
      <c r="H30" s="244"/>
      <c r="I30" s="244"/>
      <c r="J30" s="245"/>
      <c r="L30" s="246">
        <f t="shared" si="1"/>
        <v>0</v>
      </c>
      <c r="M30" s="247"/>
      <c r="N30" s="247"/>
    </row>
    <row r="31" spans="1:14" ht="19.899999999999999" customHeight="1">
      <c r="A31" s="217" t="s">
        <v>167</v>
      </c>
      <c r="B31" s="243" t="s">
        <v>168</v>
      </c>
      <c r="C31" s="244">
        <f t="shared" si="5"/>
        <v>0</v>
      </c>
      <c r="D31" s="263">
        <f t="shared" si="5"/>
        <v>0</v>
      </c>
      <c r="E31" s="244"/>
      <c r="F31" s="244"/>
      <c r="G31" s="244"/>
      <c r="H31" s="244"/>
      <c r="I31" s="244"/>
      <c r="J31" s="245"/>
      <c r="L31" s="246">
        <f t="shared" si="1"/>
        <v>0</v>
      </c>
      <c r="M31" s="247"/>
      <c r="N31" s="247"/>
    </row>
    <row r="32" spans="1:14" ht="19.899999999999999" customHeight="1">
      <c r="A32" s="256" t="s">
        <v>169</v>
      </c>
      <c r="B32" s="257" t="s">
        <v>170</v>
      </c>
      <c r="C32" s="244">
        <f t="shared" si="5"/>
        <v>0</v>
      </c>
      <c r="D32" s="263">
        <f t="shared" si="5"/>
        <v>0</v>
      </c>
      <c r="E32" s="244"/>
      <c r="F32" s="244"/>
      <c r="G32" s="244"/>
      <c r="H32" s="244"/>
      <c r="I32" s="244"/>
      <c r="J32" s="245"/>
      <c r="L32" s="246"/>
      <c r="M32" s="247"/>
      <c r="N32" s="247"/>
    </row>
    <row r="33" spans="1:14" ht="19.899999999999999" customHeight="1">
      <c r="A33" s="217" t="s">
        <v>171</v>
      </c>
      <c r="B33" s="243" t="s">
        <v>172</v>
      </c>
      <c r="C33" s="244">
        <f t="shared" si="5"/>
        <v>1027</v>
      </c>
      <c r="D33" s="263">
        <f t="shared" si="5"/>
        <v>0</v>
      </c>
      <c r="E33" s="244">
        <v>1027</v>
      </c>
      <c r="F33" s="244"/>
      <c r="G33" s="244"/>
      <c r="H33" s="244"/>
      <c r="I33" s="244"/>
      <c r="J33" s="245"/>
      <c r="L33" s="246">
        <f t="shared" si="1"/>
        <v>47</v>
      </c>
      <c r="M33" s="247">
        <v>47</v>
      </c>
      <c r="N33" s="247"/>
    </row>
    <row r="34" spans="1:14" ht="19.899999999999999" customHeight="1">
      <c r="A34" s="258" t="s">
        <v>173</v>
      </c>
      <c r="B34" s="243" t="s">
        <v>174</v>
      </c>
      <c r="C34" s="244">
        <f t="shared" si="5"/>
        <v>0</v>
      </c>
      <c r="D34" s="263">
        <f t="shared" si="5"/>
        <v>0</v>
      </c>
      <c r="E34" s="244"/>
      <c r="F34" s="244"/>
      <c r="G34" s="244"/>
      <c r="H34" s="244"/>
      <c r="I34" s="244"/>
      <c r="J34" s="245"/>
      <c r="L34" s="246">
        <f t="shared" si="1"/>
        <v>0</v>
      </c>
      <c r="M34" s="247"/>
      <c r="N34" s="247"/>
    </row>
    <row r="35" spans="1:14" ht="19.899999999999999" customHeight="1">
      <c r="A35" s="228"/>
      <c r="B35" s="243" t="s">
        <v>175</v>
      </c>
      <c r="C35" s="244">
        <f t="shared" si="5"/>
        <v>0</v>
      </c>
      <c r="D35" s="263">
        <f t="shared" si="5"/>
        <v>0</v>
      </c>
      <c r="E35" s="244"/>
      <c r="F35" s="244"/>
      <c r="G35" s="244"/>
      <c r="H35" s="244"/>
      <c r="I35" s="244"/>
      <c r="J35" s="245"/>
      <c r="L35" s="246">
        <f t="shared" si="1"/>
        <v>0</v>
      </c>
      <c r="M35" s="247"/>
      <c r="N35" s="247"/>
    </row>
    <row r="36" spans="1:14" ht="19.899999999999999" customHeight="1">
      <c r="A36" s="224" t="s">
        <v>176</v>
      </c>
      <c r="B36" s="243" t="s">
        <v>177</v>
      </c>
      <c r="C36" s="244">
        <f t="shared" si="5"/>
        <v>0</v>
      </c>
      <c r="D36" s="263">
        <f t="shared" si="5"/>
        <v>0</v>
      </c>
      <c r="E36" s="244"/>
      <c r="F36" s="244"/>
      <c r="G36" s="244"/>
      <c r="H36" s="244"/>
      <c r="I36" s="244"/>
      <c r="J36" s="245"/>
      <c r="L36" s="246">
        <f t="shared" si="1"/>
        <v>0</v>
      </c>
      <c r="M36" s="247"/>
      <c r="N36" s="247"/>
    </row>
    <row r="37" spans="1:14" ht="19.899999999999999" customHeight="1">
      <c r="A37" s="224" t="s">
        <v>178</v>
      </c>
      <c r="B37" s="243" t="s">
        <v>76</v>
      </c>
      <c r="C37" s="244">
        <f t="shared" si="5"/>
        <v>30</v>
      </c>
      <c r="D37" s="263">
        <f t="shared" si="5"/>
        <v>0</v>
      </c>
      <c r="E37" s="244"/>
      <c r="F37" s="244"/>
      <c r="G37" s="244">
        <v>30</v>
      </c>
      <c r="H37" s="244"/>
      <c r="I37" s="244"/>
      <c r="J37" s="245"/>
      <c r="L37" s="246">
        <f t="shared" si="1"/>
        <v>0</v>
      </c>
      <c r="M37" s="247"/>
      <c r="N37" s="247"/>
    </row>
    <row r="38" spans="1:14" ht="19.899999999999999" customHeight="1">
      <c r="A38" s="217" t="s">
        <v>179</v>
      </c>
      <c r="B38" s="243" t="s">
        <v>180</v>
      </c>
      <c r="C38" s="244">
        <f t="shared" si="5"/>
        <v>0</v>
      </c>
      <c r="D38" s="263">
        <f t="shared" si="5"/>
        <v>0</v>
      </c>
      <c r="E38" s="244"/>
      <c r="F38" s="244"/>
      <c r="G38" s="244"/>
      <c r="H38" s="244"/>
      <c r="I38" s="244"/>
      <c r="J38" s="245"/>
      <c r="L38" s="246">
        <f t="shared" si="1"/>
        <v>0</v>
      </c>
      <c r="M38" s="247"/>
      <c r="N38" s="247"/>
    </row>
    <row r="39" spans="1:14" ht="19.899999999999999" customHeight="1">
      <c r="A39" s="217" t="s">
        <v>181</v>
      </c>
      <c r="B39" s="243" t="s">
        <v>182</v>
      </c>
      <c r="C39" s="244">
        <f t="shared" si="5"/>
        <v>177</v>
      </c>
      <c r="D39" s="263">
        <f t="shared" si="5"/>
        <v>0</v>
      </c>
      <c r="E39" s="244">
        <v>177</v>
      </c>
      <c r="F39" s="244"/>
      <c r="G39" s="244"/>
      <c r="H39" s="244"/>
      <c r="I39" s="244"/>
      <c r="J39" s="245"/>
      <c r="L39" s="246">
        <f t="shared" si="1"/>
        <v>0</v>
      </c>
      <c r="M39" s="247"/>
      <c r="N39" s="247"/>
    </row>
    <row r="40" spans="1:14" s="234" customFormat="1" ht="31.9" customHeight="1" thickBot="1">
      <c r="A40" s="259" t="s">
        <v>0</v>
      </c>
      <c r="B40" s="260"/>
      <c r="C40" s="266">
        <f t="shared" ref="C40" si="6">SUM(C7:C20)+SUM(C24:C39)</f>
        <v>1671</v>
      </c>
      <c r="D40" s="266">
        <f>SUM(D7:D20)+SUM(D24:D39)</f>
        <v>0</v>
      </c>
      <c r="E40" s="266">
        <f t="shared" ref="E40:J40" si="7">SUM(E7:E20)+SUM(E24:E39)</f>
        <v>1204</v>
      </c>
      <c r="F40" s="266">
        <f t="shared" si="7"/>
        <v>0</v>
      </c>
      <c r="G40" s="266">
        <f t="shared" si="7"/>
        <v>467</v>
      </c>
      <c r="H40" s="266">
        <f t="shared" si="7"/>
        <v>0</v>
      </c>
      <c r="I40" s="266">
        <f t="shared" si="7"/>
        <v>0</v>
      </c>
      <c r="J40" s="266">
        <f t="shared" si="7"/>
        <v>0</v>
      </c>
      <c r="L40" s="262">
        <f t="shared" si="1"/>
        <v>75</v>
      </c>
      <c r="M40" s="241">
        <f t="shared" ref="M40:N40" si="8">SUM(M7:M20)+SUM(M24:M39)</f>
        <v>75</v>
      </c>
      <c r="N40" s="241">
        <f t="shared" si="8"/>
        <v>0</v>
      </c>
    </row>
  </sheetData>
  <mergeCells count="12">
    <mergeCell ref="A7:A9"/>
    <mergeCell ref="A21:A23"/>
    <mergeCell ref="A34:A35"/>
    <mergeCell ref="A1:I1"/>
    <mergeCell ref="A4:A6"/>
    <mergeCell ref="B4:B6"/>
    <mergeCell ref="C4:D5"/>
    <mergeCell ref="E4:J4"/>
    <mergeCell ref="L4:N5"/>
    <mergeCell ref="E5:F5"/>
    <mergeCell ref="G5:H5"/>
    <mergeCell ref="I5:J5"/>
  </mergeCells>
  <pageMargins left="0.70866141732283472" right="0.70866141732283472" top="0.74803149606299213" bottom="0.74803149606299213" header="0.31496062992125984" footer="0.31496062992125984"/>
  <pageSetup paperSize="9" scale="65" fitToHeight="2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N40"/>
  <sheetViews>
    <sheetView view="pageBreakPreview" zoomScale="60" zoomScaleNormal="60" workbookViewId="0">
      <selection activeCell="K60" sqref="K60"/>
    </sheetView>
  </sheetViews>
  <sheetFormatPr defaultRowHeight="15"/>
  <cols>
    <col min="1" max="1" width="35.42578125" style="198" customWidth="1"/>
    <col min="2" max="2" width="35.7109375" style="198" customWidth="1"/>
    <col min="3" max="3" width="12.5703125" style="198" customWidth="1"/>
    <col min="4" max="4" width="16.28515625" style="198" customWidth="1"/>
    <col min="5" max="5" width="12.28515625" style="198" customWidth="1"/>
    <col min="6" max="6" width="17.7109375" style="39" customWidth="1"/>
    <col min="7" max="7" width="10.5703125" style="39" customWidth="1"/>
    <col min="8" max="8" width="16.7109375" style="39" customWidth="1"/>
    <col min="9" max="9" width="12.85546875" style="39" customWidth="1"/>
    <col min="10" max="10" width="14.28515625" style="198" customWidth="1"/>
    <col min="11" max="11" width="9.140625" style="198"/>
    <col min="12" max="14" width="0" style="198" hidden="1" customWidth="1"/>
    <col min="15" max="239" width="9.140625" style="198"/>
    <col min="240" max="240" width="37.28515625" style="198" customWidth="1"/>
    <col min="241" max="243" width="9.140625" style="198"/>
    <col min="244" max="249" width="9.28515625" style="198" customWidth="1"/>
    <col min="250" max="495" width="9.140625" style="198"/>
    <col min="496" max="496" width="37.28515625" style="198" customWidth="1"/>
    <col min="497" max="499" width="9.140625" style="198"/>
    <col min="500" max="505" width="9.28515625" style="198" customWidth="1"/>
    <col min="506" max="751" width="9.140625" style="198"/>
    <col min="752" max="752" width="37.28515625" style="198" customWidth="1"/>
    <col min="753" max="755" width="9.140625" style="198"/>
    <col min="756" max="761" width="9.28515625" style="198" customWidth="1"/>
    <col min="762" max="1007" width="9.140625" style="198"/>
    <col min="1008" max="1008" width="37.28515625" style="198" customWidth="1"/>
    <col min="1009" max="1011" width="9.140625" style="198"/>
    <col min="1012" max="1017" width="9.28515625" style="198" customWidth="1"/>
    <col min="1018" max="1263" width="9.140625" style="198"/>
    <col min="1264" max="1264" width="37.28515625" style="198" customWidth="1"/>
    <col min="1265" max="1267" width="9.140625" style="198"/>
    <col min="1268" max="1273" width="9.28515625" style="198" customWidth="1"/>
    <col min="1274" max="1519" width="9.140625" style="198"/>
    <col min="1520" max="1520" width="37.28515625" style="198" customWidth="1"/>
    <col min="1521" max="1523" width="9.140625" style="198"/>
    <col min="1524" max="1529" width="9.28515625" style="198" customWidth="1"/>
    <col min="1530" max="1775" width="9.140625" style="198"/>
    <col min="1776" max="1776" width="37.28515625" style="198" customWidth="1"/>
    <col min="1777" max="1779" width="9.140625" style="198"/>
    <col min="1780" max="1785" width="9.28515625" style="198" customWidth="1"/>
    <col min="1786" max="2031" width="9.140625" style="198"/>
    <col min="2032" max="2032" width="37.28515625" style="198" customWidth="1"/>
    <col min="2033" max="2035" width="9.140625" style="198"/>
    <col min="2036" max="2041" width="9.28515625" style="198" customWidth="1"/>
    <col min="2042" max="2287" width="9.140625" style="198"/>
    <col min="2288" max="2288" width="37.28515625" style="198" customWidth="1"/>
    <col min="2289" max="2291" width="9.140625" style="198"/>
    <col min="2292" max="2297" width="9.28515625" style="198" customWidth="1"/>
    <col min="2298" max="2543" width="9.140625" style="198"/>
    <col min="2544" max="2544" width="37.28515625" style="198" customWidth="1"/>
    <col min="2545" max="2547" width="9.140625" style="198"/>
    <col min="2548" max="2553" width="9.28515625" style="198" customWidth="1"/>
    <col min="2554" max="2799" width="9.140625" style="198"/>
    <col min="2800" max="2800" width="37.28515625" style="198" customWidth="1"/>
    <col min="2801" max="2803" width="9.140625" style="198"/>
    <col min="2804" max="2809" width="9.28515625" style="198" customWidth="1"/>
    <col min="2810" max="3055" width="9.140625" style="198"/>
    <col min="3056" max="3056" width="37.28515625" style="198" customWidth="1"/>
    <col min="3057" max="3059" width="9.140625" style="198"/>
    <col min="3060" max="3065" width="9.28515625" style="198" customWidth="1"/>
    <col min="3066" max="3311" width="9.140625" style="198"/>
    <col min="3312" max="3312" width="37.28515625" style="198" customWidth="1"/>
    <col min="3313" max="3315" width="9.140625" style="198"/>
    <col min="3316" max="3321" width="9.28515625" style="198" customWidth="1"/>
    <col min="3322" max="3567" width="9.140625" style="198"/>
    <col min="3568" max="3568" width="37.28515625" style="198" customWidth="1"/>
    <col min="3569" max="3571" width="9.140625" style="198"/>
    <col min="3572" max="3577" width="9.28515625" style="198" customWidth="1"/>
    <col min="3578" max="3823" width="9.140625" style="198"/>
    <col min="3824" max="3824" width="37.28515625" style="198" customWidth="1"/>
    <col min="3825" max="3827" width="9.140625" style="198"/>
    <col min="3828" max="3833" width="9.28515625" style="198" customWidth="1"/>
    <col min="3834" max="4079" width="9.140625" style="198"/>
    <col min="4080" max="4080" width="37.28515625" style="198" customWidth="1"/>
    <col min="4081" max="4083" width="9.140625" style="198"/>
    <col min="4084" max="4089" width="9.28515625" style="198" customWidth="1"/>
    <col min="4090" max="4335" width="9.140625" style="198"/>
    <col min="4336" max="4336" width="37.28515625" style="198" customWidth="1"/>
    <col min="4337" max="4339" width="9.140625" style="198"/>
    <col min="4340" max="4345" width="9.28515625" style="198" customWidth="1"/>
    <col min="4346" max="4591" width="9.140625" style="198"/>
    <col min="4592" max="4592" width="37.28515625" style="198" customWidth="1"/>
    <col min="4593" max="4595" width="9.140625" style="198"/>
    <col min="4596" max="4601" width="9.28515625" style="198" customWidth="1"/>
    <col min="4602" max="4847" width="9.140625" style="198"/>
    <col min="4848" max="4848" width="37.28515625" style="198" customWidth="1"/>
    <col min="4849" max="4851" width="9.140625" style="198"/>
    <col min="4852" max="4857" width="9.28515625" style="198" customWidth="1"/>
    <col min="4858" max="5103" width="9.140625" style="198"/>
    <col min="5104" max="5104" width="37.28515625" style="198" customWidth="1"/>
    <col min="5105" max="5107" width="9.140625" style="198"/>
    <col min="5108" max="5113" width="9.28515625" style="198" customWidth="1"/>
    <col min="5114" max="5359" width="9.140625" style="198"/>
    <col min="5360" max="5360" width="37.28515625" style="198" customWidth="1"/>
    <col min="5361" max="5363" width="9.140625" style="198"/>
    <col min="5364" max="5369" width="9.28515625" style="198" customWidth="1"/>
    <col min="5370" max="5615" width="9.140625" style="198"/>
    <col min="5616" max="5616" width="37.28515625" style="198" customWidth="1"/>
    <col min="5617" max="5619" width="9.140625" style="198"/>
    <col min="5620" max="5625" width="9.28515625" style="198" customWidth="1"/>
    <col min="5626" max="5871" width="9.140625" style="198"/>
    <col min="5872" max="5872" width="37.28515625" style="198" customWidth="1"/>
    <col min="5873" max="5875" width="9.140625" style="198"/>
    <col min="5876" max="5881" width="9.28515625" style="198" customWidth="1"/>
    <col min="5882" max="6127" width="9.140625" style="198"/>
    <col min="6128" max="6128" width="37.28515625" style="198" customWidth="1"/>
    <col min="6129" max="6131" width="9.140625" style="198"/>
    <col min="6132" max="6137" width="9.28515625" style="198" customWidth="1"/>
    <col min="6138" max="6383" width="9.140625" style="198"/>
    <col min="6384" max="6384" width="37.28515625" style="198" customWidth="1"/>
    <col min="6385" max="6387" width="9.140625" style="198"/>
    <col min="6388" max="6393" width="9.28515625" style="198" customWidth="1"/>
    <col min="6394" max="6639" width="9.140625" style="198"/>
    <col min="6640" max="6640" width="37.28515625" style="198" customWidth="1"/>
    <col min="6641" max="6643" width="9.140625" style="198"/>
    <col min="6644" max="6649" width="9.28515625" style="198" customWidth="1"/>
    <col min="6650" max="6895" width="9.140625" style="198"/>
    <col min="6896" max="6896" width="37.28515625" style="198" customWidth="1"/>
    <col min="6897" max="6899" width="9.140625" style="198"/>
    <col min="6900" max="6905" width="9.28515625" style="198" customWidth="1"/>
    <col min="6906" max="7151" width="9.140625" style="198"/>
    <col min="7152" max="7152" width="37.28515625" style="198" customWidth="1"/>
    <col min="7153" max="7155" width="9.140625" style="198"/>
    <col min="7156" max="7161" width="9.28515625" style="198" customWidth="1"/>
    <col min="7162" max="7407" width="9.140625" style="198"/>
    <col min="7408" max="7408" width="37.28515625" style="198" customWidth="1"/>
    <col min="7409" max="7411" width="9.140625" style="198"/>
    <col min="7412" max="7417" width="9.28515625" style="198" customWidth="1"/>
    <col min="7418" max="7663" width="9.140625" style="198"/>
    <col min="7664" max="7664" width="37.28515625" style="198" customWidth="1"/>
    <col min="7665" max="7667" width="9.140625" style="198"/>
    <col min="7668" max="7673" width="9.28515625" style="198" customWidth="1"/>
    <col min="7674" max="7919" width="9.140625" style="198"/>
    <col min="7920" max="7920" width="37.28515625" style="198" customWidth="1"/>
    <col min="7921" max="7923" width="9.140625" style="198"/>
    <col min="7924" max="7929" width="9.28515625" style="198" customWidth="1"/>
    <col min="7930" max="8175" width="9.140625" style="198"/>
    <col min="8176" max="8176" width="37.28515625" style="198" customWidth="1"/>
    <col min="8177" max="8179" width="9.140625" style="198"/>
    <col min="8180" max="8185" width="9.28515625" style="198" customWidth="1"/>
    <col min="8186" max="8431" width="9.140625" style="198"/>
    <col min="8432" max="8432" width="37.28515625" style="198" customWidth="1"/>
    <col min="8433" max="8435" width="9.140625" style="198"/>
    <col min="8436" max="8441" width="9.28515625" style="198" customWidth="1"/>
    <col min="8442" max="8687" width="9.140625" style="198"/>
    <col min="8688" max="8688" width="37.28515625" style="198" customWidth="1"/>
    <col min="8689" max="8691" width="9.140625" style="198"/>
    <col min="8692" max="8697" width="9.28515625" style="198" customWidth="1"/>
    <col min="8698" max="8943" width="9.140625" style="198"/>
    <col min="8944" max="8944" width="37.28515625" style="198" customWidth="1"/>
    <col min="8945" max="8947" width="9.140625" style="198"/>
    <col min="8948" max="8953" width="9.28515625" style="198" customWidth="1"/>
    <col min="8954" max="9199" width="9.140625" style="198"/>
    <col min="9200" max="9200" width="37.28515625" style="198" customWidth="1"/>
    <col min="9201" max="9203" width="9.140625" style="198"/>
    <col min="9204" max="9209" width="9.28515625" style="198" customWidth="1"/>
    <col min="9210" max="9455" width="9.140625" style="198"/>
    <col min="9456" max="9456" width="37.28515625" style="198" customWidth="1"/>
    <col min="9457" max="9459" width="9.140625" style="198"/>
    <col min="9460" max="9465" width="9.28515625" style="198" customWidth="1"/>
    <col min="9466" max="9711" width="9.140625" style="198"/>
    <col min="9712" max="9712" width="37.28515625" style="198" customWidth="1"/>
    <col min="9713" max="9715" width="9.140625" style="198"/>
    <col min="9716" max="9721" width="9.28515625" style="198" customWidth="1"/>
    <col min="9722" max="9967" width="9.140625" style="198"/>
    <col min="9968" max="9968" width="37.28515625" style="198" customWidth="1"/>
    <col min="9969" max="9971" width="9.140625" style="198"/>
    <col min="9972" max="9977" width="9.28515625" style="198" customWidth="1"/>
    <col min="9978" max="10223" width="9.140625" style="198"/>
    <col min="10224" max="10224" width="37.28515625" style="198" customWidth="1"/>
    <col min="10225" max="10227" width="9.140625" style="198"/>
    <col min="10228" max="10233" width="9.28515625" style="198" customWidth="1"/>
    <col min="10234" max="10479" width="9.140625" style="198"/>
    <col min="10480" max="10480" width="37.28515625" style="198" customWidth="1"/>
    <col min="10481" max="10483" width="9.140625" style="198"/>
    <col min="10484" max="10489" width="9.28515625" style="198" customWidth="1"/>
    <col min="10490" max="10735" width="9.140625" style="198"/>
    <col min="10736" max="10736" width="37.28515625" style="198" customWidth="1"/>
    <col min="10737" max="10739" width="9.140625" style="198"/>
    <col min="10740" max="10745" width="9.28515625" style="198" customWidth="1"/>
    <col min="10746" max="10991" width="9.140625" style="198"/>
    <col min="10992" max="10992" width="37.28515625" style="198" customWidth="1"/>
    <col min="10993" max="10995" width="9.140625" style="198"/>
    <col min="10996" max="11001" width="9.28515625" style="198" customWidth="1"/>
    <col min="11002" max="11247" width="9.140625" style="198"/>
    <col min="11248" max="11248" width="37.28515625" style="198" customWidth="1"/>
    <col min="11249" max="11251" width="9.140625" style="198"/>
    <col min="11252" max="11257" width="9.28515625" style="198" customWidth="1"/>
    <col min="11258" max="11503" width="9.140625" style="198"/>
    <col min="11504" max="11504" width="37.28515625" style="198" customWidth="1"/>
    <col min="11505" max="11507" width="9.140625" style="198"/>
    <col min="11508" max="11513" width="9.28515625" style="198" customWidth="1"/>
    <col min="11514" max="11759" width="9.140625" style="198"/>
    <col min="11760" max="11760" width="37.28515625" style="198" customWidth="1"/>
    <col min="11761" max="11763" width="9.140625" style="198"/>
    <col min="11764" max="11769" width="9.28515625" style="198" customWidth="1"/>
    <col min="11770" max="12015" width="9.140625" style="198"/>
    <col min="12016" max="12016" width="37.28515625" style="198" customWidth="1"/>
    <col min="12017" max="12019" width="9.140625" style="198"/>
    <col min="12020" max="12025" width="9.28515625" style="198" customWidth="1"/>
    <col min="12026" max="12271" width="9.140625" style="198"/>
    <col min="12272" max="12272" width="37.28515625" style="198" customWidth="1"/>
    <col min="12273" max="12275" width="9.140625" style="198"/>
    <col min="12276" max="12281" width="9.28515625" style="198" customWidth="1"/>
    <col min="12282" max="12527" width="9.140625" style="198"/>
    <col min="12528" max="12528" width="37.28515625" style="198" customWidth="1"/>
    <col min="12529" max="12531" width="9.140625" style="198"/>
    <col min="12532" max="12537" width="9.28515625" style="198" customWidth="1"/>
    <col min="12538" max="12783" width="9.140625" style="198"/>
    <col min="12784" max="12784" width="37.28515625" style="198" customWidth="1"/>
    <col min="12785" max="12787" width="9.140625" style="198"/>
    <col min="12788" max="12793" width="9.28515625" style="198" customWidth="1"/>
    <col min="12794" max="13039" width="9.140625" style="198"/>
    <col min="13040" max="13040" width="37.28515625" style="198" customWidth="1"/>
    <col min="13041" max="13043" width="9.140625" style="198"/>
    <col min="13044" max="13049" width="9.28515625" style="198" customWidth="1"/>
    <col min="13050" max="13295" width="9.140625" style="198"/>
    <col min="13296" max="13296" width="37.28515625" style="198" customWidth="1"/>
    <col min="13297" max="13299" width="9.140625" style="198"/>
    <col min="13300" max="13305" width="9.28515625" style="198" customWidth="1"/>
    <col min="13306" max="13551" width="9.140625" style="198"/>
    <col min="13552" max="13552" width="37.28515625" style="198" customWidth="1"/>
    <col min="13553" max="13555" width="9.140625" style="198"/>
    <col min="13556" max="13561" width="9.28515625" style="198" customWidth="1"/>
    <col min="13562" max="13807" width="9.140625" style="198"/>
    <col min="13808" max="13808" width="37.28515625" style="198" customWidth="1"/>
    <col min="13809" max="13811" width="9.140625" style="198"/>
    <col min="13812" max="13817" width="9.28515625" style="198" customWidth="1"/>
    <col min="13818" max="14063" width="9.140625" style="198"/>
    <col min="14064" max="14064" width="37.28515625" style="198" customWidth="1"/>
    <col min="14065" max="14067" width="9.140625" style="198"/>
    <col min="14068" max="14073" width="9.28515625" style="198" customWidth="1"/>
    <col min="14074" max="14319" width="9.140625" style="198"/>
    <col min="14320" max="14320" width="37.28515625" style="198" customWidth="1"/>
    <col min="14321" max="14323" width="9.140625" style="198"/>
    <col min="14324" max="14329" width="9.28515625" style="198" customWidth="1"/>
    <col min="14330" max="14575" width="9.140625" style="198"/>
    <col min="14576" max="14576" width="37.28515625" style="198" customWidth="1"/>
    <col min="14577" max="14579" width="9.140625" style="198"/>
    <col min="14580" max="14585" width="9.28515625" style="198" customWidth="1"/>
    <col min="14586" max="14831" width="9.140625" style="198"/>
    <col min="14832" max="14832" width="37.28515625" style="198" customWidth="1"/>
    <col min="14833" max="14835" width="9.140625" style="198"/>
    <col min="14836" max="14841" width="9.28515625" style="198" customWidth="1"/>
    <col min="14842" max="15087" width="9.140625" style="198"/>
    <col min="15088" max="15088" width="37.28515625" style="198" customWidth="1"/>
    <col min="15089" max="15091" width="9.140625" style="198"/>
    <col min="15092" max="15097" width="9.28515625" style="198" customWidth="1"/>
    <col min="15098" max="15343" width="9.140625" style="198"/>
    <col min="15344" max="15344" width="37.28515625" style="198" customWidth="1"/>
    <col min="15345" max="15347" width="9.140625" style="198"/>
    <col min="15348" max="15353" width="9.28515625" style="198" customWidth="1"/>
    <col min="15354" max="15599" width="9.140625" style="198"/>
    <col min="15600" max="15600" width="37.28515625" style="198" customWidth="1"/>
    <col min="15601" max="15603" width="9.140625" style="198"/>
    <col min="15604" max="15609" width="9.28515625" style="198" customWidth="1"/>
    <col min="15610" max="15855" width="9.140625" style="198"/>
    <col min="15856" max="15856" width="37.28515625" style="198" customWidth="1"/>
    <col min="15857" max="15859" width="9.140625" style="198"/>
    <col min="15860" max="15865" width="9.28515625" style="198" customWidth="1"/>
    <col min="15866" max="16111" width="9.140625" style="198"/>
    <col min="16112" max="16112" width="37.28515625" style="198" customWidth="1"/>
    <col min="16113" max="16115" width="9.140625" style="198"/>
    <col min="16116" max="16121" width="9.28515625" style="198" customWidth="1"/>
    <col min="16122" max="16384" width="9.140625" style="198"/>
  </cols>
  <sheetData>
    <row r="1" spans="1:14" ht="25.9" customHeight="1">
      <c r="A1" s="197" t="s">
        <v>121</v>
      </c>
      <c r="B1" s="197"/>
      <c r="C1" s="197"/>
      <c r="D1" s="197"/>
      <c r="E1" s="197"/>
      <c r="F1" s="197"/>
      <c r="G1" s="197"/>
      <c r="H1" s="197"/>
      <c r="I1" s="197"/>
    </row>
    <row r="2" spans="1:14" ht="15.75" customHeight="1">
      <c r="A2" s="40"/>
      <c r="B2" s="199"/>
      <c r="C2" s="199"/>
      <c r="D2" s="199"/>
      <c r="E2" s="199"/>
      <c r="F2" s="199"/>
      <c r="G2" s="199"/>
      <c r="H2" s="199"/>
      <c r="I2" s="199"/>
    </row>
    <row r="3" spans="1:14" ht="15.6" customHeight="1" thickBot="1">
      <c r="A3" s="3" t="s">
        <v>185</v>
      </c>
      <c r="B3" s="3"/>
      <c r="F3" s="198"/>
      <c r="G3" s="198"/>
      <c r="H3" s="198"/>
      <c r="I3" s="198"/>
    </row>
    <row r="4" spans="1:14" ht="25.15" customHeight="1">
      <c r="A4" s="201" t="s">
        <v>122</v>
      </c>
      <c r="B4" s="202" t="s">
        <v>123</v>
      </c>
      <c r="C4" s="203" t="s">
        <v>124</v>
      </c>
      <c r="D4" s="204"/>
      <c r="E4" s="238" t="s">
        <v>93</v>
      </c>
      <c r="F4" s="238"/>
      <c r="G4" s="238"/>
      <c r="H4" s="238"/>
      <c r="I4" s="238"/>
      <c r="J4" s="238"/>
      <c r="L4" s="239" t="s">
        <v>125</v>
      </c>
      <c r="M4" s="239"/>
      <c r="N4" s="239"/>
    </row>
    <row r="5" spans="1:14" ht="39.6" customHeight="1">
      <c r="A5" s="206"/>
      <c r="B5" s="152"/>
      <c r="C5" s="207"/>
      <c r="D5" s="208"/>
      <c r="E5" s="240" t="s">
        <v>126</v>
      </c>
      <c r="F5" s="240"/>
      <c r="G5" s="240" t="s">
        <v>127</v>
      </c>
      <c r="H5" s="240"/>
      <c r="I5" s="240" t="s">
        <v>128</v>
      </c>
      <c r="J5" s="240"/>
      <c r="L5" s="239"/>
      <c r="M5" s="239"/>
      <c r="N5" s="239"/>
    </row>
    <row r="6" spans="1:14" ht="87" customHeight="1" thickBot="1">
      <c r="A6" s="210"/>
      <c r="B6" s="151"/>
      <c r="C6" s="241" t="s">
        <v>110</v>
      </c>
      <c r="D6" s="241" t="s">
        <v>129</v>
      </c>
      <c r="E6" s="241" t="s">
        <v>110</v>
      </c>
      <c r="F6" s="241" t="s">
        <v>129</v>
      </c>
      <c r="G6" s="241" t="s">
        <v>110</v>
      </c>
      <c r="H6" s="241" t="s">
        <v>129</v>
      </c>
      <c r="I6" s="241" t="s">
        <v>110</v>
      </c>
      <c r="J6" s="241" t="s">
        <v>129</v>
      </c>
      <c r="L6" s="242" t="s">
        <v>110</v>
      </c>
      <c r="M6" s="242" t="s">
        <v>111</v>
      </c>
      <c r="N6" s="242" t="s">
        <v>130</v>
      </c>
    </row>
    <row r="7" spans="1:14" ht="19.899999999999999" customHeight="1">
      <c r="A7" s="212" t="s">
        <v>131</v>
      </c>
      <c r="B7" s="243" t="s">
        <v>132</v>
      </c>
      <c r="C7" s="244">
        <f>E7+G7+I7</f>
        <v>220</v>
      </c>
      <c r="D7" s="244">
        <f>F7+H7+J7</f>
        <v>0</v>
      </c>
      <c r="E7" s="244"/>
      <c r="F7" s="244"/>
      <c r="G7" s="244"/>
      <c r="H7" s="244"/>
      <c r="I7" s="244">
        <v>220</v>
      </c>
      <c r="J7" s="245"/>
      <c r="L7" s="246">
        <f>M7+N7</f>
        <v>15</v>
      </c>
      <c r="M7" s="247">
        <v>15</v>
      </c>
      <c r="N7" s="247"/>
    </row>
    <row r="8" spans="1:14" ht="19.899999999999999" customHeight="1">
      <c r="A8" s="215"/>
      <c r="B8" s="243" t="s">
        <v>133</v>
      </c>
      <c r="C8" s="244">
        <f t="shared" ref="C8:D19" si="0">E8+G8+I8</f>
        <v>0</v>
      </c>
      <c r="D8" s="244">
        <f t="shared" si="0"/>
        <v>0</v>
      </c>
      <c r="E8" s="244"/>
      <c r="F8" s="244"/>
      <c r="G8" s="244"/>
      <c r="H8" s="244"/>
      <c r="I8" s="244">
        <v>0</v>
      </c>
      <c r="J8" s="244"/>
      <c r="L8" s="246">
        <f t="shared" ref="L8:L40" si="1">M8+N8</f>
        <v>0</v>
      </c>
      <c r="M8" s="247"/>
      <c r="N8" s="247"/>
    </row>
    <row r="9" spans="1:14" ht="49.9" customHeight="1">
      <c r="A9" s="216"/>
      <c r="B9" s="243" t="s">
        <v>134</v>
      </c>
      <c r="C9" s="244">
        <f t="shared" si="0"/>
        <v>0</v>
      </c>
      <c r="D9" s="244">
        <f t="shared" si="0"/>
        <v>0</v>
      </c>
      <c r="E9" s="244"/>
      <c r="F9" s="244"/>
      <c r="G9" s="244"/>
      <c r="H9" s="244"/>
      <c r="I9" s="245"/>
      <c r="J9" s="245"/>
      <c r="L9" s="246">
        <f t="shared" si="1"/>
        <v>0</v>
      </c>
      <c r="M9" s="247"/>
      <c r="N9" s="247"/>
    </row>
    <row r="10" spans="1:14" ht="19.899999999999999" customHeight="1">
      <c r="A10" s="217" t="s">
        <v>135</v>
      </c>
      <c r="B10" s="243" t="s">
        <v>136</v>
      </c>
      <c r="C10" s="244">
        <f t="shared" si="0"/>
        <v>0</v>
      </c>
      <c r="D10" s="244">
        <f t="shared" si="0"/>
        <v>0</v>
      </c>
      <c r="E10" s="244"/>
      <c r="F10" s="244"/>
      <c r="G10" s="244"/>
      <c r="H10" s="244"/>
      <c r="I10" s="244"/>
      <c r="J10" s="245"/>
      <c r="L10" s="246">
        <f t="shared" si="1"/>
        <v>0</v>
      </c>
      <c r="M10" s="247"/>
      <c r="N10" s="247"/>
    </row>
    <row r="11" spans="1:14" ht="19.899999999999999" customHeight="1">
      <c r="A11" s="217" t="s">
        <v>137</v>
      </c>
      <c r="B11" s="243" t="s">
        <v>138</v>
      </c>
      <c r="C11" s="244">
        <f t="shared" si="0"/>
        <v>0</v>
      </c>
      <c r="D11" s="244">
        <f t="shared" si="0"/>
        <v>0</v>
      </c>
      <c r="E11" s="244"/>
      <c r="F11" s="244"/>
      <c r="G11" s="198"/>
      <c r="H11" s="244"/>
      <c r="I11" s="244"/>
      <c r="J11" s="245"/>
      <c r="L11" s="246">
        <f t="shared" si="1"/>
        <v>0</v>
      </c>
      <c r="M11" s="247"/>
      <c r="N11" s="247"/>
    </row>
    <row r="12" spans="1:14" ht="19.899999999999999" customHeight="1">
      <c r="A12" s="217" t="s">
        <v>139</v>
      </c>
      <c r="B12" s="243" t="s">
        <v>140</v>
      </c>
      <c r="C12" s="244">
        <f t="shared" si="0"/>
        <v>0</v>
      </c>
      <c r="D12" s="244">
        <f t="shared" si="0"/>
        <v>0</v>
      </c>
      <c r="E12" s="244"/>
      <c r="F12" s="244"/>
      <c r="G12" s="244"/>
      <c r="H12" s="244"/>
      <c r="I12" s="244"/>
      <c r="J12" s="245"/>
      <c r="L12" s="246">
        <f t="shared" si="1"/>
        <v>0</v>
      </c>
      <c r="M12" s="247"/>
      <c r="N12" s="247"/>
    </row>
    <row r="13" spans="1:14" ht="19.899999999999999" customHeight="1">
      <c r="A13" s="218" t="s">
        <v>15</v>
      </c>
      <c r="B13" s="243" t="s">
        <v>16</v>
      </c>
      <c r="C13" s="244">
        <f t="shared" si="0"/>
        <v>0</v>
      </c>
      <c r="D13" s="244">
        <f t="shared" si="0"/>
        <v>0</v>
      </c>
      <c r="E13" s="244"/>
      <c r="F13" s="244"/>
      <c r="G13" s="244"/>
      <c r="H13" s="244"/>
      <c r="I13" s="244"/>
      <c r="J13" s="245"/>
      <c r="L13" s="246">
        <f t="shared" si="1"/>
        <v>0</v>
      </c>
      <c r="M13" s="247"/>
      <c r="N13" s="247"/>
    </row>
    <row r="14" spans="1:14" ht="16.149999999999999" customHeight="1">
      <c r="A14" s="217" t="s">
        <v>141</v>
      </c>
      <c r="B14" s="243" t="s">
        <v>142</v>
      </c>
      <c r="C14" s="244">
        <f t="shared" si="0"/>
        <v>0</v>
      </c>
      <c r="D14" s="244">
        <f t="shared" si="0"/>
        <v>0</v>
      </c>
      <c r="E14" s="244"/>
      <c r="F14" s="244"/>
      <c r="G14" s="244"/>
      <c r="H14" s="244"/>
      <c r="I14" s="244"/>
      <c r="J14" s="245"/>
      <c r="L14" s="246">
        <f t="shared" si="1"/>
        <v>0</v>
      </c>
      <c r="M14" s="247"/>
      <c r="N14" s="247"/>
    </row>
    <row r="15" spans="1:14" ht="16.149999999999999" customHeight="1">
      <c r="A15" s="217" t="s">
        <v>143</v>
      </c>
      <c r="B15" s="243" t="s">
        <v>144</v>
      </c>
      <c r="C15" s="244">
        <f t="shared" si="0"/>
        <v>0</v>
      </c>
      <c r="D15" s="244">
        <f t="shared" si="0"/>
        <v>0</v>
      </c>
      <c r="E15" s="244"/>
      <c r="F15" s="244"/>
      <c r="G15" s="244"/>
      <c r="H15" s="244"/>
      <c r="I15" s="244"/>
      <c r="J15" s="245"/>
      <c r="L15" s="246"/>
      <c r="M15" s="247"/>
      <c r="N15" s="247"/>
    </row>
    <row r="16" spans="1:14" ht="19.899999999999999" customHeight="1">
      <c r="A16" s="217" t="s">
        <v>145</v>
      </c>
      <c r="B16" s="243" t="s">
        <v>146</v>
      </c>
      <c r="C16" s="244">
        <f t="shared" si="0"/>
        <v>0</v>
      </c>
      <c r="D16" s="244">
        <f t="shared" si="0"/>
        <v>0</v>
      </c>
      <c r="E16" s="244"/>
      <c r="F16" s="244"/>
      <c r="G16" s="244"/>
      <c r="H16" s="244"/>
      <c r="I16" s="244"/>
      <c r="J16" s="245"/>
      <c r="L16" s="246">
        <f t="shared" si="1"/>
        <v>0</v>
      </c>
      <c r="M16" s="247"/>
      <c r="N16" s="247"/>
    </row>
    <row r="17" spans="1:14" ht="19.899999999999999" customHeight="1">
      <c r="A17" s="217" t="s">
        <v>147</v>
      </c>
      <c r="B17" s="243" t="s">
        <v>148</v>
      </c>
      <c r="C17" s="244">
        <f t="shared" si="0"/>
        <v>0</v>
      </c>
      <c r="D17" s="244">
        <f t="shared" si="0"/>
        <v>0</v>
      </c>
      <c r="E17" s="244"/>
      <c r="F17" s="244"/>
      <c r="G17" s="244"/>
      <c r="H17" s="244"/>
      <c r="I17" s="244"/>
      <c r="J17" s="245"/>
      <c r="L17" s="246">
        <f t="shared" si="1"/>
        <v>0</v>
      </c>
      <c r="M17" s="247"/>
      <c r="N17" s="247"/>
    </row>
    <row r="18" spans="1:14" ht="19.899999999999999" customHeight="1">
      <c r="A18" s="217" t="s">
        <v>27</v>
      </c>
      <c r="B18" s="243" t="s">
        <v>28</v>
      </c>
      <c r="C18" s="244">
        <f t="shared" si="0"/>
        <v>0</v>
      </c>
      <c r="D18" s="244">
        <f t="shared" si="0"/>
        <v>0</v>
      </c>
      <c r="E18" s="244"/>
      <c r="F18" s="244"/>
      <c r="G18" s="244"/>
      <c r="H18" s="244"/>
      <c r="I18" s="244"/>
      <c r="J18" s="245"/>
      <c r="L18" s="246">
        <f t="shared" si="1"/>
        <v>0</v>
      </c>
      <c r="M18" s="247"/>
      <c r="N18" s="247"/>
    </row>
    <row r="19" spans="1:14" ht="19.899999999999999" customHeight="1">
      <c r="A19" s="217" t="s">
        <v>149</v>
      </c>
      <c r="B19" s="243" t="s">
        <v>150</v>
      </c>
      <c r="C19" s="244">
        <f t="shared" si="0"/>
        <v>0</v>
      </c>
      <c r="D19" s="244">
        <f t="shared" si="0"/>
        <v>0</v>
      </c>
      <c r="E19" s="244"/>
      <c r="F19" s="244"/>
      <c r="G19" s="244"/>
      <c r="H19" s="244"/>
      <c r="I19" s="244"/>
      <c r="J19" s="245"/>
      <c r="L19" s="246">
        <f t="shared" si="1"/>
        <v>0</v>
      </c>
      <c r="M19" s="247"/>
      <c r="N19" s="247"/>
    </row>
    <row r="20" spans="1:14" ht="19.899999999999999" customHeight="1">
      <c r="A20" s="217" t="s">
        <v>151</v>
      </c>
      <c r="B20" s="243"/>
      <c r="C20" s="244">
        <f t="shared" ref="C20" si="2">SUM(C21:C23)</f>
        <v>0</v>
      </c>
      <c r="D20" s="244"/>
      <c r="E20" s="244">
        <f t="shared" ref="E20:J20" si="3">SUM(E21:E23)</f>
        <v>0</v>
      </c>
      <c r="F20" s="244">
        <f t="shared" si="3"/>
        <v>0</v>
      </c>
      <c r="G20" s="244">
        <f t="shared" si="3"/>
        <v>0</v>
      </c>
      <c r="H20" s="244">
        <f t="shared" si="3"/>
        <v>0</v>
      </c>
      <c r="I20" s="244">
        <f t="shared" si="3"/>
        <v>0</v>
      </c>
      <c r="J20" s="244">
        <f t="shared" si="3"/>
        <v>0</v>
      </c>
      <c r="L20" s="246">
        <f t="shared" si="1"/>
        <v>0</v>
      </c>
      <c r="M20" s="244">
        <f t="shared" ref="M20:N20" si="4">SUM(M21:M23)</f>
        <v>0</v>
      </c>
      <c r="N20" s="244">
        <f t="shared" si="4"/>
        <v>0</v>
      </c>
    </row>
    <row r="21" spans="1:14" ht="19.899999999999999" customHeight="1">
      <c r="A21" s="248" t="s">
        <v>152</v>
      </c>
      <c r="B21" s="249" t="s">
        <v>153</v>
      </c>
      <c r="C21" s="244">
        <f t="shared" ref="C21:D38" si="5">E21+G21+I21</f>
        <v>0</v>
      </c>
      <c r="D21" s="244">
        <f t="shared" si="5"/>
        <v>0</v>
      </c>
      <c r="E21" s="244"/>
      <c r="F21" s="244"/>
      <c r="G21" s="244"/>
      <c r="H21" s="244"/>
      <c r="I21" s="244"/>
      <c r="J21" s="245"/>
      <c r="L21" s="246">
        <f t="shared" si="1"/>
        <v>0</v>
      </c>
      <c r="M21" s="247"/>
      <c r="N21" s="247"/>
    </row>
    <row r="22" spans="1:14" ht="29.45" customHeight="1">
      <c r="A22" s="215"/>
      <c r="B22" s="250" t="s">
        <v>154</v>
      </c>
      <c r="C22" s="244">
        <f t="shared" si="5"/>
        <v>0</v>
      </c>
      <c r="D22" s="244">
        <f t="shared" si="5"/>
        <v>0</v>
      </c>
      <c r="E22" s="244"/>
      <c r="F22" s="244"/>
      <c r="G22" s="244"/>
      <c r="H22" s="244"/>
      <c r="I22" s="244"/>
      <c r="J22" s="245"/>
      <c r="L22" s="246">
        <f t="shared" si="1"/>
        <v>0</v>
      </c>
      <c r="M22" s="247"/>
      <c r="N22" s="247"/>
    </row>
    <row r="23" spans="1:14" ht="32.450000000000003" customHeight="1">
      <c r="A23" s="216"/>
      <c r="B23" s="250" t="s">
        <v>155</v>
      </c>
      <c r="C23" s="244">
        <f t="shared" si="5"/>
        <v>0</v>
      </c>
      <c r="D23" s="244">
        <f t="shared" si="5"/>
        <v>0</v>
      </c>
      <c r="E23" s="244"/>
      <c r="F23" s="244"/>
      <c r="G23" s="244"/>
      <c r="H23" s="244"/>
      <c r="I23" s="244"/>
      <c r="J23" s="245"/>
      <c r="L23" s="246">
        <f t="shared" si="1"/>
        <v>0</v>
      </c>
      <c r="M23" s="247"/>
      <c r="N23" s="247"/>
    </row>
    <row r="24" spans="1:14" ht="34.15" customHeight="1">
      <c r="A24" s="217" t="s">
        <v>156</v>
      </c>
      <c r="B24" s="250" t="s">
        <v>157</v>
      </c>
      <c r="C24" s="244">
        <f t="shared" si="5"/>
        <v>0</v>
      </c>
      <c r="D24" s="244">
        <f t="shared" si="5"/>
        <v>0</v>
      </c>
      <c r="E24" s="244"/>
      <c r="F24" s="244"/>
      <c r="G24" s="244"/>
      <c r="H24" s="244"/>
      <c r="I24" s="244"/>
      <c r="J24" s="245"/>
      <c r="L24" s="246">
        <f t="shared" si="1"/>
        <v>0</v>
      </c>
      <c r="M24" s="247"/>
      <c r="N24" s="247"/>
    </row>
    <row r="25" spans="1:14" ht="19.899999999999999" customHeight="1">
      <c r="A25" s="218" t="s">
        <v>49</v>
      </c>
      <c r="B25" s="243" t="s">
        <v>50</v>
      </c>
      <c r="C25" s="244">
        <f t="shared" si="5"/>
        <v>0</v>
      </c>
      <c r="D25" s="244">
        <f t="shared" si="5"/>
        <v>0</v>
      </c>
      <c r="E25" s="244"/>
      <c r="F25" s="244"/>
      <c r="G25" s="244"/>
      <c r="H25" s="244"/>
      <c r="I25" s="244"/>
      <c r="J25" s="245"/>
      <c r="L25" s="246">
        <f t="shared" si="1"/>
        <v>0</v>
      </c>
      <c r="M25" s="247"/>
      <c r="N25" s="247"/>
    </row>
    <row r="26" spans="1:14" ht="19.899999999999999" customHeight="1">
      <c r="A26" s="217" t="s">
        <v>158</v>
      </c>
      <c r="B26" s="243" t="s">
        <v>52</v>
      </c>
      <c r="C26" s="244">
        <f t="shared" si="5"/>
        <v>0</v>
      </c>
      <c r="D26" s="244">
        <f t="shared" si="5"/>
        <v>0</v>
      </c>
      <c r="E26" s="244"/>
      <c r="F26" s="244"/>
      <c r="G26" s="244"/>
      <c r="H26" s="244"/>
      <c r="I26" s="244"/>
      <c r="J26" s="245"/>
      <c r="L26" s="246">
        <f t="shared" si="1"/>
        <v>0</v>
      </c>
      <c r="M26" s="247"/>
      <c r="N26" s="247"/>
    </row>
    <row r="27" spans="1:14" ht="19.899999999999999" customHeight="1">
      <c r="A27" s="217" t="s">
        <v>159</v>
      </c>
      <c r="B27" s="243" t="s">
        <v>160</v>
      </c>
      <c r="C27" s="244">
        <f t="shared" si="5"/>
        <v>0</v>
      </c>
      <c r="D27" s="244">
        <f t="shared" si="5"/>
        <v>0</v>
      </c>
      <c r="E27" s="244"/>
      <c r="F27" s="244"/>
      <c r="G27" s="244"/>
      <c r="H27" s="244"/>
      <c r="I27" s="244"/>
      <c r="J27" s="245"/>
      <c r="L27" s="246">
        <f t="shared" si="1"/>
        <v>0</v>
      </c>
      <c r="M27" s="247"/>
      <c r="N27" s="247"/>
    </row>
    <row r="28" spans="1:14" ht="19.899999999999999" customHeight="1">
      <c r="A28" s="217" t="s">
        <v>161</v>
      </c>
      <c r="B28" s="243" t="s">
        <v>162</v>
      </c>
      <c r="C28" s="244">
        <f t="shared" si="5"/>
        <v>0</v>
      </c>
      <c r="D28" s="244">
        <f t="shared" si="5"/>
        <v>0</v>
      </c>
      <c r="E28" s="244"/>
      <c r="F28" s="244"/>
      <c r="G28" s="244"/>
      <c r="H28" s="244"/>
      <c r="I28" s="244"/>
      <c r="J28" s="245"/>
      <c r="L28" s="246">
        <f t="shared" si="1"/>
        <v>0</v>
      </c>
      <c r="M28" s="247"/>
      <c r="N28" s="247"/>
    </row>
    <row r="29" spans="1:14" ht="19.899999999999999" customHeight="1">
      <c r="A29" s="217" t="s">
        <v>163</v>
      </c>
      <c r="B29" s="243" t="s">
        <v>164</v>
      </c>
      <c r="C29" s="244">
        <f t="shared" si="5"/>
        <v>0</v>
      </c>
      <c r="D29" s="244">
        <f t="shared" si="5"/>
        <v>0</v>
      </c>
      <c r="E29" s="244"/>
      <c r="F29" s="244"/>
      <c r="G29" s="244"/>
      <c r="H29" s="244"/>
      <c r="I29" s="244"/>
      <c r="J29" s="245"/>
      <c r="L29" s="246">
        <f t="shared" si="1"/>
        <v>0</v>
      </c>
      <c r="M29" s="247"/>
      <c r="N29" s="247"/>
    </row>
    <row r="30" spans="1:14" ht="19.899999999999999" customHeight="1">
      <c r="A30" s="224" t="s">
        <v>165</v>
      </c>
      <c r="B30" s="243" t="s">
        <v>166</v>
      </c>
      <c r="C30" s="244">
        <f t="shared" si="5"/>
        <v>0</v>
      </c>
      <c r="D30" s="244">
        <f t="shared" si="5"/>
        <v>0</v>
      </c>
      <c r="E30" s="244"/>
      <c r="F30" s="244"/>
      <c r="G30" s="244"/>
      <c r="H30" s="244"/>
      <c r="I30" s="244"/>
      <c r="J30" s="245"/>
      <c r="L30" s="246">
        <f t="shared" si="1"/>
        <v>0</v>
      </c>
      <c r="M30" s="247"/>
      <c r="N30" s="247"/>
    </row>
    <row r="31" spans="1:14" ht="19.899999999999999" customHeight="1">
      <c r="A31" s="217" t="s">
        <v>167</v>
      </c>
      <c r="B31" s="243" t="s">
        <v>168</v>
      </c>
      <c r="C31" s="244">
        <f t="shared" si="5"/>
        <v>0</v>
      </c>
      <c r="D31" s="244">
        <f t="shared" si="5"/>
        <v>0</v>
      </c>
      <c r="E31" s="244"/>
      <c r="F31" s="244"/>
      <c r="G31" s="244"/>
      <c r="H31" s="244"/>
      <c r="I31" s="244"/>
      <c r="J31" s="245"/>
      <c r="L31" s="246">
        <f t="shared" si="1"/>
        <v>0</v>
      </c>
      <c r="M31" s="247"/>
      <c r="N31" s="247"/>
    </row>
    <row r="32" spans="1:14" ht="19.899999999999999" customHeight="1">
      <c r="A32" s="256" t="s">
        <v>169</v>
      </c>
      <c r="B32" s="257" t="s">
        <v>170</v>
      </c>
      <c r="C32" s="244">
        <f t="shared" si="5"/>
        <v>0</v>
      </c>
      <c r="D32" s="244">
        <f t="shared" si="5"/>
        <v>0</v>
      </c>
      <c r="E32" s="244"/>
      <c r="F32" s="244"/>
      <c r="G32" s="244"/>
      <c r="H32" s="244"/>
      <c r="I32" s="244"/>
      <c r="J32" s="245"/>
      <c r="L32" s="246"/>
      <c r="M32" s="247"/>
      <c r="N32" s="247"/>
    </row>
    <row r="33" spans="1:14" ht="19.899999999999999" customHeight="1">
      <c r="A33" s="217" t="s">
        <v>171</v>
      </c>
      <c r="B33" s="243" t="s">
        <v>172</v>
      </c>
      <c r="C33" s="244">
        <v>576</v>
      </c>
      <c r="D33" s="244">
        <f t="shared" si="5"/>
        <v>0</v>
      </c>
      <c r="E33" s="244"/>
      <c r="F33" s="244"/>
      <c r="G33" s="244"/>
      <c r="H33" s="244"/>
      <c r="I33" s="244">
        <v>576</v>
      </c>
      <c r="J33" s="245"/>
      <c r="L33" s="246">
        <f t="shared" si="1"/>
        <v>20</v>
      </c>
      <c r="M33" s="247">
        <v>20</v>
      </c>
      <c r="N33" s="247"/>
    </row>
    <row r="34" spans="1:14" ht="19.899999999999999" customHeight="1">
      <c r="A34" s="258" t="s">
        <v>173</v>
      </c>
      <c r="B34" s="243" t="s">
        <v>174</v>
      </c>
      <c r="C34" s="244">
        <f t="shared" si="5"/>
        <v>0</v>
      </c>
      <c r="D34" s="244">
        <f t="shared" si="5"/>
        <v>0</v>
      </c>
      <c r="E34" s="244"/>
      <c r="F34" s="244"/>
      <c r="G34" s="244"/>
      <c r="H34" s="244"/>
      <c r="I34" s="244"/>
      <c r="J34" s="245"/>
      <c r="L34" s="246">
        <f t="shared" si="1"/>
        <v>0</v>
      </c>
      <c r="M34" s="247"/>
      <c r="N34" s="247"/>
    </row>
    <row r="35" spans="1:14" ht="19.899999999999999" customHeight="1">
      <c r="A35" s="228"/>
      <c r="B35" s="243" t="s">
        <v>175</v>
      </c>
      <c r="C35" s="244">
        <f t="shared" si="5"/>
        <v>0</v>
      </c>
      <c r="D35" s="244">
        <f t="shared" si="5"/>
        <v>0</v>
      </c>
      <c r="E35" s="244"/>
      <c r="F35" s="244"/>
      <c r="G35" s="244"/>
      <c r="H35" s="244"/>
      <c r="I35" s="244"/>
      <c r="J35" s="245"/>
      <c r="L35" s="246">
        <f t="shared" si="1"/>
        <v>0</v>
      </c>
      <c r="M35" s="247"/>
      <c r="N35" s="247"/>
    </row>
    <row r="36" spans="1:14" ht="19.899999999999999" customHeight="1">
      <c r="A36" s="224" t="s">
        <v>176</v>
      </c>
      <c r="B36" s="243" t="s">
        <v>177</v>
      </c>
      <c r="C36" s="244">
        <f t="shared" si="5"/>
        <v>0</v>
      </c>
      <c r="D36" s="244">
        <f t="shared" si="5"/>
        <v>0</v>
      </c>
      <c r="E36" s="244"/>
      <c r="F36" s="244"/>
      <c r="G36" s="244"/>
      <c r="H36" s="244"/>
      <c r="I36" s="244"/>
      <c r="J36" s="245"/>
      <c r="L36" s="246">
        <f t="shared" si="1"/>
        <v>0</v>
      </c>
      <c r="M36" s="247"/>
      <c r="N36" s="247"/>
    </row>
    <row r="37" spans="1:14" ht="19.899999999999999" customHeight="1">
      <c r="A37" s="224" t="s">
        <v>178</v>
      </c>
      <c r="B37" s="243" t="s">
        <v>76</v>
      </c>
      <c r="C37" s="244">
        <f t="shared" si="5"/>
        <v>314</v>
      </c>
      <c r="D37" s="244">
        <f t="shared" si="5"/>
        <v>0</v>
      </c>
      <c r="E37" s="244"/>
      <c r="F37" s="244"/>
      <c r="G37" s="244"/>
      <c r="H37" s="244"/>
      <c r="I37" s="244">
        <v>314</v>
      </c>
      <c r="J37" s="245"/>
      <c r="L37" s="246">
        <f t="shared" si="1"/>
        <v>15</v>
      </c>
      <c r="M37" s="247">
        <v>15</v>
      </c>
      <c r="N37" s="247"/>
    </row>
    <row r="38" spans="1:14" ht="19.899999999999999" customHeight="1">
      <c r="A38" s="217" t="s">
        <v>179</v>
      </c>
      <c r="B38" s="243" t="s">
        <v>180</v>
      </c>
      <c r="C38" s="244">
        <f t="shared" si="5"/>
        <v>0</v>
      </c>
      <c r="D38" s="244">
        <f t="shared" si="5"/>
        <v>0</v>
      </c>
      <c r="E38" s="244"/>
      <c r="F38" s="244"/>
      <c r="G38" s="244"/>
      <c r="H38" s="244"/>
      <c r="I38" s="244"/>
      <c r="J38" s="245"/>
      <c r="L38" s="246">
        <f t="shared" si="1"/>
        <v>0</v>
      </c>
      <c r="M38" s="247"/>
      <c r="N38" s="247"/>
    </row>
    <row r="39" spans="1:14" ht="19.899999999999999" customHeight="1">
      <c r="A39" s="217" t="s">
        <v>181</v>
      </c>
      <c r="B39" s="243" t="s">
        <v>182</v>
      </c>
      <c r="C39" s="244"/>
      <c r="D39" s="244">
        <f t="shared" ref="D39:D57" si="6">F39+H39+J39</f>
        <v>0</v>
      </c>
      <c r="E39" s="244"/>
      <c r="F39" s="244"/>
      <c r="G39" s="244"/>
      <c r="H39" s="244"/>
      <c r="I39" s="244"/>
      <c r="J39" s="245"/>
      <c r="L39" s="246">
        <f t="shared" si="1"/>
        <v>3</v>
      </c>
      <c r="M39" s="247">
        <v>3</v>
      </c>
      <c r="N39" s="247"/>
    </row>
    <row r="40" spans="1:14" s="234" customFormat="1" ht="31.9" customHeight="1" thickBot="1">
      <c r="A40" s="259" t="s">
        <v>0</v>
      </c>
      <c r="B40" s="260"/>
      <c r="C40" s="261">
        <f t="shared" ref="C40" si="7">SUM(C7:C20)+SUM(C24:C39)</f>
        <v>1110</v>
      </c>
      <c r="D40" s="261">
        <f>SUM(D7:D20)+SUM(D24:D39)</f>
        <v>0</v>
      </c>
      <c r="E40" s="261">
        <f t="shared" ref="E40:J40" si="8">SUM(E7:E20)+SUM(E24:E39)</f>
        <v>0</v>
      </c>
      <c r="F40" s="261">
        <f t="shared" si="8"/>
        <v>0</v>
      </c>
      <c r="G40" s="261">
        <f t="shared" si="8"/>
        <v>0</v>
      </c>
      <c r="H40" s="261">
        <f t="shared" si="8"/>
        <v>0</v>
      </c>
      <c r="I40" s="261">
        <f t="shared" si="8"/>
        <v>1110</v>
      </c>
      <c r="J40" s="261">
        <f t="shared" si="8"/>
        <v>0</v>
      </c>
      <c r="L40" s="262">
        <f t="shared" si="1"/>
        <v>53</v>
      </c>
      <c r="M40" s="241">
        <f t="shared" ref="M40:N40" si="9">SUM(M7:M20)+SUM(M24:M39)</f>
        <v>53</v>
      </c>
      <c r="N40" s="241">
        <f t="shared" si="9"/>
        <v>0</v>
      </c>
    </row>
  </sheetData>
  <mergeCells count="12">
    <mergeCell ref="A7:A9"/>
    <mergeCell ref="A21:A23"/>
    <mergeCell ref="A34:A35"/>
    <mergeCell ref="A1:I1"/>
    <mergeCell ref="A4:A6"/>
    <mergeCell ref="B4:B6"/>
    <mergeCell ref="C4:D5"/>
    <mergeCell ref="E4:J4"/>
    <mergeCell ref="L4:N5"/>
    <mergeCell ref="E5:F5"/>
    <mergeCell ref="G5:H5"/>
    <mergeCell ref="I5:J5"/>
  </mergeCells>
  <pageMargins left="0.70866141732283472" right="0.70866141732283472" top="0.74803149606299213" bottom="0.74803149606299213" header="0.31496062992125984" footer="0.31496062992125984"/>
  <pageSetup paperSize="9" scale="71" fitToHeight="2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N40"/>
  <sheetViews>
    <sheetView view="pageBreakPreview" zoomScale="60" zoomScaleNormal="60" workbookViewId="0">
      <selection activeCell="K60" sqref="K60"/>
    </sheetView>
  </sheetViews>
  <sheetFormatPr defaultRowHeight="15"/>
  <cols>
    <col min="1" max="1" width="35.42578125" style="198" customWidth="1"/>
    <col min="2" max="2" width="32.5703125" style="198" customWidth="1"/>
    <col min="3" max="3" width="13.42578125" style="198" customWidth="1"/>
    <col min="4" max="4" width="16.28515625" style="198" customWidth="1"/>
    <col min="5" max="5" width="11.7109375" style="198" customWidth="1"/>
    <col min="6" max="6" width="17.7109375" style="39" customWidth="1"/>
    <col min="7" max="7" width="12.28515625" style="39" customWidth="1"/>
    <col min="8" max="8" width="18" style="39" customWidth="1"/>
    <col min="9" max="9" width="10.85546875" style="39" customWidth="1"/>
    <col min="10" max="10" width="14.28515625" style="198" customWidth="1"/>
    <col min="11" max="11" width="9.140625" style="198"/>
    <col min="12" max="14" width="0" style="198" hidden="1" customWidth="1"/>
    <col min="15" max="238" width="9.140625" style="198"/>
    <col min="239" max="239" width="31.5703125" style="198" customWidth="1"/>
    <col min="240" max="240" width="32.5703125" style="198" customWidth="1"/>
    <col min="241" max="241" width="9.140625" style="198"/>
    <col min="242" max="242" width="7.42578125" style="198" customWidth="1"/>
    <col min="243" max="243" width="7.140625" style="198" customWidth="1"/>
    <col min="244" max="246" width="0" style="198" hidden="1" customWidth="1"/>
    <col min="247" max="247" width="9.28515625" style="198" customWidth="1"/>
    <col min="248" max="249" width="6.7109375" style="198" customWidth="1"/>
    <col min="250" max="250" width="6.28515625" style="198" customWidth="1"/>
    <col min="251" max="252" width="5.5703125" style="198" customWidth="1"/>
    <col min="253" max="255" width="0" style="198" hidden="1" customWidth="1"/>
    <col min="256" max="494" width="9.140625" style="198"/>
    <col min="495" max="495" width="31.5703125" style="198" customWidth="1"/>
    <col min="496" max="496" width="32.5703125" style="198" customWidth="1"/>
    <col min="497" max="497" width="9.140625" style="198"/>
    <col min="498" max="498" width="7.42578125" style="198" customWidth="1"/>
    <col min="499" max="499" width="7.140625" style="198" customWidth="1"/>
    <col min="500" max="502" width="0" style="198" hidden="1" customWidth="1"/>
    <col min="503" max="503" width="9.28515625" style="198" customWidth="1"/>
    <col min="504" max="505" width="6.7109375" style="198" customWidth="1"/>
    <col min="506" max="506" width="6.28515625" style="198" customWidth="1"/>
    <col min="507" max="508" width="5.5703125" style="198" customWidth="1"/>
    <col min="509" max="511" width="0" style="198" hidden="1" customWidth="1"/>
    <col min="512" max="750" width="9.140625" style="198"/>
    <col min="751" max="751" width="31.5703125" style="198" customWidth="1"/>
    <col min="752" max="752" width="32.5703125" style="198" customWidth="1"/>
    <col min="753" max="753" width="9.140625" style="198"/>
    <col min="754" max="754" width="7.42578125" style="198" customWidth="1"/>
    <col min="755" max="755" width="7.140625" style="198" customWidth="1"/>
    <col min="756" max="758" width="0" style="198" hidden="1" customWidth="1"/>
    <col min="759" max="759" width="9.28515625" style="198" customWidth="1"/>
    <col min="760" max="761" width="6.7109375" style="198" customWidth="1"/>
    <col min="762" max="762" width="6.28515625" style="198" customWidth="1"/>
    <col min="763" max="764" width="5.5703125" style="198" customWidth="1"/>
    <col min="765" max="767" width="0" style="198" hidden="1" customWidth="1"/>
    <col min="768" max="1006" width="9.140625" style="198"/>
    <col min="1007" max="1007" width="31.5703125" style="198" customWidth="1"/>
    <col min="1008" max="1008" width="32.5703125" style="198" customWidth="1"/>
    <col min="1009" max="1009" width="9.140625" style="198"/>
    <col min="1010" max="1010" width="7.42578125" style="198" customWidth="1"/>
    <col min="1011" max="1011" width="7.140625" style="198" customWidth="1"/>
    <col min="1012" max="1014" width="0" style="198" hidden="1" customWidth="1"/>
    <col min="1015" max="1015" width="9.28515625" style="198" customWidth="1"/>
    <col min="1016" max="1017" width="6.7109375" style="198" customWidth="1"/>
    <col min="1018" max="1018" width="6.28515625" style="198" customWidth="1"/>
    <col min="1019" max="1020" width="5.5703125" style="198" customWidth="1"/>
    <col min="1021" max="1023" width="0" style="198" hidden="1" customWidth="1"/>
    <col min="1024" max="1262" width="9.140625" style="198"/>
    <col min="1263" max="1263" width="31.5703125" style="198" customWidth="1"/>
    <col min="1264" max="1264" width="32.5703125" style="198" customWidth="1"/>
    <col min="1265" max="1265" width="9.140625" style="198"/>
    <col min="1266" max="1266" width="7.42578125" style="198" customWidth="1"/>
    <col min="1267" max="1267" width="7.140625" style="198" customWidth="1"/>
    <col min="1268" max="1270" width="0" style="198" hidden="1" customWidth="1"/>
    <col min="1271" max="1271" width="9.28515625" style="198" customWidth="1"/>
    <col min="1272" max="1273" width="6.7109375" style="198" customWidth="1"/>
    <col min="1274" max="1274" width="6.28515625" style="198" customWidth="1"/>
    <col min="1275" max="1276" width="5.5703125" style="198" customWidth="1"/>
    <col min="1277" max="1279" width="0" style="198" hidden="1" customWidth="1"/>
    <col min="1280" max="1518" width="9.140625" style="198"/>
    <col min="1519" max="1519" width="31.5703125" style="198" customWidth="1"/>
    <col min="1520" max="1520" width="32.5703125" style="198" customWidth="1"/>
    <col min="1521" max="1521" width="9.140625" style="198"/>
    <col min="1522" max="1522" width="7.42578125" style="198" customWidth="1"/>
    <col min="1523" max="1523" width="7.140625" style="198" customWidth="1"/>
    <col min="1524" max="1526" width="0" style="198" hidden="1" customWidth="1"/>
    <col min="1527" max="1527" width="9.28515625" style="198" customWidth="1"/>
    <col min="1528" max="1529" width="6.7109375" style="198" customWidth="1"/>
    <col min="1530" max="1530" width="6.28515625" style="198" customWidth="1"/>
    <col min="1531" max="1532" width="5.5703125" style="198" customWidth="1"/>
    <col min="1533" max="1535" width="0" style="198" hidden="1" customWidth="1"/>
    <col min="1536" max="1774" width="9.140625" style="198"/>
    <col min="1775" max="1775" width="31.5703125" style="198" customWidth="1"/>
    <col min="1776" max="1776" width="32.5703125" style="198" customWidth="1"/>
    <col min="1777" max="1777" width="9.140625" style="198"/>
    <col min="1778" max="1778" width="7.42578125" style="198" customWidth="1"/>
    <col min="1779" max="1779" width="7.140625" style="198" customWidth="1"/>
    <col min="1780" max="1782" width="0" style="198" hidden="1" customWidth="1"/>
    <col min="1783" max="1783" width="9.28515625" style="198" customWidth="1"/>
    <col min="1784" max="1785" width="6.7109375" style="198" customWidth="1"/>
    <col min="1786" max="1786" width="6.28515625" style="198" customWidth="1"/>
    <col min="1787" max="1788" width="5.5703125" style="198" customWidth="1"/>
    <col min="1789" max="1791" width="0" style="198" hidden="1" customWidth="1"/>
    <col min="1792" max="2030" width="9.140625" style="198"/>
    <col min="2031" max="2031" width="31.5703125" style="198" customWidth="1"/>
    <col min="2032" max="2032" width="32.5703125" style="198" customWidth="1"/>
    <col min="2033" max="2033" width="9.140625" style="198"/>
    <col min="2034" max="2034" width="7.42578125" style="198" customWidth="1"/>
    <col min="2035" max="2035" width="7.140625" style="198" customWidth="1"/>
    <col min="2036" max="2038" width="0" style="198" hidden="1" customWidth="1"/>
    <col min="2039" max="2039" width="9.28515625" style="198" customWidth="1"/>
    <col min="2040" max="2041" width="6.7109375" style="198" customWidth="1"/>
    <col min="2042" max="2042" width="6.28515625" style="198" customWidth="1"/>
    <col min="2043" max="2044" width="5.5703125" style="198" customWidth="1"/>
    <col min="2045" max="2047" width="0" style="198" hidden="1" customWidth="1"/>
    <col min="2048" max="2286" width="9.140625" style="198"/>
    <col min="2287" max="2287" width="31.5703125" style="198" customWidth="1"/>
    <col min="2288" max="2288" width="32.5703125" style="198" customWidth="1"/>
    <col min="2289" max="2289" width="9.140625" style="198"/>
    <col min="2290" max="2290" width="7.42578125" style="198" customWidth="1"/>
    <col min="2291" max="2291" width="7.140625" style="198" customWidth="1"/>
    <col min="2292" max="2294" width="0" style="198" hidden="1" customWidth="1"/>
    <col min="2295" max="2295" width="9.28515625" style="198" customWidth="1"/>
    <col min="2296" max="2297" width="6.7109375" style="198" customWidth="1"/>
    <col min="2298" max="2298" width="6.28515625" style="198" customWidth="1"/>
    <col min="2299" max="2300" width="5.5703125" style="198" customWidth="1"/>
    <col min="2301" max="2303" width="0" style="198" hidden="1" customWidth="1"/>
    <col min="2304" max="2542" width="9.140625" style="198"/>
    <col min="2543" max="2543" width="31.5703125" style="198" customWidth="1"/>
    <col min="2544" max="2544" width="32.5703125" style="198" customWidth="1"/>
    <col min="2545" max="2545" width="9.140625" style="198"/>
    <col min="2546" max="2546" width="7.42578125" style="198" customWidth="1"/>
    <col min="2547" max="2547" width="7.140625" style="198" customWidth="1"/>
    <col min="2548" max="2550" width="0" style="198" hidden="1" customWidth="1"/>
    <col min="2551" max="2551" width="9.28515625" style="198" customWidth="1"/>
    <col min="2552" max="2553" width="6.7109375" style="198" customWidth="1"/>
    <col min="2554" max="2554" width="6.28515625" style="198" customWidth="1"/>
    <col min="2555" max="2556" width="5.5703125" style="198" customWidth="1"/>
    <col min="2557" max="2559" width="0" style="198" hidden="1" customWidth="1"/>
    <col min="2560" max="2798" width="9.140625" style="198"/>
    <col min="2799" max="2799" width="31.5703125" style="198" customWidth="1"/>
    <col min="2800" max="2800" width="32.5703125" style="198" customWidth="1"/>
    <col min="2801" max="2801" width="9.140625" style="198"/>
    <col min="2802" max="2802" width="7.42578125" style="198" customWidth="1"/>
    <col min="2803" max="2803" width="7.140625" style="198" customWidth="1"/>
    <col min="2804" max="2806" width="0" style="198" hidden="1" customWidth="1"/>
    <col min="2807" max="2807" width="9.28515625" style="198" customWidth="1"/>
    <col min="2808" max="2809" width="6.7109375" style="198" customWidth="1"/>
    <col min="2810" max="2810" width="6.28515625" style="198" customWidth="1"/>
    <col min="2811" max="2812" width="5.5703125" style="198" customWidth="1"/>
    <col min="2813" max="2815" width="0" style="198" hidden="1" customWidth="1"/>
    <col min="2816" max="3054" width="9.140625" style="198"/>
    <col min="3055" max="3055" width="31.5703125" style="198" customWidth="1"/>
    <col min="3056" max="3056" width="32.5703125" style="198" customWidth="1"/>
    <col min="3057" max="3057" width="9.140625" style="198"/>
    <col min="3058" max="3058" width="7.42578125" style="198" customWidth="1"/>
    <col min="3059" max="3059" width="7.140625" style="198" customWidth="1"/>
    <col min="3060" max="3062" width="0" style="198" hidden="1" customWidth="1"/>
    <col min="3063" max="3063" width="9.28515625" style="198" customWidth="1"/>
    <col min="3064" max="3065" width="6.7109375" style="198" customWidth="1"/>
    <col min="3066" max="3066" width="6.28515625" style="198" customWidth="1"/>
    <col min="3067" max="3068" width="5.5703125" style="198" customWidth="1"/>
    <col min="3069" max="3071" width="0" style="198" hidden="1" customWidth="1"/>
    <col min="3072" max="3310" width="9.140625" style="198"/>
    <col min="3311" max="3311" width="31.5703125" style="198" customWidth="1"/>
    <col min="3312" max="3312" width="32.5703125" style="198" customWidth="1"/>
    <col min="3313" max="3313" width="9.140625" style="198"/>
    <col min="3314" max="3314" width="7.42578125" style="198" customWidth="1"/>
    <col min="3315" max="3315" width="7.140625" style="198" customWidth="1"/>
    <col min="3316" max="3318" width="0" style="198" hidden="1" customWidth="1"/>
    <col min="3319" max="3319" width="9.28515625" style="198" customWidth="1"/>
    <col min="3320" max="3321" width="6.7109375" style="198" customWidth="1"/>
    <col min="3322" max="3322" width="6.28515625" style="198" customWidth="1"/>
    <col min="3323" max="3324" width="5.5703125" style="198" customWidth="1"/>
    <col min="3325" max="3327" width="0" style="198" hidden="1" customWidth="1"/>
    <col min="3328" max="3566" width="9.140625" style="198"/>
    <col min="3567" max="3567" width="31.5703125" style="198" customWidth="1"/>
    <col min="3568" max="3568" width="32.5703125" style="198" customWidth="1"/>
    <col min="3569" max="3569" width="9.140625" style="198"/>
    <col min="3570" max="3570" width="7.42578125" style="198" customWidth="1"/>
    <col min="3571" max="3571" width="7.140625" style="198" customWidth="1"/>
    <col min="3572" max="3574" width="0" style="198" hidden="1" customWidth="1"/>
    <col min="3575" max="3575" width="9.28515625" style="198" customWidth="1"/>
    <col min="3576" max="3577" width="6.7109375" style="198" customWidth="1"/>
    <col min="3578" max="3578" width="6.28515625" style="198" customWidth="1"/>
    <col min="3579" max="3580" width="5.5703125" style="198" customWidth="1"/>
    <col min="3581" max="3583" width="0" style="198" hidden="1" customWidth="1"/>
    <col min="3584" max="3822" width="9.140625" style="198"/>
    <col min="3823" max="3823" width="31.5703125" style="198" customWidth="1"/>
    <col min="3824" max="3824" width="32.5703125" style="198" customWidth="1"/>
    <col min="3825" max="3825" width="9.140625" style="198"/>
    <col min="3826" max="3826" width="7.42578125" style="198" customWidth="1"/>
    <col min="3827" max="3827" width="7.140625" style="198" customWidth="1"/>
    <col min="3828" max="3830" width="0" style="198" hidden="1" customWidth="1"/>
    <col min="3831" max="3831" width="9.28515625" style="198" customWidth="1"/>
    <col min="3832" max="3833" width="6.7109375" style="198" customWidth="1"/>
    <col min="3834" max="3834" width="6.28515625" style="198" customWidth="1"/>
    <col min="3835" max="3836" width="5.5703125" style="198" customWidth="1"/>
    <col min="3837" max="3839" width="0" style="198" hidden="1" customWidth="1"/>
    <col min="3840" max="4078" width="9.140625" style="198"/>
    <col min="4079" max="4079" width="31.5703125" style="198" customWidth="1"/>
    <col min="4080" max="4080" width="32.5703125" style="198" customWidth="1"/>
    <col min="4081" max="4081" width="9.140625" style="198"/>
    <col min="4082" max="4082" width="7.42578125" style="198" customWidth="1"/>
    <col min="4083" max="4083" width="7.140625" style="198" customWidth="1"/>
    <col min="4084" max="4086" width="0" style="198" hidden="1" customWidth="1"/>
    <col min="4087" max="4087" width="9.28515625" style="198" customWidth="1"/>
    <col min="4088" max="4089" width="6.7109375" style="198" customWidth="1"/>
    <col min="4090" max="4090" width="6.28515625" style="198" customWidth="1"/>
    <col min="4091" max="4092" width="5.5703125" style="198" customWidth="1"/>
    <col min="4093" max="4095" width="0" style="198" hidden="1" customWidth="1"/>
    <col min="4096" max="4334" width="9.140625" style="198"/>
    <col min="4335" max="4335" width="31.5703125" style="198" customWidth="1"/>
    <col min="4336" max="4336" width="32.5703125" style="198" customWidth="1"/>
    <col min="4337" max="4337" width="9.140625" style="198"/>
    <col min="4338" max="4338" width="7.42578125" style="198" customWidth="1"/>
    <col min="4339" max="4339" width="7.140625" style="198" customWidth="1"/>
    <col min="4340" max="4342" width="0" style="198" hidden="1" customWidth="1"/>
    <col min="4343" max="4343" width="9.28515625" style="198" customWidth="1"/>
    <col min="4344" max="4345" width="6.7109375" style="198" customWidth="1"/>
    <col min="4346" max="4346" width="6.28515625" style="198" customWidth="1"/>
    <col min="4347" max="4348" width="5.5703125" style="198" customWidth="1"/>
    <col min="4349" max="4351" width="0" style="198" hidden="1" customWidth="1"/>
    <col min="4352" max="4590" width="9.140625" style="198"/>
    <col min="4591" max="4591" width="31.5703125" style="198" customWidth="1"/>
    <col min="4592" max="4592" width="32.5703125" style="198" customWidth="1"/>
    <col min="4593" max="4593" width="9.140625" style="198"/>
    <col min="4594" max="4594" width="7.42578125" style="198" customWidth="1"/>
    <col min="4595" max="4595" width="7.140625" style="198" customWidth="1"/>
    <col min="4596" max="4598" width="0" style="198" hidden="1" customWidth="1"/>
    <col min="4599" max="4599" width="9.28515625" style="198" customWidth="1"/>
    <col min="4600" max="4601" width="6.7109375" style="198" customWidth="1"/>
    <col min="4602" max="4602" width="6.28515625" style="198" customWidth="1"/>
    <col min="4603" max="4604" width="5.5703125" style="198" customWidth="1"/>
    <col min="4605" max="4607" width="0" style="198" hidden="1" customWidth="1"/>
    <col min="4608" max="4846" width="9.140625" style="198"/>
    <col min="4847" max="4847" width="31.5703125" style="198" customWidth="1"/>
    <col min="4848" max="4848" width="32.5703125" style="198" customWidth="1"/>
    <col min="4849" max="4849" width="9.140625" style="198"/>
    <col min="4850" max="4850" width="7.42578125" style="198" customWidth="1"/>
    <col min="4851" max="4851" width="7.140625" style="198" customWidth="1"/>
    <col min="4852" max="4854" width="0" style="198" hidden="1" customWidth="1"/>
    <col min="4855" max="4855" width="9.28515625" style="198" customWidth="1"/>
    <col min="4856" max="4857" width="6.7109375" style="198" customWidth="1"/>
    <col min="4858" max="4858" width="6.28515625" style="198" customWidth="1"/>
    <col min="4859" max="4860" width="5.5703125" style="198" customWidth="1"/>
    <col min="4861" max="4863" width="0" style="198" hidden="1" customWidth="1"/>
    <col min="4864" max="5102" width="9.140625" style="198"/>
    <col min="5103" max="5103" width="31.5703125" style="198" customWidth="1"/>
    <col min="5104" max="5104" width="32.5703125" style="198" customWidth="1"/>
    <col min="5105" max="5105" width="9.140625" style="198"/>
    <col min="5106" max="5106" width="7.42578125" style="198" customWidth="1"/>
    <col min="5107" max="5107" width="7.140625" style="198" customWidth="1"/>
    <col min="5108" max="5110" width="0" style="198" hidden="1" customWidth="1"/>
    <col min="5111" max="5111" width="9.28515625" style="198" customWidth="1"/>
    <col min="5112" max="5113" width="6.7109375" style="198" customWidth="1"/>
    <col min="5114" max="5114" width="6.28515625" style="198" customWidth="1"/>
    <col min="5115" max="5116" width="5.5703125" style="198" customWidth="1"/>
    <col min="5117" max="5119" width="0" style="198" hidden="1" customWidth="1"/>
    <col min="5120" max="5358" width="9.140625" style="198"/>
    <col min="5359" max="5359" width="31.5703125" style="198" customWidth="1"/>
    <col min="5360" max="5360" width="32.5703125" style="198" customWidth="1"/>
    <col min="5361" max="5361" width="9.140625" style="198"/>
    <col min="5362" max="5362" width="7.42578125" style="198" customWidth="1"/>
    <col min="5363" max="5363" width="7.140625" style="198" customWidth="1"/>
    <col min="5364" max="5366" width="0" style="198" hidden="1" customWidth="1"/>
    <col min="5367" max="5367" width="9.28515625" style="198" customWidth="1"/>
    <col min="5368" max="5369" width="6.7109375" style="198" customWidth="1"/>
    <col min="5370" max="5370" width="6.28515625" style="198" customWidth="1"/>
    <col min="5371" max="5372" width="5.5703125" style="198" customWidth="1"/>
    <col min="5373" max="5375" width="0" style="198" hidden="1" customWidth="1"/>
    <col min="5376" max="5614" width="9.140625" style="198"/>
    <col min="5615" max="5615" width="31.5703125" style="198" customWidth="1"/>
    <col min="5616" max="5616" width="32.5703125" style="198" customWidth="1"/>
    <col min="5617" max="5617" width="9.140625" style="198"/>
    <col min="5618" max="5618" width="7.42578125" style="198" customWidth="1"/>
    <col min="5619" max="5619" width="7.140625" style="198" customWidth="1"/>
    <col min="5620" max="5622" width="0" style="198" hidden="1" customWidth="1"/>
    <col min="5623" max="5623" width="9.28515625" style="198" customWidth="1"/>
    <col min="5624" max="5625" width="6.7109375" style="198" customWidth="1"/>
    <col min="5626" max="5626" width="6.28515625" style="198" customWidth="1"/>
    <col min="5627" max="5628" width="5.5703125" style="198" customWidth="1"/>
    <col min="5629" max="5631" width="0" style="198" hidden="1" customWidth="1"/>
    <col min="5632" max="5870" width="9.140625" style="198"/>
    <col min="5871" max="5871" width="31.5703125" style="198" customWidth="1"/>
    <col min="5872" max="5872" width="32.5703125" style="198" customWidth="1"/>
    <col min="5873" max="5873" width="9.140625" style="198"/>
    <col min="5874" max="5874" width="7.42578125" style="198" customWidth="1"/>
    <col min="5875" max="5875" width="7.140625" style="198" customWidth="1"/>
    <col min="5876" max="5878" width="0" style="198" hidden="1" customWidth="1"/>
    <col min="5879" max="5879" width="9.28515625" style="198" customWidth="1"/>
    <col min="5880" max="5881" width="6.7109375" style="198" customWidth="1"/>
    <col min="5882" max="5882" width="6.28515625" style="198" customWidth="1"/>
    <col min="5883" max="5884" width="5.5703125" style="198" customWidth="1"/>
    <col min="5885" max="5887" width="0" style="198" hidden="1" customWidth="1"/>
    <col min="5888" max="6126" width="9.140625" style="198"/>
    <col min="6127" max="6127" width="31.5703125" style="198" customWidth="1"/>
    <col min="6128" max="6128" width="32.5703125" style="198" customWidth="1"/>
    <col min="6129" max="6129" width="9.140625" style="198"/>
    <col min="6130" max="6130" width="7.42578125" style="198" customWidth="1"/>
    <col min="6131" max="6131" width="7.140625" style="198" customWidth="1"/>
    <col min="6132" max="6134" width="0" style="198" hidden="1" customWidth="1"/>
    <col min="6135" max="6135" width="9.28515625" style="198" customWidth="1"/>
    <col min="6136" max="6137" width="6.7109375" style="198" customWidth="1"/>
    <col min="6138" max="6138" width="6.28515625" style="198" customWidth="1"/>
    <col min="6139" max="6140" width="5.5703125" style="198" customWidth="1"/>
    <col min="6141" max="6143" width="0" style="198" hidden="1" customWidth="1"/>
    <col min="6144" max="6382" width="9.140625" style="198"/>
    <col min="6383" max="6383" width="31.5703125" style="198" customWidth="1"/>
    <col min="6384" max="6384" width="32.5703125" style="198" customWidth="1"/>
    <col min="6385" max="6385" width="9.140625" style="198"/>
    <col min="6386" max="6386" width="7.42578125" style="198" customWidth="1"/>
    <col min="6387" max="6387" width="7.140625" style="198" customWidth="1"/>
    <col min="6388" max="6390" width="0" style="198" hidden="1" customWidth="1"/>
    <col min="6391" max="6391" width="9.28515625" style="198" customWidth="1"/>
    <col min="6392" max="6393" width="6.7109375" style="198" customWidth="1"/>
    <col min="6394" max="6394" width="6.28515625" style="198" customWidth="1"/>
    <col min="6395" max="6396" width="5.5703125" style="198" customWidth="1"/>
    <col min="6397" max="6399" width="0" style="198" hidden="1" customWidth="1"/>
    <col min="6400" max="6638" width="9.140625" style="198"/>
    <col min="6639" max="6639" width="31.5703125" style="198" customWidth="1"/>
    <col min="6640" max="6640" width="32.5703125" style="198" customWidth="1"/>
    <col min="6641" max="6641" width="9.140625" style="198"/>
    <col min="6642" max="6642" width="7.42578125" style="198" customWidth="1"/>
    <col min="6643" max="6643" width="7.140625" style="198" customWidth="1"/>
    <col min="6644" max="6646" width="0" style="198" hidden="1" customWidth="1"/>
    <col min="6647" max="6647" width="9.28515625" style="198" customWidth="1"/>
    <col min="6648" max="6649" width="6.7109375" style="198" customWidth="1"/>
    <col min="6650" max="6650" width="6.28515625" style="198" customWidth="1"/>
    <col min="6651" max="6652" width="5.5703125" style="198" customWidth="1"/>
    <col min="6653" max="6655" width="0" style="198" hidden="1" customWidth="1"/>
    <col min="6656" max="6894" width="9.140625" style="198"/>
    <col min="6895" max="6895" width="31.5703125" style="198" customWidth="1"/>
    <col min="6896" max="6896" width="32.5703125" style="198" customWidth="1"/>
    <col min="6897" max="6897" width="9.140625" style="198"/>
    <col min="6898" max="6898" width="7.42578125" style="198" customWidth="1"/>
    <col min="6899" max="6899" width="7.140625" style="198" customWidth="1"/>
    <col min="6900" max="6902" width="0" style="198" hidden="1" customWidth="1"/>
    <col min="6903" max="6903" width="9.28515625" style="198" customWidth="1"/>
    <col min="6904" max="6905" width="6.7109375" style="198" customWidth="1"/>
    <col min="6906" max="6906" width="6.28515625" style="198" customWidth="1"/>
    <col min="6907" max="6908" width="5.5703125" style="198" customWidth="1"/>
    <col min="6909" max="6911" width="0" style="198" hidden="1" customWidth="1"/>
    <col min="6912" max="7150" width="9.140625" style="198"/>
    <col min="7151" max="7151" width="31.5703125" style="198" customWidth="1"/>
    <col min="7152" max="7152" width="32.5703125" style="198" customWidth="1"/>
    <col min="7153" max="7153" width="9.140625" style="198"/>
    <col min="7154" max="7154" width="7.42578125" style="198" customWidth="1"/>
    <col min="7155" max="7155" width="7.140625" style="198" customWidth="1"/>
    <col min="7156" max="7158" width="0" style="198" hidden="1" customWidth="1"/>
    <col min="7159" max="7159" width="9.28515625" style="198" customWidth="1"/>
    <col min="7160" max="7161" width="6.7109375" style="198" customWidth="1"/>
    <col min="7162" max="7162" width="6.28515625" style="198" customWidth="1"/>
    <col min="7163" max="7164" width="5.5703125" style="198" customWidth="1"/>
    <col min="7165" max="7167" width="0" style="198" hidden="1" customWidth="1"/>
    <col min="7168" max="7406" width="9.140625" style="198"/>
    <col min="7407" max="7407" width="31.5703125" style="198" customWidth="1"/>
    <col min="7408" max="7408" width="32.5703125" style="198" customWidth="1"/>
    <col min="7409" max="7409" width="9.140625" style="198"/>
    <col min="7410" max="7410" width="7.42578125" style="198" customWidth="1"/>
    <col min="7411" max="7411" width="7.140625" style="198" customWidth="1"/>
    <col min="7412" max="7414" width="0" style="198" hidden="1" customWidth="1"/>
    <col min="7415" max="7415" width="9.28515625" style="198" customWidth="1"/>
    <col min="7416" max="7417" width="6.7109375" style="198" customWidth="1"/>
    <col min="7418" max="7418" width="6.28515625" style="198" customWidth="1"/>
    <col min="7419" max="7420" width="5.5703125" style="198" customWidth="1"/>
    <col min="7421" max="7423" width="0" style="198" hidden="1" customWidth="1"/>
    <col min="7424" max="7662" width="9.140625" style="198"/>
    <col min="7663" max="7663" width="31.5703125" style="198" customWidth="1"/>
    <col min="7664" max="7664" width="32.5703125" style="198" customWidth="1"/>
    <col min="7665" max="7665" width="9.140625" style="198"/>
    <col min="7666" max="7666" width="7.42578125" style="198" customWidth="1"/>
    <col min="7667" max="7667" width="7.140625" style="198" customWidth="1"/>
    <col min="7668" max="7670" width="0" style="198" hidden="1" customWidth="1"/>
    <col min="7671" max="7671" width="9.28515625" style="198" customWidth="1"/>
    <col min="7672" max="7673" width="6.7109375" style="198" customWidth="1"/>
    <col min="7674" max="7674" width="6.28515625" style="198" customWidth="1"/>
    <col min="7675" max="7676" width="5.5703125" style="198" customWidth="1"/>
    <col min="7677" max="7679" width="0" style="198" hidden="1" customWidth="1"/>
    <col min="7680" max="7918" width="9.140625" style="198"/>
    <col min="7919" max="7919" width="31.5703125" style="198" customWidth="1"/>
    <col min="7920" max="7920" width="32.5703125" style="198" customWidth="1"/>
    <col min="7921" max="7921" width="9.140625" style="198"/>
    <col min="7922" max="7922" width="7.42578125" style="198" customWidth="1"/>
    <col min="7923" max="7923" width="7.140625" style="198" customWidth="1"/>
    <col min="7924" max="7926" width="0" style="198" hidden="1" customWidth="1"/>
    <col min="7927" max="7927" width="9.28515625" style="198" customWidth="1"/>
    <col min="7928" max="7929" width="6.7109375" style="198" customWidth="1"/>
    <col min="7930" max="7930" width="6.28515625" style="198" customWidth="1"/>
    <col min="7931" max="7932" width="5.5703125" style="198" customWidth="1"/>
    <col min="7933" max="7935" width="0" style="198" hidden="1" customWidth="1"/>
    <col min="7936" max="8174" width="9.140625" style="198"/>
    <col min="8175" max="8175" width="31.5703125" style="198" customWidth="1"/>
    <col min="8176" max="8176" width="32.5703125" style="198" customWidth="1"/>
    <col min="8177" max="8177" width="9.140625" style="198"/>
    <col min="8178" max="8178" width="7.42578125" style="198" customWidth="1"/>
    <col min="8179" max="8179" width="7.140625" style="198" customWidth="1"/>
    <col min="8180" max="8182" width="0" style="198" hidden="1" customWidth="1"/>
    <col min="8183" max="8183" width="9.28515625" style="198" customWidth="1"/>
    <col min="8184" max="8185" width="6.7109375" style="198" customWidth="1"/>
    <col min="8186" max="8186" width="6.28515625" style="198" customWidth="1"/>
    <col min="8187" max="8188" width="5.5703125" style="198" customWidth="1"/>
    <col min="8189" max="8191" width="0" style="198" hidden="1" customWidth="1"/>
    <col min="8192" max="8430" width="9.140625" style="198"/>
    <col min="8431" max="8431" width="31.5703125" style="198" customWidth="1"/>
    <col min="8432" max="8432" width="32.5703125" style="198" customWidth="1"/>
    <col min="8433" max="8433" width="9.140625" style="198"/>
    <col min="8434" max="8434" width="7.42578125" style="198" customWidth="1"/>
    <col min="8435" max="8435" width="7.140625" style="198" customWidth="1"/>
    <col min="8436" max="8438" width="0" style="198" hidden="1" customWidth="1"/>
    <col min="8439" max="8439" width="9.28515625" style="198" customWidth="1"/>
    <col min="8440" max="8441" width="6.7109375" style="198" customWidth="1"/>
    <col min="8442" max="8442" width="6.28515625" style="198" customWidth="1"/>
    <col min="8443" max="8444" width="5.5703125" style="198" customWidth="1"/>
    <col min="8445" max="8447" width="0" style="198" hidden="1" customWidth="1"/>
    <col min="8448" max="8686" width="9.140625" style="198"/>
    <col min="8687" max="8687" width="31.5703125" style="198" customWidth="1"/>
    <col min="8688" max="8688" width="32.5703125" style="198" customWidth="1"/>
    <col min="8689" max="8689" width="9.140625" style="198"/>
    <col min="8690" max="8690" width="7.42578125" style="198" customWidth="1"/>
    <col min="8691" max="8691" width="7.140625" style="198" customWidth="1"/>
    <col min="8692" max="8694" width="0" style="198" hidden="1" customWidth="1"/>
    <col min="8695" max="8695" width="9.28515625" style="198" customWidth="1"/>
    <col min="8696" max="8697" width="6.7109375" style="198" customWidth="1"/>
    <col min="8698" max="8698" width="6.28515625" style="198" customWidth="1"/>
    <col min="8699" max="8700" width="5.5703125" style="198" customWidth="1"/>
    <col min="8701" max="8703" width="0" style="198" hidden="1" customWidth="1"/>
    <col min="8704" max="8942" width="9.140625" style="198"/>
    <col min="8943" max="8943" width="31.5703125" style="198" customWidth="1"/>
    <col min="8944" max="8944" width="32.5703125" style="198" customWidth="1"/>
    <col min="8945" max="8945" width="9.140625" style="198"/>
    <col min="8946" max="8946" width="7.42578125" style="198" customWidth="1"/>
    <col min="8947" max="8947" width="7.140625" style="198" customWidth="1"/>
    <col min="8948" max="8950" width="0" style="198" hidden="1" customWidth="1"/>
    <col min="8951" max="8951" width="9.28515625" style="198" customWidth="1"/>
    <col min="8952" max="8953" width="6.7109375" style="198" customWidth="1"/>
    <col min="8954" max="8954" width="6.28515625" style="198" customWidth="1"/>
    <col min="8955" max="8956" width="5.5703125" style="198" customWidth="1"/>
    <col min="8957" max="8959" width="0" style="198" hidden="1" customWidth="1"/>
    <col min="8960" max="9198" width="9.140625" style="198"/>
    <col min="9199" max="9199" width="31.5703125" style="198" customWidth="1"/>
    <col min="9200" max="9200" width="32.5703125" style="198" customWidth="1"/>
    <col min="9201" max="9201" width="9.140625" style="198"/>
    <col min="9202" max="9202" width="7.42578125" style="198" customWidth="1"/>
    <col min="9203" max="9203" width="7.140625" style="198" customWidth="1"/>
    <col min="9204" max="9206" width="0" style="198" hidden="1" customWidth="1"/>
    <col min="9207" max="9207" width="9.28515625" style="198" customWidth="1"/>
    <col min="9208" max="9209" width="6.7109375" style="198" customWidth="1"/>
    <col min="9210" max="9210" width="6.28515625" style="198" customWidth="1"/>
    <col min="9211" max="9212" width="5.5703125" style="198" customWidth="1"/>
    <col min="9213" max="9215" width="0" style="198" hidden="1" customWidth="1"/>
    <col min="9216" max="9454" width="9.140625" style="198"/>
    <col min="9455" max="9455" width="31.5703125" style="198" customWidth="1"/>
    <col min="9456" max="9456" width="32.5703125" style="198" customWidth="1"/>
    <col min="9457" max="9457" width="9.140625" style="198"/>
    <col min="9458" max="9458" width="7.42578125" style="198" customWidth="1"/>
    <col min="9459" max="9459" width="7.140625" style="198" customWidth="1"/>
    <col min="9460" max="9462" width="0" style="198" hidden="1" customWidth="1"/>
    <col min="9463" max="9463" width="9.28515625" style="198" customWidth="1"/>
    <col min="9464" max="9465" width="6.7109375" style="198" customWidth="1"/>
    <col min="9466" max="9466" width="6.28515625" style="198" customWidth="1"/>
    <col min="9467" max="9468" width="5.5703125" style="198" customWidth="1"/>
    <col min="9469" max="9471" width="0" style="198" hidden="1" customWidth="1"/>
    <col min="9472" max="9710" width="9.140625" style="198"/>
    <col min="9711" max="9711" width="31.5703125" style="198" customWidth="1"/>
    <col min="9712" max="9712" width="32.5703125" style="198" customWidth="1"/>
    <col min="9713" max="9713" width="9.140625" style="198"/>
    <col min="9714" max="9714" width="7.42578125" style="198" customWidth="1"/>
    <col min="9715" max="9715" width="7.140625" style="198" customWidth="1"/>
    <col min="9716" max="9718" width="0" style="198" hidden="1" customWidth="1"/>
    <col min="9719" max="9719" width="9.28515625" style="198" customWidth="1"/>
    <col min="9720" max="9721" width="6.7109375" style="198" customWidth="1"/>
    <col min="9722" max="9722" width="6.28515625" style="198" customWidth="1"/>
    <col min="9723" max="9724" width="5.5703125" style="198" customWidth="1"/>
    <col min="9725" max="9727" width="0" style="198" hidden="1" customWidth="1"/>
    <col min="9728" max="9966" width="9.140625" style="198"/>
    <col min="9967" max="9967" width="31.5703125" style="198" customWidth="1"/>
    <col min="9968" max="9968" width="32.5703125" style="198" customWidth="1"/>
    <col min="9969" max="9969" width="9.140625" style="198"/>
    <col min="9970" max="9970" width="7.42578125" style="198" customWidth="1"/>
    <col min="9971" max="9971" width="7.140625" style="198" customWidth="1"/>
    <col min="9972" max="9974" width="0" style="198" hidden="1" customWidth="1"/>
    <col min="9975" max="9975" width="9.28515625" style="198" customWidth="1"/>
    <col min="9976" max="9977" width="6.7109375" style="198" customWidth="1"/>
    <col min="9978" max="9978" width="6.28515625" style="198" customWidth="1"/>
    <col min="9979" max="9980" width="5.5703125" style="198" customWidth="1"/>
    <col min="9981" max="9983" width="0" style="198" hidden="1" customWidth="1"/>
    <col min="9984" max="10222" width="9.140625" style="198"/>
    <col min="10223" max="10223" width="31.5703125" style="198" customWidth="1"/>
    <col min="10224" max="10224" width="32.5703125" style="198" customWidth="1"/>
    <col min="10225" max="10225" width="9.140625" style="198"/>
    <col min="10226" max="10226" width="7.42578125" style="198" customWidth="1"/>
    <col min="10227" max="10227" width="7.140625" style="198" customWidth="1"/>
    <col min="10228" max="10230" width="0" style="198" hidden="1" customWidth="1"/>
    <col min="10231" max="10231" width="9.28515625" style="198" customWidth="1"/>
    <col min="10232" max="10233" width="6.7109375" style="198" customWidth="1"/>
    <col min="10234" max="10234" width="6.28515625" style="198" customWidth="1"/>
    <col min="10235" max="10236" width="5.5703125" style="198" customWidth="1"/>
    <col min="10237" max="10239" width="0" style="198" hidden="1" customWidth="1"/>
    <col min="10240" max="10478" width="9.140625" style="198"/>
    <col min="10479" max="10479" width="31.5703125" style="198" customWidth="1"/>
    <col min="10480" max="10480" width="32.5703125" style="198" customWidth="1"/>
    <col min="10481" max="10481" width="9.140625" style="198"/>
    <col min="10482" max="10482" width="7.42578125" style="198" customWidth="1"/>
    <col min="10483" max="10483" width="7.140625" style="198" customWidth="1"/>
    <col min="10484" max="10486" width="0" style="198" hidden="1" customWidth="1"/>
    <col min="10487" max="10487" width="9.28515625" style="198" customWidth="1"/>
    <col min="10488" max="10489" width="6.7109375" style="198" customWidth="1"/>
    <col min="10490" max="10490" width="6.28515625" style="198" customWidth="1"/>
    <col min="10491" max="10492" width="5.5703125" style="198" customWidth="1"/>
    <col min="10493" max="10495" width="0" style="198" hidden="1" customWidth="1"/>
    <col min="10496" max="10734" width="9.140625" style="198"/>
    <col min="10735" max="10735" width="31.5703125" style="198" customWidth="1"/>
    <col min="10736" max="10736" width="32.5703125" style="198" customWidth="1"/>
    <col min="10737" max="10737" width="9.140625" style="198"/>
    <col min="10738" max="10738" width="7.42578125" style="198" customWidth="1"/>
    <col min="10739" max="10739" width="7.140625" style="198" customWidth="1"/>
    <col min="10740" max="10742" width="0" style="198" hidden="1" customWidth="1"/>
    <col min="10743" max="10743" width="9.28515625" style="198" customWidth="1"/>
    <col min="10744" max="10745" width="6.7109375" style="198" customWidth="1"/>
    <col min="10746" max="10746" width="6.28515625" style="198" customWidth="1"/>
    <col min="10747" max="10748" width="5.5703125" style="198" customWidth="1"/>
    <col min="10749" max="10751" width="0" style="198" hidden="1" customWidth="1"/>
    <col min="10752" max="10990" width="9.140625" style="198"/>
    <col min="10991" max="10991" width="31.5703125" style="198" customWidth="1"/>
    <col min="10992" max="10992" width="32.5703125" style="198" customWidth="1"/>
    <col min="10993" max="10993" width="9.140625" style="198"/>
    <col min="10994" max="10994" width="7.42578125" style="198" customWidth="1"/>
    <col min="10995" max="10995" width="7.140625" style="198" customWidth="1"/>
    <col min="10996" max="10998" width="0" style="198" hidden="1" customWidth="1"/>
    <col min="10999" max="10999" width="9.28515625" style="198" customWidth="1"/>
    <col min="11000" max="11001" width="6.7109375" style="198" customWidth="1"/>
    <col min="11002" max="11002" width="6.28515625" style="198" customWidth="1"/>
    <col min="11003" max="11004" width="5.5703125" style="198" customWidth="1"/>
    <col min="11005" max="11007" width="0" style="198" hidden="1" customWidth="1"/>
    <col min="11008" max="11246" width="9.140625" style="198"/>
    <col min="11247" max="11247" width="31.5703125" style="198" customWidth="1"/>
    <col min="11248" max="11248" width="32.5703125" style="198" customWidth="1"/>
    <col min="11249" max="11249" width="9.140625" style="198"/>
    <col min="11250" max="11250" width="7.42578125" style="198" customWidth="1"/>
    <col min="11251" max="11251" width="7.140625" style="198" customWidth="1"/>
    <col min="11252" max="11254" width="0" style="198" hidden="1" customWidth="1"/>
    <col min="11255" max="11255" width="9.28515625" style="198" customWidth="1"/>
    <col min="11256" max="11257" width="6.7109375" style="198" customWidth="1"/>
    <col min="11258" max="11258" width="6.28515625" style="198" customWidth="1"/>
    <col min="11259" max="11260" width="5.5703125" style="198" customWidth="1"/>
    <col min="11261" max="11263" width="0" style="198" hidden="1" customWidth="1"/>
    <col min="11264" max="11502" width="9.140625" style="198"/>
    <col min="11503" max="11503" width="31.5703125" style="198" customWidth="1"/>
    <col min="11504" max="11504" width="32.5703125" style="198" customWidth="1"/>
    <col min="11505" max="11505" width="9.140625" style="198"/>
    <col min="11506" max="11506" width="7.42578125" style="198" customWidth="1"/>
    <col min="11507" max="11507" width="7.140625" style="198" customWidth="1"/>
    <col min="11508" max="11510" width="0" style="198" hidden="1" customWidth="1"/>
    <col min="11511" max="11511" width="9.28515625" style="198" customWidth="1"/>
    <col min="11512" max="11513" width="6.7109375" style="198" customWidth="1"/>
    <col min="11514" max="11514" width="6.28515625" style="198" customWidth="1"/>
    <col min="11515" max="11516" width="5.5703125" style="198" customWidth="1"/>
    <col min="11517" max="11519" width="0" style="198" hidden="1" customWidth="1"/>
    <col min="11520" max="11758" width="9.140625" style="198"/>
    <col min="11759" max="11759" width="31.5703125" style="198" customWidth="1"/>
    <col min="11760" max="11760" width="32.5703125" style="198" customWidth="1"/>
    <col min="11761" max="11761" width="9.140625" style="198"/>
    <col min="11762" max="11762" width="7.42578125" style="198" customWidth="1"/>
    <col min="11763" max="11763" width="7.140625" style="198" customWidth="1"/>
    <col min="11764" max="11766" width="0" style="198" hidden="1" customWidth="1"/>
    <col min="11767" max="11767" width="9.28515625" style="198" customWidth="1"/>
    <col min="11768" max="11769" width="6.7109375" style="198" customWidth="1"/>
    <col min="11770" max="11770" width="6.28515625" style="198" customWidth="1"/>
    <col min="11771" max="11772" width="5.5703125" style="198" customWidth="1"/>
    <col min="11773" max="11775" width="0" style="198" hidden="1" customWidth="1"/>
    <col min="11776" max="12014" width="9.140625" style="198"/>
    <col min="12015" max="12015" width="31.5703125" style="198" customWidth="1"/>
    <col min="12016" max="12016" width="32.5703125" style="198" customWidth="1"/>
    <col min="12017" max="12017" width="9.140625" style="198"/>
    <col min="12018" max="12018" width="7.42578125" style="198" customWidth="1"/>
    <col min="12019" max="12019" width="7.140625" style="198" customWidth="1"/>
    <col min="12020" max="12022" width="0" style="198" hidden="1" customWidth="1"/>
    <col min="12023" max="12023" width="9.28515625" style="198" customWidth="1"/>
    <col min="12024" max="12025" width="6.7109375" style="198" customWidth="1"/>
    <col min="12026" max="12026" width="6.28515625" style="198" customWidth="1"/>
    <col min="12027" max="12028" width="5.5703125" style="198" customWidth="1"/>
    <col min="12029" max="12031" width="0" style="198" hidden="1" customWidth="1"/>
    <col min="12032" max="12270" width="9.140625" style="198"/>
    <col min="12271" max="12271" width="31.5703125" style="198" customWidth="1"/>
    <col min="12272" max="12272" width="32.5703125" style="198" customWidth="1"/>
    <col min="12273" max="12273" width="9.140625" style="198"/>
    <col min="12274" max="12274" width="7.42578125" style="198" customWidth="1"/>
    <col min="12275" max="12275" width="7.140625" style="198" customWidth="1"/>
    <col min="12276" max="12278" width="0" style="198" hidden="1" customWidth="1"/>
    <col min="12279" max="12279" width="9.28515625" style="198" customWidth="1"/>
    <col min="12280" max="12281" width="6.7109375" style="198" customWidth="1"/>
    <col min="12282" max="12282" width="6.28515625" style="198" customWidth="1"/>
    <col min="12283" max="12284" width="5.5703125" style="198" customWidth="1"/>
    <col min="12285" max="12287" width="0" style="198" hidden="1" customWidth="1"/>
    <col min="12288" max="12526" width="9.140625" style="198"/>
    <col min="12527" max="12527" width="31.5703125" style="198" customWidth="1"/>
    <col min="12528" max="12528" width="32.5703125" style="198" customWidth="1"/>
    <col min="12529" max="12529" width="9.140625" style="198"/>
    <col min="12530" max="12530" width="7.42578125" style="198" customWidth="1"/>
    <col min="12531" max="12531" width="7.140625" style="198" customWidth="1"/>
    <col min="12532" max="12534" width="0" style="198" hidden="1" customWidth="1"/>
    <col min="12535" max="12535" width="9.28515625" style="198" customWidth="1"/>
    <col min="12536" max="12537" width="6.7109375" style="198" customWidth="1"/>
    <col min="12538" max="12538" width="6.28515625" style="198" customWidth="1"/>
    <col min="12539" max="12540" width="5.5703125" style="198" customWidth="1"/>
    <col min="12541" max="12543" width="0" style="198" hidden="1" customWidth="1"/>
    <col min="12544" max="12782" width="9.140625" style="198"/>
    <col min="12783" max="12783" width="31.5703125" style="198" customWidth="1"/>
    <col min="12784" max="12784" width="32.5703125" style="198" customWidth="1"/>
    <col min="12785" max="12785" width="9.140625" style="198"/>
    <col min="12786" max="12786" width="7.42578125" style="198" customWidth="1"/>
    <col min="12787" max="12787" width="7.140625" style="198" customWidth="1"/>
    <col min="12788" max="12790" width="0" style="198" hidden="1" customWidth="1"/>
    <col min="12791" max="12791" width="9.28515625" style="198" customWidth="1"/>
    <col min="12792" max="12793" width="6.7109375" style="198" customWidth="1"/>
    <col min="12794" max="12794" width="6.28515625" style="198" customWidth="1"/>
    <col min="12795" max="12796" width="5.5703125" style="198" customWidth="1"/>
    <col min="12797" max="12799" width="0" style="198" hidden="1" customWidth="1"/>
    <col min="12800" max="13038" width="9.140625" style="198"/>
    <col min="13039" max="13039" width="31.5703125" style="198" customWidth="1"/>
    <col min="13040" max="13040" width="32.5703125" style="198" customWidth="1"/>
    <col min="13041" max="13041" width="9.140625" style="198"/>
    <col min="13042" max="13042" width="7.42578125" style="198" customWidth="1"/>
    <col min="13043" max="13043" width="7.140625" style="198" customWidth="1"/>
    <col min="13044" max="13046" width="0" style="198" hidden="1" customWidth="1"/>
    <col min="13047" max="13047" width="9.28515625" style="198" customWidth="1"/>
    <col min="13048" max="13049" width="6.7109375" style="198" customWidth="1"/>
    <col min="13050" max="13050" width="6.28515625" style="198" customWidth="1"/>
    <col min="13051" max="13052" width="5.5703125" style="198" customWidth="1"/>
    <col min="13053" max="13055" width="0" style="198" hidden="1" customWidth="1"/>
    <col min="13056" max="13294" width="9.140625" style="198"/>
    <col min="13295" max="13295" width="31.5703125" style="198" customWidth="1"/>
    <col min="13296" max="13296" width="32.5703125" style="198" customWidth="1"/>
    <col min="13297" max="13297" width="9.140625" style="198"/>
    <col min="13298" max="13298" width="7.42578125" style="198" customWidth="1"/>
    <col min="13299" max="13299" width="7.140625" style="198" customWidth="1"/>
    <col min="13300" max="13302" width="0" style="198" hidden="1" customWidth="1"/>
    <col min="13303" max="13303" width="9.28515625" style="198" customWidth="1"/>
    <col min="13304" max="13305" width="6.7109375" style="198" customWidth="1"/>
    <col min="13306" max="13306" width="6.28515625" style="198" customWidth="1"/>
    <col min="13307" max="13308" width="5.5703125" style="198" customWidth="1"/>
    <col min="13309" max="13311" width="0" style="198" hidden="1" customWidth="1"/>
    <col min="13312" max="13550" width="9.140625" style="198"/>
    <col min="13551" max="13551" width="31.5703125" style="198" customWidth="1"/>
    <col min="13552" max="13552" width="32.5703125" style="198" customWidth="1"/>
    <col min="13553" max="13553" width="9.140625" style="198"/>
    <col min="13554" max="13554" width="7.42578125" style="198" customWidth="1"/>
    <col min="13555" max="13555" width="7.140625" style="198" customWidth="1"/>
    <col min="13556" max="13558" width="0" style="198" hidden="1" customWidth="1"/>
    <col min="13559" max="13559" width="9.28515625" style="198" customWidth="1"/>
    <col min="13560" max="13561" width="6.7109375" style="198" customWidth="1"/>
    <col min="13562" max="13562" width="6.28515625" style="198" customWidth="1"/>
    <col min="13563" max="13564" width="5.5703125" style="198" customWidth="1"/>
    <col min="13565" max="13567" width="0" style="198" hidden="1" customWidth="1"/>
    <col min="13568" max="13806" width="9.140625" style="198"/>
    <col min="13807" max="13807" width="31.5703125" style="198" customWidth="1"/>
    <col min="13808" max="13808" width="32.5703125" style="198" customWidth="1"/>
    <col min="13809" max="13809" width="9.140625" style="198"/>
    <col min="13810" max="13810" width="7.42578125" style="198" customWidth="1"/>
    <col min="13811" max="13811" width="7.140625" style="198" customWidth="1"/>
    <col min="13812" max="13814" width="0" style="198" hidden="1" customWidth="1"/>
    <col min="13815" max="13815" width="9.28515625" style="198" customWidth="1"/>
    <col min="13816" max="13817" width="6.7109375" style="198" customWidth="1"/>
    <col min="13818" max="13818" width="6.28515625" style="198" customWidth="1"/>
    <col min="13819" max="13820" width="5.5703125" style="198" customWidth="1"/>
    <col min="13821" max="13823" width="0" style="198" hidden="1" customWidth="1"/>
    <col min="13824" max="14062" width="9.140625" style="198"/>
    <col min="14063" max="14063" width="31.5703125" style="198" customWidth="1"/>
    <col min="14064" max="14064" width="32.5703125" style="198" customWidth="1"/>
    <col min="14065" max="14065" width="9.140625" style="198"/>
    <col min="14066" max="14066" width="7.42578125" style="198" customWidth="1"/>
    <col min="14067" max="14067" width="7.140625" style="198" customWidth="1"/>
    <col min="14068" max="14070" width="0" style="198" hidden="1" customWidth="1"/>
    <col min="14071" max="14071" width="9.28515625" style="198" customWidth="1"/>
    <col min="14072" max="14073" width="6.7109375" style="198" customWidth="1"/>
    <col min="14074" max="14074" width="6.28515625" style="198" customWidth="1"/>
    <col min="14075" max="14076" width="5.5703125" style="198" customWidth="1"/>
    <col min="14077" max="14079" width="0" style="198" hidden="1" customWidth="1"/>
    <col min="14080" max="14318" width="9.140625" style="198"/>
    <col min="14319" max="14319" width="31.5703125" style="198" customWidth="1"/>
    <col min="14320" max="14320" width="32.5703125" style="198" customWidth="1"/>
    <col min="14321" max="14321" width="9.140625" style="198"/>
    <col min="14322" max="14322" width="7.42578125" style="198" customWidth="1"/>
    <col min="14323" max="14323" width="7.140625" style="198" customWidth="1"/>
    <col min="14324" max="14326" width="0" style="198" hidden="1" customWidth="1"/>
    <col min="14327" max="14327" width="9.28515625" style="198" customWidth="1"/>
    <col min="14328" max="14329" width="6.7109375" style="198" customWidth="1"/>
    <col min="14330" max="14330" width="6.28515625" style="198" customWidth="1"/>
    <col min="14331" max="14332" width="5.5703125" style="198" customWidth="1"/>
    <col min="14333" max="14335" width="0" style="198" hidden="1" customWidth="1"/>
    <col min="14336" max="14574" width="9.140625" style="198"/>
    <col min="14575" max="14575" width="31.5703125" style="198" customWidth="1"/>
    <col min="14576" max="14576" width="32.5703125" style="198" customWidth="1"/>
    <col min="14577" max="14577" width="9.140625" style="198"/>
    <col min="14578" max="14578" width="7.42578125" style="198" customWidth="1"/>
    <col min="14579" max="14579" width="7.140625" style="198" customWidth="1"/>
    <col min="14580" max="14582" width="0" style="198" hidden="1" customWidth="1"/>
    <col min="14583" max="14583" width="9.28515625" style="198" customWidth="1"/>
    <col min="14584" max="14585" width="6.7109375" style="198" customWidth="1"/>
    <col min="14586" max="14586" width="6.28515625" style="198" customWidth="1"/>
    <col min="14587" max="14588" width="5.5703125" style="198" customWidth="1"/>
    <col min="14589" max="14591" width="0" style="198" hidden="1" customWidth="1"/>
    <col min="14592" max="14830" width="9.140625" style="198"/>
    <col min="14831" max="14831" width="31.5703125" style="198" customWidth="1"/>
    <col min="14832" max="14832" width="32.5703125" style="198" customWidth="1"/>
    <col min="14833" max="14833" width="9.140625" style="198"/>
    <col min="14834" max="14834" width="7.42578125" style="198" customWidth="1"/>
    <col min="14835" max="14835" width="7.140625" style="198" customWidth="1"/>
    <col min="14836" max="14838" width="0" style="198" hidden="1" customWidth="1"/>
    <col min="14839" max="14839" width="9.28515625" style="198" customWidth="1"/>
    <col min="14840" max="14841" width="6.7109375" style="198" customWidth="1"/>
    <col min="14842" max="14842" width="6.28515625" style="198" customWidth="1"/>
    <col min="14843" max="14844" width="5.5703125" style="198" customWidth="1"/>
    <col min="14845" max="14847" width="0" style="198" hidden="1" customWidth="1"/>
    <col min="14848" max="15086" width="9.140625" style="198"/>
    <col min="15087" max="15087" width="31.5703125" style="198" customWidth="1"/>
    <col min="15088" max="15088" width="32.5703125" style="198" customWidth="1"/>
    <col min="15089" max="15089" width="9.140625" style="198"/>
    <col min="15090" max="15090" width="7.42578125" style="198" customWidth="1"/>
    <col min="15091" max="15091" width="7.140625" style="198" customWidth="1"/>
    <col min="15092" max="15094" width="0" style="198" hidden="1" customWidth="1"/>
    <col min="15095" max="15095" width="9.28515625" style="198" customWidth="1"/>
    <col min="15096" max="15097" width="6.7109375" style="198" customWidth="1"/>
    <col min="15098" max="15098" width="6.28515625" style="198" customWidth="1"/>
    <col min="15099" max="15100" width="5.5703125" style="198" customWidth="1"/>
    <col min="15101" max="15103" width="0" style="198" hidden="1" customWidth="1"/>
    <col min="15104" max="15342" width="9.140625" style="198"/>
    <col min="15343" max="15343" width="31.5703125" style="198" customWidth="1"/>
    <col min="15344" max="15344" width="32.5703125" style="198" customWidth="1"/>
    <col min="15345" max="15345" width="9.140625" style="198"/>
    <col min="15346" max="15346" width="7.42578125" style="198" customWidth="1"/>
    <col min="15347" max="15347" width="7.140625" style="198" customWidth="1"/>
    <col min="15348" max="15350" width="0" style="198" hidden="1" customWidth="1"/>
    <col min="15351" max="15351" width="9.28515625" style="198" customWidth="1"/>
    <col min="15352" max="15353" width="6.7109375" style="198" customWidth="1"/>
    <col min="15354" max="15354" width="6.28515625" style="198" customWidth="1"/>
    <col min="15355" max="15356" width="5.5703125" style="198" customWidth="1"/>
    <col min="15357" max="15359" width="0" style="198" hidden="1" customWidth="1"/>
    <col min="15360" max="15598" width="9.140625" style="198"/>
    <col min="15599" max="15599" width="31.5703125" style="198" customWidth="1"/>
    <col min="15600" max="15600" width="32.5703125" style="198" customWidth="1"/>
    <col min="15601" max="15601" width="9.140625" style="198"/>
    <col min="15602" max="15602" width="7.42578125" style="198" customWidth="1"/>
    <col min="15603" max="15603" width="7.140625" style="198" customWidth="1"/>
    <col min="15604" max="15606" width="0" style="198" hidden="1" customWidth="1"/>
    <col min="15607" max="15607" width="9.28515625" style="198" customWidth="1"/>
    <col min="15608" max="15609" width="6.7109375" style="198" customWidth="1"/>
    <col min="15610" max="15610" width="6.28515625" style="198" customWidth="1"/>
    <col min="15611" max="15612" width="5.5703125" style="198" customWidth="1"/>
    <col min="15613" max="15615" width="0" style="198" hidden="1" customWidth="1"/>
    <col min="15616" max="15854" width="9.140625" style="198"/>
    <col min="15855" max="15855" width="31.5703125" style="198" customWidth="1"/>
    <col min="15856" max="15856" width="32.5703125" style="198" customWidth="1"/>
    <col min="15857" max="15857" width="9.140625" style="198"/>
    <col min="15858" max="15858" width="7.42578125" style="198" customWidth="1"/>
    <col min="15859" max="15859" width="7.140625" style="198" customWidth="1"/>
    <col min="15860" max="15862" width="0" style="198" hidden="1" customWidth="1"/>
    <col min="15863" max="15863" width="9.28515625" style="198" customWidth="1"/>
    <col min="15864" max="15865" width="6.7109375" style="198" customWidth="1"/>
    <col min="15866" max="15866" width="6.28515625" style="198" customWidth="1"/>
    <col min="15867" max="15868" width="5.5703125" style="198" customWidth="1"/>
    <col min="15869" max="15871" width="0" style="198" hidden="1" customWidth="1"/>
    <col min="15872" max="16110" width="9.140625" style="198"/>
    <col min="16111" max="16111" width="31.5703125" style="198" customWidth="1"/>
    <col min="16112" max="16112" width="32.5703125" style="198" customWidth="1"/>
    <col min="16113" max="16113" width="9.140625" style="198"/>
    <col min="16114" max="16114" width="7.42578125" style="198" customWidth="1"/>
    <col min="16115" max="16115" width="7.140625" style="198" customWidth="1"/>
    <col min="16116" max="16118" width="0" style="198" hidden="1" customWidth="1"/>
    <col min="16119" max="16119" width="9.28515625" style="198" customWidth="1"/>
    <col min="16120" max="16121" width="6.7109375" style="198" customWidth="1"/>
    <col min="16122" max="16122" width="6.28515625" style="198" customWidth="1"/>
    <col min="16123" max="16124" width="5.5703125" style="198" customWidth="1"/>
    <col min="16125" max="16127" width="0" style="198" hidden="1" customWidth="1"/>
    <col min="16128" max="16384" width="9.140625" style="198"/>
  </cols>
  <sheetData>
    <row r="1" spans="1:14" ht="25.9" customHeight="1">
      <c r="A1" s="197" t="s">
        <v>121</v>
      </c>
      <c r="B1" s="197"/>
      <c r="C1" s="197"/>
      <c r="D1" s="197"/>
      <c r="E1" s="197"/>
      <c r="F1" s="197"/>
      <c r="G1" s="197"/>
      <c r="H1" s="197"/>
      <c r="I1" s="197"/>
    </row>
    <row r="2" spans="1:14" ht="15.75" customHeight="1">
      <c r="A2" s="40"/>
      <c r="B2" s="199"/>
      <c r="C2" s="199"/>
      <c r="D2" s="199"/>
      <c r="E2" s="199"/>
      <c r="F2" s="199"/>
      <c r="G2" s="199"/>
      <c r="H2" s="199"/>
      <c r="I2" s="199"/>
    </row>
    <row r="3" spans="1:14" ht="15.6" customHeight="1" thickBot="1">
      <c r="A3" s="3" t="s">
        <v>186</v>
      </c>
      <c r="B3" s="3"/>
      <c r="F3" s="198"/>
      <c r="G3" s="198"/>
      <c r="H3" s="198"/>
      <c r="I3" s="198"/>
    </row>
    <row r="4" spans="1:14" ht="25.15" customHeight="1">
      <c r="A4" s="201" t="s">
        <v>122</v>
      </c>
      <c r="B4" s="202" t="s">
        <v>123</v>
      </c>
      <c r="C4" s="203" t="s">
        <v>124</v>
      </c>
      <c r="D4" s="204"/>
      <c r="E4" s="238" t="s">
        <v>93</v>
      </c>
      <c r="F4" s="238"/>
      <c r="G4" s="238"/>
      <c r="H4" s="238"/>
      <c r="I4" s="238"/>
      <c r="J4" s="238"/>
      <c r="L4" s="239" t="s">
        <v>125</v>
      </c>
      <c r="M4" s="239"/>
      <c r="N4" s="239"/>
    </row>
    <row r="5" spans="1:14" ht="39.6" customHeight="1">
      <c r="A5" s="206"/>
      <c r="B5" s="152"/>
      <c r="C5" s="207"/>
      <c r="D5" s="208"/>
      <c r="E5" s="240" t="s">
        <v>126</v>
      </c>
      <c r="F5" s="240"/>
      <c r="G5" s="240" t="s">
        <v>127</v>
      </c>
      <c r="H5" s="240"/>
      <c r="I5" s="240" t="s">
        <v>128</v>
      </c>
      <c r="J5" s="240"/>
      <c r="L5" s="239"/>
      <c r="M5" s="239"/>
      <c r="N5" s="239"/>
    </row>
    <row r="6" spans="1:14" ht="87" customHeight="1" thickBot="1">
      <c r="A6" s="210"/>
      <c r="B6" s="151"/>
      <c r="C6" s="241" t="s">
        <v>110</v>
      </c>
      <c r="D6" s="241" t="s">
        <v>129</v>
      </c>
      <c r="E6" s="241" t="s">
        <v>110</v>
      </c>
      <c r="F6" s="241" t="s">
        <v>129</v>
      </c>
      <c r="G6" s="241" t="s">
        <v>110</v>
      </c>
      <c r="H6" s="241" t="s">
        <v>129</v>
      </c>
      <c r="I6" s="241" t="s">
        <v>110</v>
      </c>
      <c r="J6" s="241" t="s">
        <v>129</v>
      </c>
      <c r="L6" s="242" t="s">
        <v>110</v>
      </c>
      <c r="M6" s="242" t="s">
        <v>111</v>
      </c>
      <c r="N6" s="242" t="s">
        <v>130</v>
      </c>
    </row>
    <row r="7" spans="1:14" ht="19.899999999999999" customHeight="1">
      <c r="A7" s="212" t="s">
        <v>131</v>
      </c>
      <c r="B7" s="243" t="s">
        <v>132</v>
      </c>
      <c r="C7" s="244">
        <f>E7+G7+I7</f>
        <v>440</v>
      </c>
      <c r="D7" s="244">
        <f>F7+H7+J7</f>
        <v>0</v>
      </c>
      <c r="E7" s="267"/>
      <c r="F7" s="267"/>
      <c r="G7" s="267">
        <v>440</v>
      </c>
      <c r="H7" s="244"/>
      <c r="I7" s="244"/>
      <c r="J7" s="245"/>
      <c r="L7" s="246">
        <f>M7+N7</f>
        <v>19</v>
      </c>
      <c r="M7" s="247">
        <v>19</v>
      </c>
      <c r="N7" s="247"/>
    </row>
    <row r="8" spans="1:14" ht="19.899999999999999" customHeight="1">
      <c r="A8" s="215"/>
      <c r="B8" s="243" t="s">
        <v>133</v>
      </c>
      <c r="C8" s="244">
        <f t="shared" ref="C8:D19" si="0">E8+G8+I8</f>
        <v>0</v>
      </c>
      <c r="D8" s="244">
        <f t="shared" si="0"/>
        <v>0</v>
      </c>
      <c r="E8" s="267"/>
      <c r="F8" s="267"/>
      <c r="G8" s="267"/>
      <c r="H8" s="244"/>
      <c r="I8" s="244"/>
      <c r="J8" s="244"/>
      <c r="L8" s="246">
        <f t="shared" ref="L8:L40" si="1">M8+N8</f>
        <v>0</v>
      </c>
      <c r="M8" s="247"/>
      <c r="N8" s="247"/>
    </row>
    <row r="9" spans="1:14" ht="64.900000000000006" customHeight="1">
      <c r="A9" s="216"/>
      <c r="B9" s="243" t="s">
        <v>134</v>
      </c>
      <c r="C9" s="244">
        <f t="shared" si="0"/>
        <v>0</v>
      </c>
      <c r="D9" s="244">
        <f t="shared" si="0"/>
        <v>0</v>
      </c>
      <c r="E9" s="267"/>
      <c r="F9" s="267"/>
      <c r="G9" s="267"/>
      <c r="H9" s="244"/>
      <c r="I9" s="245"/>
      <c r="J9" s="245"/>
      <c r="L9" s="246">
        <f t="shared" si="1"/>
        <v>0</v>
      </c>
      <c r="M9" s="247"/>
      <c r="N9" s="247"/>
    </row>
    <row r="10" spans="1:14" ht="19.899999999999999" customHeight="1">
      <c r="A10" s="217" t="s">
        <v>135</v>
      </c>
      <c r="B10" s="243" t="s">
        <v>136</v>
      </c>
      <c r="C10" s="244">
        <f t="shared" si="0"/>
        <v>0</v>
      </c>
      <c r="D10" s="244">
        <f t="shared" si="0"/>
        <v>0</v>
      </c>
      <c r="E10" s="267"/>
      <c r="F10" s="267"/>
      <c r="G10" s="267"/>
      <c r="H10" s="244"/>
      <c r="I10" s="244"/>
      <c r="J10" s="245"/>
      <c r="L10" s="246">
        <f t="shared" si="1"/>
        <v>0</v>
      </c>
      <c r="M10" s="247"/>
      <c r="N10" s="247"/>
    </row>
    <row r="11" spans="1:14" ht="19.899999999999999" customHeight="1">
      <c r="A11" s="217" t="s">
        <v>137</v>
      </c>
      <c r="B11" s="243" t="s">
        <v>138</v>
      </c>
      <c r="C11" s="244">
        <f t="shared" si="0"/>
        <v>0</v>
      </c>
      <c r="D11" s="244">
        <f t="shared" si="0"/>
        <v>0</v>
      </c>
      <c r="E11" s="267"/>
      <c r="F11" s="267"/>
      <c r="G11" s="268"/>
      <c r="H11" s="244"/>
      <c r="I11" s="244"/>
      <c r="J11" s="245"/>
      <c r="L11" s="246">
        <f t="shared" si="1"/>
        <v>0</v>
      </c>
      <c r="M11" s="247"/>
      <c r="N11" s="247"/>
    </row>
    <row r="12" spans="1:14" ht="19.899999999999999" customHeight="1">
      <c r="A12" s="217" t="s">
        <v>139</v>
      </c>
      <c r="B12" s="243" t="s">
        <v>140</v>
      </c>
      <c r="C12" s="244">
        <f t="shared" si="0"/>
        <v>0</v>
      </c>
      <c r="D12" s="244">
        <f t="shared" si="0"/>
        <v>0</v>
      </c>
      <c r="E12" s="267"/>
      <c r="F12" s="267"/>
      <c r="G12" s="267"/>
      <c r="H12" s="244"/>
      <c r="I12" s="244"/>
      <c r="J12" s="245"/>
      <c r="L12" s="246">
        <f t="shared" si="1"/>
        <v>0</v>
      </c>
      <c r="M12" s="247"/>
      <c r="N12" s="247"/>
    </row>
    <row r="13" spans="1:14" ht="19.899999999999999" customHeight="1">
      <c r="A13" s="218" t="s">
        <v>15</v>
      </c>
      <c r="B13" s="243" t="s">
        <v>16</v>
      </c>
      <c r="C13" s="244">
        <f t="shared" si="0"/>
        <v>0</v>
      </c>
      <c r="D13" s="244">
        <f t="shared" si="0"/>
        <v>0</v>
      </c>
      <c r="E13" s="267"/>
      <c r="F13" s="267"/>
      <c r="G13" s="267"/>
      <c r="H13" s="244"/>
      <c r="I13" s="244"/>
      <c r="J13" s="245"/>
      <c r="L13" s="246">
        <f t="shared" si="1"/>
        <v>0</v>
      </c>
      <c r="M13" s="247"/>
      <c r="N13" s="247"/>
    </row>
    <row r="14" spans="1:14" ht="16.149999999999999" customHeight="1">
      <c r="A14" s="217" t="s">
        <v>141</v>
      </c>
      <c r="B14" s="243" t="s">
        <v>142</v>
      </c>
      <c r="C14" s="244">
        <f t="shared" si="0"/>
        <v>0</v>
      </c>
      <c r="D14" s="244">
        <f t="shared" si="0"/>
        <v>0</v>
      </c>
      <c r="E14" s="267"/>
      <c r="F14" s="267"/>
      <c r="G14" s="267"/>
      <c r="H14" s="244"/>
      <c r="I14" s="244"/>
      <c r="J14" s="245"/>
      <c r="L14" s="246">
        <f t="shared" si="1"/>
        <v>0</v>
      </c>
      <c r="M14" s="247"/>
      <c r="N14" s="247"/>
    </row>
    <row r="15" spans="1:14" ht="16.149999999999999" customHeight="1">
      <c r="A15" s="217" t="s">
        <v>143</v>
      </c>
      <c r="B15" s="243" t="s">
        <v>144</v>
      </c>
      <c r="C15" s="244">
        <f t="shared" si="0"/>
        <v>0</v>
      </c>
      <c r="D15" s="244">
        <f t="shared" si="0"/>
        <v>0</v>
      </c>
      <c r="E15" s="267"/>
      <c r="F15" s="267"/>
      <c r="G15" s="267"/>
      <c r="H15" s="244"/>
      <c r="I15" s="244"/>
      <c r="J15" s="245"/>
      <c r="L15" s="246"/>
      <c r="M15" s="247"/>
      <c r="N15" s="247"/>
    </row>
    <row r="16" spans="1:14" ht="19.899999999999999" customHeight="1">
      <c r="A16" s="217" t="s">
        <v>145</v>
      </c>
      <c r="B16" s="243" t="s">
        <v>146</v>
      </c>
      <c r="C16" s="244">
        <f t="shared" si="0"/>
        <v>0</v>
      </c>
      <c r="D16" s="244">
        <f t="shared" si="0"/>
        <v>0</v>
      </c>
      <c r="E16" s="267"/>
      <c r="F16" s="267"/>
      <c r="G16" s="267"/>
      <c r="H16" s="244"/>
      <c r="I16" s="244"/>
      <c r="J16" s="245"/>
      <c r="L16" s="246">
        <f t="shared" si="1"/>
        <v>0</v>
      </c>
      <c r="M16" s="247"/>
      <c r="N16" s="247"/>
    </row>
    <row r="17" spans="1:14" ht="19.899999999999999" customHeight="1">
      <c r="A17" s="217" t="s">
        <v>147</v>
      </c>
      <c r="B17" s="243" t="s">
        <v>148</v>
      </c>
      <c r="C17" s="244">
        <f t="shared" si="0"/>
        <v>0</v>
      </c>
      <c r="D17" s="244">
        <f t="shared" si="0"/>
        <v>0</v>
      </c>
      <c r="E17" s="267"/>
      <c r="F17" s="267"/>
      <c r="G17" s="267"/>
      <c r="H17" s="244"/>
      <c r="I17" s="244"/>
      <c r="J17" s="245"/>
      <c r="L17" s="246">
        <f t="shared" si="1"/>
        <v>0</v>
      </c>
      <c r="M17" s="247"/>
      <c r="N17" s="247"/>
    </row>
    <row r="18" spans="1:14" ht="19.899999999999999" customHeight="1">
      <c r="A18" s="217" t="s">
        <v>27</v>
      </c>
      <c r="B18" s="243" t="s">
        <v>28</v>
      </c>
      <c r="C18" s="244">
        <f t="shared" si="0"/>
        <v>0</v>
      </c>
      <c r="D18" s="244">
        <f t="shared" si="0"/>
        <v>0</v>
      </c>
      <c r="E18" s="267"/>
      <c r="F18" s="267"/>
      <c r="G18" s="267"/>
      <c r="H18" s="244"/>
      <c r="I18" s="244"/>
      <c r="J18" s="245"/>
      <c r="L18" s="246">
        <f t="shared" si="1"/>
        <v>0</v>
      </c>
      <c r="M18" s="247"/>
      <c r="N18" s="247"/>
    </row>
    <row r="19" spans="1:14" ht="19.899999999999999" customHeight="1">
      <c r="A19" s="217" t="s">
        <v>149</v>
      </c>
      <c r="B19" s="243" t="s">
        <v>150</v>
      </c>
      <c r="C19" s="244">
        <f t="shared" si="0"/>
        <v>0</v>
      </c>
      <c r="D19" s="244">
        <f t="shared" si="0"/>
        <v>0</v>
      </c>
      <c r="E19" s="267"/>
      <c r="F19" s="267"/>
      <c r="G19" s="267"/>
      <c r="H19" s="244"/>
      <c r="I19" s="244"/>
      <c r="J19" s="245"/>
      <c r="L19" s="246">
        <f t="shared" si="1"/>
        <v>0</v>
      </c>
      <c r="M19" s="247"/>
      <c r="N19" s="247"/>
    </row>
    <row r="20" spans="1:14" ht="19.899999999999999" customHeight="1">
      <c r="A20" s="217" t="s">
        <v>151</v>
      </c>
      <c r="B20" s="243"/>
      <c r="C20" s="244">
        <f t="shared" ref="C20" si="2">SUM(C21:C23)</f>
        <v>0</v>
      </c>
      <c r="D20" s="244">
        <f>SUM(D21:D23)</f>
        <v>0</v>
      </c>
      <c r="E20" s="267">
        <f t="shared" ref="E20:J20" si="3">SUM(E21:E23)</f>
        <v>0</v>
      </c>
      <c r="F20" s="267">
        <f t="shared" si="3"/>
        <v>0</v>
      </c>
      <c r="G20" s="267">
        <f t="shared" si="3"/>
        <v>0</v>
      </c>
      <c r="H20" s="244">
        <f t="shared" si="3"/>
        <v>0</v>
      </c>
      <c r="I20" s="244">
        <f t="shared" si="3"/>
        <v>0</v>
      </c>
      <c r="J20" s="244">
        <f t="shared" si="3"/>
        <v>0</v>
      </c>
      <c r="L20" s="246">
        <f t="shared" si="1"/>
        <v>0</v>
      </c>
      <c r="M20" s="244">
        <f t="shared" ref="M20:N20" si="4">SUM(M21:M23)</f>
        <v>0</v>
      </c>
      <c r="N20" s="244">
        <f t="shared" si="4"/>
        <v>0</v>
      </c>
    </row>
    <row r="21" spans="1:14" ht="19.899999999999999" customHeight="1">
      <c r="A21" s="248" t="s">
        <v>152</v>
      </c>
      <c r="B21" s="249" t="s">
        <v>153</v>
      </c>
      <c r="C21" s="244">
        <f t="shared" ref="C21:D39" si="5">E21+G21+I21</f>
        <v>0</v>
      </c>
      <c r="D21" s="244">
        <f t="shared" si="5"/>
        <v>0</v>
      </c>
      <c r="E21" s="267"/>
      <c r="F21" s="267"/>
      <c r="G21" s="267"/>
      <c r="H21" s="244"/>
      <c r="I21" s="244"/>
      <c r="J21" s="245"/>
      <c r="L21" s="246">
        <f t="shared" si="1"/>
        <v>0</v>
      </c>
      <c r="M21" s="247"/>
      <c r="N21" s="247"/>
    </row>
    <row r="22" spans="1:14" ht="47.45" customHeight="1">
      <c r="A22" s="215"/>
      <c r="B22" s="250" t="s">
        <v>154</v>
      </c>
      <c r="C22" s="244">
        <f t="shared" si="5"/>
        <v>0</v>
      </c>
      <c r="D22" s="244">
        <f t="shared" si="5"/>
        <v>0</v>
      </c>
      <c r="E22" s="267"/>
      <c r="F22" s="267"/>
      <c r="G22" s="267"/>
      <c r="H22" s="244"/>
      <c r="I22" s="244"/>
      <c r="J22" s="245"/>
      <c r="L22" s="246">
        <f t="shared" si="1"/>
        <v>0</v>
      </c>
      <c r="M22" s="247"/>
      <c r="N22" s="247"/>
    </row>
    <row r="23" spans="1:14" ht="32.450000000000003" customHeight="1">
      <c r="A23" s="216"/>
      <c r="B23" s="250" t="s">
        <v>155</v>
      </c>
      <c r="C23" s="244">
        <f t="shared" si="5"/>
        <v>0</v>
      </c>
      <c r="D23" s="244">
        <f t="shared" si="5"/>
        <v>0</v>
      </c>
      <c r="E23" s="267"/>
      <c r="F23" s="267"/>
      <c r="G23" s="267"/>
      <c r="H23" s="244"/>
      <c r="I23" s="244"/>
      <c r="J23" s="245"/>
      <c r="L23" s="246">
        <f t="shared" si="1"/>
        <v>0</v>
      </c>
      <c r="M23" s="247"/>
      <c r="N23" s="247"/>
    </row>
    <row r="24" spans="1:14" ht="23.45" customHeight="1">
      <c r="A24" s="217" t="s">
        <v>156</v>
      </c>
      <c r="B24" s="250" t="s">
        <v>157</v>
      </c>
      <c r="C24" s="244">
        <f t="shared" si="5"/>
        <v>183</v>
      </c>
      <c r="D24" s="244">
        <f t="shared" si="5"/>
        <v>0</v>
      </c>
      <c r="E24" s="267"/>
      <c r="F24" s="267"/>
      <c r="G24" s="267">
        <v>183</v>
      </c>
      <c r="H24" s="244"/>
      <c r="I24" s="244"/>
      <c r="J24" s="245"/>
      <c r="L24" s="246">
        <f t="shared" si="1"/>
        <v>8</v>
      </c>
      <c r="M24" s="247">
        <v>8</v>
      </c>
      <c r="N24" s="247"/>
    </row>
    <row r="25" spans="1:14" ht="19.899999999999999" customHeight="1">
      <c r="A25" s="218" t="s">
        <v>49</v>
      </c>
      <c r="B25" s="243" t="s">
        <v>50</v>
      </c>
      <c r="C25" s="244">
        <f t="shared" si="5"/>
        <v>388</v>
      </c>
      <c r="D25" s="244">
        <f t="shared" si="5"/>
        <v>0</v>
      </c>
      <c r="E25" s="267"/>
      <c r="F25" s="267"/>
      <c r="G25" s="267">
        <v>388</v>
      </c>
      <c r="H25" s="244"/>
      <c r="I25" s="244"/>
      <c r="J25" s="245"/>
      <c r="L25" s="246">
        <f t="shared" si="1"/>
        <v>0</v>
      </c>
      <c r="M25" s="247"/>
      <c r="N25" s="247"/>
    </row>
    <row r="26" spans="1:14" ht="19.899999999999999" customHeight="1">
      <c r="A26" s="217" t="s">
        <v>158</v>
      </c>
      <c r="B26" s="243" t="s">
        <v>52</v>
      </c>
      <c r="C26" s="244">
        <f t="shared" si="5"/>
        <v>220</v>
      </c>
      <c r="D26" s="244">
        <f t="shared" si="5"/>
        <v>0</v>
      </c>
      <c r="E26" s="267"/>
      <c r="F26" s="267"/>
      <c r="G26" s="267">
        <v>220</v>
      </c>
      <c r="H26" s="244"/>
      <c r="I26" s="244"/>
      <c r="J26" s="245"/>
      <c r="L26" s="246">
        <f t="shared" si="1"/>
        <v>8</v>
      </c>
      <c r="M26" s="247">
        <v>8</v>
      </c>
      <c r="N26" s="247"/>
    </row>
    <row r="27" spans="1:14" ht="19.899999999999999" customHeight="1">
      <c r="A27" s="217" t="s">
        <v>159</v>
      </c>
      <c r="B27" s="243" t="s">
        <v>160</v>
      </c>
      <c r="C27" s="244">
        <f t="shared" si="5"/>
        <v>220</v>
      </c>
      <c r="D27" s="244">
        <f t="shared" si="5"/>
        <v>0</v>
      </c>
      <c r="E27" s="267"/>
      <c r="F27" s="267"/>
      <c r="G27" s="267">
        <v>220</v>
      </c>
      <c r="H27" s="244"/>
      <c r="I27" s="244"/>
      <c r="J27" s="245"/>
      <c r="L27" s="246">
        <f t="shared" si="1"/>
        <v>8</v>
      </c>
      <c r="M27" s="247">
        <v>8</v>
      </c>
      <c r="N27" s="247"/>
    </row>
    <row r="28" spans="1:14" ht="19.899999999999999" customHeight="1">
      <c r="A28" s="217" t="s">
        <v>161</v>
      </c>
      <c r="B28" s="243" t="s">
        <v>162</v>
      </c>
      <c r="C28" s="244">
        <f t="shared" si="5"/>
        <v>330</v>
      </c>
      <c r="D28" s="244">
        <f t="shared" si="5"/>
        <v>0</v>
      </c>
      <c r="E28" s="267">
        <v>330</v>
      </c>
      <c r="F28" s="267"/>
      <c r="G28" s="267"/>
      <c r="H28" s="244"/>
      <c r="I28" s="244"/>
      <c r="J28" s="245"/>
      <c r="L28" s="246">
        <f t="shared" si="1"/>
        <v>19</v>
      </c>
      <c r="M28" s="247"/>
      <c r="N28" s="247">
        <v>19</v>
      </c>
    </row>
    <row r="29" spans="1:14" ht="19.899999999999999" customHeight="1">
      <c r="A29" s="217" t="s">
        <v>163</v>
      </c>
      <c r="B29" s="243" t="s">
        <v>164</v>
      </c>
      <c r="C29" s="244">
        <f t="shared" si="5"/>
        <v>0</v>
      </c>
      <c r="D29" s="244">
        <f t="shared" si="5"/>
        <v>0</v>
      </c>
      <c r="E29" s="267"/>
      <c r="F29" s="267"/>
      <c r="G29" s="267"/>
      <c r="H29" s="244"/>
      <c r="I29" s="244"/>
      <c r="J29" s="245"/>
      <c r="L29" s="246">
        <f t="shared" si="1"/>
        <v>0</v>
      </c>
      <c r="M29" s="247"/>
      <c r="N29" s="247"/>
    </row>
    <row r="30" spans="1:14" ht="19.899999999999999" customHeight="1">
      <c r="A30" s="224" t="s">
        <v>165</v>
      </c>
      <c r="B30" s="243" t="s">
        <v>166</v>
      </c>
      <c r="C30" s="244">
        <f t="shared" si="5"/>
        <v>0</v>
      </c>
      <c r="D30" s="244">
        <f t="shared" si="5"/>
        <v>0</v>
      </c>
      <c r="E30" s="267"/>
      <c r="F30" s="267"/>
      <c r="G30" s="267"/>
      <c r="H30" s="244"/>
      <c r="I30" s="244"/>
      <c r="J30" s="245"/>
      <c r="L30" s="246">
        <f t="shared" si="1"/>
        <v>0</v>
      </c>
      <c r="M30" s="247"/>
      <c r="N30" s="247"/>
    </row>
    <row r="31" spans="1:14" ht="19.899999999999999" customHeight="1">
      <c r="A31" s="217" t="s">
        <v>167</v>
      </c>
      <c r="B31" s="243" t="s">
        <v>168</v>
      </c>
      <c r="C31" s="244">
        <f t="shared" si="5"/>
        <v>0</v>
      </c>
      <c r="D31" s="244">
        <f t="shared" si="5"/>
        <v>0</v>
      </c>
      <c r="E31" s="267"/>
      <c r="F31" s="267"/>
      <c r="G31" s="267"/>
      <c r="H31" s="244"/>
      <c r="I31" s="244"/>
      <c r="J31" s="245"/>
      <c r="L31" s="246">
        <f t="shared" si="1"/>
        <v>0</v>
      </c>
      <c r="M31" s="247"/>
      <c r="N31" s="247"/>
    </row>
    <row r="32" spans="1:14" ht="19.899999999999999" customHeight="1">
      <c r="A32" s="256" t="s">
        <v>169</v>
      </c>
      <c r="B32" s="257" t="s">
        <v>170</v>
      </c>
      <c r="C32" s="244">
        <f t="shared" si="5"/>
        <v>0</v>
      </c>
      <c r="D32" s="244">
        <f t="shared" si="5"/>
        <v>0</v>
      </c>
      <c r="E32" s="267"/>
      <c r="F32" s="267"/>
      <c r="G32" s="267"/>
      <c r="H32" s="244"/>
      <c r="I32" s="244"/>
      <c r="J32" s="245"/>
      <c r="L32" s="246"/>
      <c r="M32" s="247"/>
      <c r="N32" s="247"/>
    </row>
    <row r="33" spans="1:14" ht="19.899999999999999" customHeight="1">
      <c r="A33" s="217" t="s">
        <v>171</v>
      </c>
      <c r="B33" s="243" t="s">
        <v>172</v>
      </c>
      <c r="C33" s="244">
        <f t="shared" si="5"/>
        <v>809</v>
      </c>
      <c r="D33" s="244">
        <f t="shared" si="5"/>
        <v>0</v>
      </c>
      <c r="E33" s="267">
        <v>809</v>
      </c>
      <c r="F33" s="267"/>
      <c r="G33" s="267"/>
      <c r="H33" s="244"/>
      <c r="I33" s="244"/>
      <c r="J33" s="245"/>
      <c r="L33" s="246">
        <f t="shared" si="1"/>
        <v>31</v>
      </c>
      <c r="M33" s="247">
        <v>31</v>
      </c>
      <c r="N33" s="247"/>
    </row>
    <row r="34" spans="1:14" ht="19.899999999999999" customHeight="1">
      <c r="A34" s="258" t="s">
        <v>173</v>
      </c>
      <c r="B34" s="243" t="s">
        <v>174</v>
      </c>
      <c r="C34" s="244">
        <f t="shared" si="5"/>
        <v>0</v>
      </c>
      <c r="D34" s="244">
        <f t="shared" si="5"/>
        <v>0</v>
      </c>
      <c r="E34" s="267"/>
      <c r="F34" s="267"/>
      <c r="G34" s="267"/>
      <c r="H34" s="244"/>
      <c r="I34" s="244"/>
      <c r="J34" s="245"/>
      <c r="L34" s="246">
        <f t="shared" si="1"/>
        <v>0</v>
      </c>
      <c r="M34" s="247"/>
      <c r="N34" s="247"/>
    </row>
    <row r="35" spans="1:14" ht="19.899999999999999" customHeight="1">
      <c r="A35" s="228"/>
      <c r="B35" s="243" t="s">
        <v>175</v>
      </c>
      <c r="C35" s="244">
        <f t="shared" si="5"/>
        <v>0</v>
      </c>
      <c r="D35" s="244">
        <f t="shared" si="5"/>
        <v>0</v>
      </c>
      <c r="E35" s="267"/>
      <c r="F35" s="267"/>
      <c r="G35" s="267"/>
      <c r="H35" s="244"/>
      <c r="I35" s="244"/>
      <c r="J35" s="245"/>
      <c r="L35" s="246">
        <f t="shared" si="1"/>
        <v>0</v>
      </c>
      <c r="M35" s="247"/>
      <c r="N35" s="247"/>
    </row>
    <row r="36" spans="1:14" ht="19.899999999999999" customHeight="1">
      <c r="A36" s="224" t="s">
        <v>176</v>
      </c>
      <c r="B36" s="243" t="s">
        <v>177</v>
      </c>
      <c r="C36" s="244">
        <f t="shared" si="5"/>
        <v>76</v>
      </c>
      <c r="D36" s="244">
        <f t="shared" si="5"/>
        <v>0</v>
      </c>
      <c r="E36" s="267"/>
      <c r="F36" s="267"/>
      <c r="G36" s="267">
        <v>76</v>
      </c>
      <c r="H36" s="244"/>
      <c r="I36" s="244"/>
      <c r="J36" s="245"/>
      <c r="L36" s="246">
        <f t="shared" si="1"/>
        <v>8</v>
      </c>
      <c r="M36" s="247">
        <v>8</v>
      </c>
      <c r="N36" s="247"/>
    </row>
    <row r="37" spans="1:14" ht="19.899999999999999" customHeight="1">
      <c r="A37" s="224" t="s">
        <v>178</v>
      </c>
      <c r="B37" s="243" t="s">
        <v>76</v>
      </c>
      <c r="C37" s="244">
        <f t="shared" si="5"/>
        <v>168</v>
      </c>
      <c r="D37" s="244">
        <f t="shared" si="5"/>
        <v>0</v>
      </c>
      <c r="E37" s="267"/>
      <c r="F37" s="267"/>
      <c r="G37" s="267">
        <v>168</v>
      </c>
      <c r="H37" s="244"/>
      <c r="I37" s="244"/>
      <c r="J37" s="245"/>
      <c r="L37" s="246">
        <f t="shared" si="1"/>
        <v>8</v>
      </c>
      <c r="M37" s="247">
        <v>8</v>
      </c>
      <c r="N37" s="247"/>
    </row>
    <row r="38" spans="1:14" ht="19.899999999999999" customHeight="1">
      <c r="A38" s="217" t="s">
        <v>179</v>
      </c>
      <c r="B38" s="243" t="s">
        <v>180</v>
      </c>
      <c r="C38" s="244">
        <f t="shared" si="5"/>
        <v>0</v>
      </c>
      <c r="D38" s="244">
        <f t="shared" si="5"/>
        <v>0</v>
      </c>
      <c r="E38" s="267"/>
      <c r="F38" s="267"/>
      <c r="G38" s="267"/>
      <c r="H38" s="244"/>
      <c r="I38" s="244"/>
      <c r="J38" s="245"/>
      <c r="L38" s="246">
        <f t="shared" si="1"/>
        <v>0</v>
      </c>
      <c r="M38" s="247"/>
      <c r="N38" s="247"/>
    </row>
    <row r="39" spans="1:14" ht="19.899999999999999" customHeight="1">
      <c r="A39" s="217" t="s">
        <v>181</v>
      </c>
      <c r="B39" s="243" t="s">
        <v>182</v>
      </c>
      <c r="C39" s="244">
        <f t="shared" si="5"/>
        <v>462</v>
      </c>
      <c r="D39" s="244">
        <f t="shared" si="5"/>
        <v>0</v>
      </c>
      <c r="E39" s="267">
        <v>462</v>
      </c>
      <c r="F39" s="267"/>
      <c r="G39" s="267"/>
      <c r="H39" s="244"/>
      <c r="I39" s="244"/>
      <c r="J39" s="245"/>
      <c r="L39" s="246">
        <f t="shared" si="1"/>
        <v>31</v>
      </c>
      <c r="M39" s="247">
        <v>31</v>
      </c>
      <c r="N39" s="247"/>
    </row>
    <row r="40" spans="1:14" s="234" customFormat="1" ht="31.9" customHeight="1" thickBot="1">
      <c r="A40" s="259" t="s">
        <v>0</v>
      </c>
      <c r="B40" s="260"/>
      <c r="C40" s="261">
        <f t="shared" ref="C40" si="6">SUM(C7:C20)+SUM(C24:C39)</f>
        <v>3296</v>
      </c>
      <c r="D40" s="261">
        <f>SUM(D7:D20)+SUM(D24:D39)</f>
        <v>0</v>
      </c>
      <c r="E40" s="261">
        <f t="shared" ref="E40:J40" si="7">SUM(E7:E20)+SUM(E24:E39)</f>
        <v>1601</v>
      </c>
      <c r="F40" s="261">
        <f t="shared" si="7"/>
        <v>0</v>
      </c>
      <c r="G40" s="261">
        <f t="shared" si="7"/>
        <v>1695</v>
      </c>
      <c r="H40" s="261">
        <f t="shared" si="7"/>
        <v>0</v>
      </c>
      <c r="I40" s="261">
        <f t="shared" si="7"/>
        <v>0</v>
      </c>
      <c r="J40" s="261">
        <f t="shared" si="7"/>
        <v>0</v>
      </c>
      <c r="L40" s="246">
        <f t="shared" si="1"/>
        <v>140</v>
      </c>
      <c r="M40" s="241">
        <f t="shared" ref="M40:N40" si="8">SUM(M7:M20)+SUM(M24:M39)</f>
        <v>121</v>
      </c>
      <c r="N40" s="241">
        <f t="shared" si="8"/>
        <v>19</v>
      </c>
    </row>
  </sheetData>
  <mergeCells count="12">
    <mergeCell ref="A7:A9"/>
    <mergeCell ref="A21:A23"/>
    <mergeCell ref="A34:A35"/>
    <mergeCell ref="A1:I1"/>
    <mergeCell ref="A4:A6"/>
    <mergeCell ref="B4:B6"/>
    <mergeCell ref="C4:D5"/>
    <mergeCell ref="E4:J4"/>
    <mergeCell ref="L4:N5"/>
    <mergeCell ref="E5:F5"/>
    <mergeCell ref="G5:H5"/>
    <mergeCell ref="I5:J5"/>
  </mergeCells>
  <pageMargins left="0.70866141732283472" right="0.19685039370078741" top="0.74803149606299213" bottom="0.74803149606299213" header="0.31496062992125984" footer="0.31496062992125984"/>
  <pageSetup paperSize="9" scale="75" fitToHeight="2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N40"/>
  <sheetViews>
    <sheetView view="pageBreakPreview" zoomScale="56" zoomScaleNormal="60" zoomScaleSheetLayoutView="56" workbookViewId="0">
      <selection activeCell="K60" sqref="K60"/>
    </sheetView>
  </sheetViews>
  <sheetFormatPr defaultRowHeight="15"/>
  <cols>
    <col min="1" max="1" width="35.42578125" style="198" customWidth="1"/>
    <col min="2" max="2" width="35.7109375" style="198" customWidth="1"/>
    <col min="3" max="3" width="15.28515625" style="198" customWidth="1"/>
    <col min="4" max="4" width="16.28515625" style="198" customWidth="1"/>
    <col min="5" max="5" width="12.5703125" style="198" customWidth="1"/>
    <col min="6" max="6" width="17.7109375" style="39" customWidth="1"/>
    <col min="7" max="7" width="12.7109375" style="39" customWidth="1"/>
    <col min="8" max="8" width="18.85546875" style="39" customWidth="1"/>
    <col min="9" max="9" width="15.5703125" style="39" customWidth="1"/>
    <col min="10" max="10" width="14.28515625" style="198" customWidth="1"/>
    <col min="11" max="11" width="9.140625" style="198"/>
    <col min="12" max="14" width="0" style="198" hidden="1" customWidth="1"/>
    <col min="15" max="239" width="9.140625" style="198"/>
    <col min="240" max="240" width="37.28515625" style="198" customWidth="1"/>
    <col min="241" max="243" width="9.140625" style="198"/>
    <col min="244" max="249" width="9.28515625" style="198" customWidth="1"/>
    <col min="250" max="495" width="9.140625" style="198"/>
    <col min="496" max="496" width="37.28515625" style="198" customWidth="1"/>
    <col min="497" max="499" width="9.140625" style="198"/>
    <col min="500" max="505" width="9.28515625" style="198" customWidth="1"/>
    <col min="506" max="751" width="9.140625" style="198"/>
    <col min="752" max="752" width="37.28515625" style="198" customWidth="1"/>
    <col min="753" max="755" width="9.140625" style="198"/>
    <col min="756" max="761" width="9.28515625" style="198" customWidth="1"/>
    <col min="762" max="1007" width="9.140625" style="198"/>
    <col min="1008" max="1008" width="37.28515625" style="198" customWidth="1"/>
    <col min="1009" max="1011" width="9.140625" style="198"/>
    <col min="1012" max="1017" width="9.28515625" style="198" customWidth="1"/>
    <col min="1018" max="1263" width="9.140625" style="198"/>
    <col min="1264" max="1264" width="37.28515625" style="198" customWidth="1"/>
    <col min="1265" max="1267" width="9.140625" style="198"/>
    <col min="1268" max="1273" width="9.28515625" style="198" customWidth="1"/>
    <col min="1274" max="1519" width="9.140625" style="198"/>
    <col min="1520" max="1520" width="37.28515625" style="198" customWidth="1"/>
    <col min="1521" max="1523" width="9.140625" style="198"/>
    <col min="1524" max="1529" width="9.28515625" style="198" customWidth="1"/>
    <col min="1530" max="1775" width="9.140625" style="198"/>
    <col min="1776" max="1776" width="37.28515625" style="198" customWidth="1"/>
    <col min="1777" max="1779" width="9.140625" style="198"/>
    <col min="1780" max="1785" width="9.28515625" style="198" customWidth="1"/>
    <col min="1786" max="2031" width="9.140625" style="198"/>
    <col min="2032" max="2032" width="37.28515625" style="198" customWidth="1"/>
    <col min="2033" max="2035" width="9.140625" style="198"/>
    <col min="2036" max="2041" width="9.28515625" style="198" customWidth="1"/>
    <col min="2042" max="2287" width="9.140625" style="198"/>
    <col min="2288" max="2288" width="37.28515625" style="198" customWidth="1"/>
    <col min="2289" max="2291" width="9.140625" style="198"/>
    <col min="2292" max="2297" width="9.28515625" style="198" customWidth="1"/>
    <col min="2298" max="2543" width="9.140625" style="198"/>
    <col min="2544" max="2544" width="37.28515625" style="198" customWidth="1"/>
    <col min="2545" max="2547" width="9.140625" style="198"/>
    <col min="2548" max="2553" width="9.28515625" style="198" customWidth="1"/>
    <col min="2554" max="2799" width="9.140625" style="198"/>
    <col min="2800" max="2800" width="37.28515625" style="198" customWidth="1"/>
    <col min="2801" max="2803" width="9.140625" style="198"/>
    <col min="2804" max="2809" width="9.28515625" style="198" customWidth="1"/>
    <col min="2810" max="3055" width="9.140625" style="198"/>
    <col min="3056" max="3056" width="37.28515625" style="198" customWidth="1"/>
    <col min="3057" max="3059" width="9.140625" style="198"/>
    <col min="3060" max="3065" width="9.28515625" style="198" customWidth="1"/>
    <col min="3066" max="3311" width="9.140625" style="198"/>
    <col min="3312" max="3312" width="37.28515625" style="198" customWidth="1"/>
    <col min="3313" max="3315" width="9.140625" style="198"/>
    <col min="3316" max="3321" width="9.28515625" style="198" customWidth="1"/>
    <col min="3322" max="3567" width="9.140625" style="198"/>
    <col min="3568" max="3568" width="37.28515625" style="198" customWidth="1"/>
    <col min="3569" max="3571" width="9.140625" style="198"/>
    <col min="3572" max="3577" width="9.28515625" style="198" customWidth="1"/>
    <col min="3578" max="3823" width="9.140625" style="198"/>
    <col min="3824" max="3824" width="37.28515625" style="198" customWidth="1"/>
    <col min="3825" max="3827" width="9.140625" style="198"/>
    <col min="3828" max="3833" width="9.28515625" style="198" customWidth="1"/>
    <col min="3834" max="4079" width="9.140625" style="198"/>
    <col min="4080" max="4080" width="37.28515625" style="198" customWidth="1"/>
    <col min="4081" max="4083" width="9.140625" style="198"/>
    <col min="4084" max="4089" width="9.28515625" style="198" customWidth="1"/>
    <col min="4090" max="4335" width="9.140625" style="198"/>
    <col min="4336" max="4336" width="37.28515625" style="198" customWidth="1"/>
    <col min="4337" max="4339" width="9.140625" style="198"/>
    <col min="4340" max="4345" width="9.28515625" style="198" customWidth="1"/>
    <col min="4346" max="4591" width="9.140625" style="198"/>
    <col min="4592" max="4592" width="37.28515625" style="198" customWidth="1"/>
    <col min="4593" max="4595" width="9.140625" style="198"/>
    <col min="4596" max="4601" width="9.28515625" style="198" customWidth="1"/>
    <col min="4602" max="4847" width="9.140625" style="198"/>
    <col min="4848" max="4848" width="37.28515625" style="198" customWidth="1"/>
    <col min="4849" max="4851" width="9.140625" style="198"/>
    <col min="4852" max="4857" width="9.28515625" style="198" customWidth="1"/>
    <col min="4858" max="5103" width="9.140625" style="198"/>
    <col min="5104" max="5104" width="37.28515625" style="198" customWidth="1"/>
    <col min="5105" max="5107" width="9.140625" style="198"/>
    <col min="5108" max="5113" width="9.28515625" style="198" customWidth="1"/>
    <col min="5114" max="5359" width="9.140625" style="198"/>
    <col min="5360" max="5360" width="37.28515625" style="198" customWidth="1"/>
    <col min="5361" max="5363" width="9.140625" style="198"/>
    <col min="5364" max="5369" width="9.28515625" style="198" customWidth="1"/>
    <col min="5370" max="5615" width="9.140625" style="198"/>
    <col min="5616" max="5616" width="37.28515625" style="198" customWidth="1"/>
    <col min="5617" max="5619" width="9.140625" style="198"/>
    <col min="5620" max="5625" width="9.28515625" style="198" customWidth="1"/>
    <col min="5626" max="5871" width="9.140625" style="198"/>
    <col min="5872" max="5872" width="37.28515625" style="198" customWidth="1"/>
    <col min="5873" max="5875" width="9.140625" style="198"/>
    <col min="5876" max="5881" width="9.28515625" style="198" customWidth="1"/>
    <col min="5882" max="6127" width="9.140625" style="198"/>
    <col min="6128" max="6128" width="37.28515625" style="198" customWidth="1"/>
    <col min="6129" max="6131" width="9.140625" style="198"/>
    <col min="6132" max="6137" width="9.28515625" style="198" customWidth="1"/>
    <col min="6138" max="6383" width="9.140625" style="198"/>
    <col min="6384" max="6384" width="37.28515625" style="198" customWidth="1"/>
    <col min="6385" max="6387" width="9.140625" style="198"/>
    <col min="6388" max="6393" width="9.28515625" style="198" customWidth="1"/>
    <col min="6394" max="6639" width="9.140625" style="198"/>
    <col min="6640" max="6640" width="37.28515625" style="198" customWidth="1"/>
    <col min="6641" max="6643" width="9.140625" style="198"/>
    <col min="6644" max="6649" width="9.28515625" style="198" customWidth="1"/>
    <col min="6650" max="6895" width="9.140625" style="198"/>
    <col min="6896" max="6896" width="37.28515625" style="198" customWidth="1"/>
    <col min="6897" max="6899" width="9.140625" style="198"/>
    <col min="6900" max="6905" width="9.28515625" style="198" customWidth="1"/>
    <col min="6906" max="7151" width="9.140625" style="198"/>
    <col min="7152" max="7152" width="37.28515625" style="198" customWidth="1"/>
    <col min="7153" max="7155" width="9.140625" style="198"/>
    <col min="7156" max="7161" width="9.28515625" style="198" customWidth="1"/>
    <col min="7162" max="7407" width="9.140625" style="198"/>
    <col min="7408" max="7408" width="37.28515625" style="198" customWidth="1"/>
    <col min="7409" max="7411" width="9.140625" style="198"/>
    <col min="7412" max="7417" width="9.28515625" style="198" customWidth="1"/>
    <col min="7418" max="7663" width="9.140625" style="198"/>
    <col min="7664" max="7664" width="37.28515625" style="198" customWidth="1"/>
    <col min="7665" max="7667" width="9.140625" style="198"/>
    <col min="7668" max="7673" width="9.28515625" style="198" customWidth="1"/>
    <col min="7674" max="7919" width="9.140625" style="198"/>
    <col min="7920" max="7920" width="37.28515625" style="198" customWidth="1"/>
    <col min="7921" max="7923" width="9.140625" style="198"/>
    <col min="7924" max="7929" width="9.28515625" style="198" customWidth="1"/>
    <col min="7930" max="8175" width="9.140625" style="198"/>
    <col min="8176" max="8176" width="37.28515625" style="198" customWidth="1"/>
    <col min="8177" max="8179" width="9.140625" style="198"/>
    <col min="8180" max="8185" width="9.28515625" style="198" customWidth="1"/>
    <col min="8186" max="8431" width="9.140625" style="198"/>
    <col min="8432" max="8432" width="37.28515625" style="198" customWidth="1"/>
    <col min="8433" max="8435" width="9.140625" style="198"/>
    <col min="8436" max="8441" width="9.28515625" style="198" customWidth="1"/>
    <col min="8442" max="8687" width="9.140625" style="198"/>
    <col min="8688" max="8688" width="37.28515625" style="198" customWidth="1"/>
    <col min="8689" max="8691" width="9.140625" style="198"/>
    <col min="8692" max="8697" width="9.28515625" style="198" customWidth="1"/>
    <col min="8698" max="8943" width="9.140625" style="198"/>
    <col min="8944" max="8944" width="37.28515625" style="198" customWidth="1"/>
    <col min="8945" max="8947" width="9.140625" style="198"/>
    <col min="8948" max="8953" width="9.28515625" style="198" customWidth="1"/>
    <col min="8954" max="9199" width="9.140625" style="198"/>
    <col min="9200" max="9200" width="37.28515625" style="198" customWidth="1"/>
    <col min="9201" max="9203" width="9.140625" style="198"/>
    <col min="9204" max="9209" width="9.28515625" style="198" customWidth="1"/>
    <col min="9210" max="9455" width="9.140625" style="198"/>
    <col min="9456" max="9456" width="37.28515625" style="198" customWidth="1"/>
    <col min="9457" max="9459" width="9.140625" style="198"/>
    <col min="9460" max="9465" width="9.28515625" style="198" customWidth="1"/>
    <col min="9466" max="9711" width="9.140625" style="198"/>
    <col min="9712" max="9712" width="37.28515625" style="198" customWidth="1"/>
    <col min="9713" max="9715" width="9.140625" style="198"/>
    <col min="9716" max="9721" width="9.28515625" style="198" customWidth="1"/>
    <col min="9722" max="9967" width="9.140625" style="198"/>
    <col min="9968" max="9968" width="37.28515625" style="198" customWidth="1"/>
    <col min="9969" max="9971" width="9.140625" style="198"/>
    <col min="9972" max="9977" width="9.28515625" style="198" customWidth="1"/>
    <col min="9978" max="10223" width="9.140625" style="198"/>
    <col min="10224" max="10224" width="37.28515625" style="198" customWidth="1"/>
    <col min="10225" max="10227" width="9.140625" style="198"/>
    <col min="10228" max="10233" width="9.28515625" style="198" customWidth="1"/>
    <col min="10234" max="10479" width="9.140625" style="198"/>
    <col min="10480" max="10480" width="37.28515625" style="198" customWidth="1"/>
    <col min="10481" max="10483" width="9.140625" style="198"/>
    <col min="10484" max="10489" width="9.28515625" style="198" customWidth="1"/>
    <col min="10490" max="10735" width="9.140625" style="198"/>
    <col min="10736" max="10736" width="37.28515625" style="198" customWidth="1"/>
    <col min="10737" max="10739" width="9.140625" style="198"/>
    <col min="10740" max="10745" width="9.28515625" style="198" customWidth="1"/>
    <col min="10746" max="10991" width="9.140625" style="198"/>
    <col min="10992" max="10992" width="37.28515625" style="198" customWidth="1"/>
    <col min="10993" max="10995" width="9.140625" style="198"/>
    <col min="10996" max="11001" width="9.28515625" style="198" customWidth="1"/>
    <col min="11002" max="11247" width="9.140625" style="198"/>
    <col min="11248" max="11248" width="37.28515625" style="198" customWidth="1"/>
    <col min="11249" max="11251" width="9.140625" style="198"/>
    <col min="11252" max="11257" width="9.28515625" style="198" customWidth="1"/>
    <col min="11258" max="11503" width="9.140625" style="198"/>
    <col min="11504" max="11504" width="37.28515625" style="198" customWidth="1"/>
    <col min="11505" max="11507" width="9.140625" style="198"/>
    <col min="11508" max="11513" width="9.28515625" style="198" customWidth="1"/>
    <col min="11514" max="11759" width="9.140625" style="198"/>
    <col min="11760" max="11760" width="37.28515625" style="198" customWidth="1"/>
    <col min="11761" max="11763" width="9.140625" style="198"/>
    <col min="11764" max="11769" width="9.28515625" style="198" customWidth="1"/>
    <col min="11770" max="12015" width="9.140625" style="198"/>
    <col min="12016" max="12016" width="37.28515625" style="198" customWidth="1"/>
    <col min="12017" max="12019" width="9.140625" style="198"/>
    <col min="12020" max="12025" width="9.28515625" style="198" customWidth="1"/>
    <col min="12026" max="12271" width="9.140625" style="198"/>
    <col min="12272" max="12272" width="37.28515625" style="198" customWidth="1"/>
    <col min="12273" max="12275" width="9.140625" style="198"/>
    <col min="12276" max="12281" width="9.28515625" style="198" customWidth="1"/>
    <col min="12282" max="12527" width="9.140625" style="198"/>
    <col min="12528" max="12528" width="37.28515625" style="198" customWidth="1"/>
    <col min="12529" max="12531" width="9.140625" style="198"/>
    <col min="12532" max="12537" width="9.28515625" style="198" customWidth="1"/>
    <col min="12538" max="12783" width="9.140625" style="198"/>
    <col min="12784" max="12784" width="37.28515625" style="198" customWidth="1"/>
    <col min="12785" max="12787" width="9.140625" style="198"/>
    <col min="12788" max="12793" width="9.28515625" style="198" customWidth="1"/>
    <col min="12794" max="13039" width="9.140625" style="198"/>
    <col min="13040" max="13040" width="37.28515625" style="198" customWidth="1"/>
    <col min="13041" max="13043" width="9.140625" style="198"/>
    <col min="13044" max="13049" width="9.28515625" style="198" customWidth="1"/>
    <col min="13050" max="13295" width="9.140625" style="198"/>
    <col min="13296" max="13296" width="37.28515625" style="198" customWidth="1"/>
    <col min="13297" max="13299" width="9.140625" style="198"/>
    <col min="13300" max="13305" width="9.28515625" style="198" customWidth="1"/>
    <col min="13306" max="13551" width="9.140625" style="198"/>
    <col min="13552" max="13552" width="37.28515625" style="198" customWidth="1"/>
    <col min="13553" max="13555" width="9.140625" style="198"/>
    <col min="13556" max="13561" width="9.28515625" style="198" customWidth="1"/>
    <col min="13562" max="13807" width="9.140625" style="198"/>
    <col min="13808" max="13808" width="37.28515625" style="198" customWidth="1"/>
    <col min="13809" max="13811" width="9.140625" style="198"/>
    <col min="13812" max="13817" width="9.28515625" style="198" customWidth="1"/>
    <col min="13818" max="14063" width="9.140625" style="198"/>
    <col min="14064" max="14064" width="37.28515625" style="198" customWidth="1"/>
    <col min="14065" max="14067" width="9.140625" style="198"/>
    <col min="14068" max="14073" width="9.28515625" style="198" customWidth="1"/>
    <col min="14074" max="14319" width="9.140625" style="198"/>
    <col min="14320" max="14320" width="37.28515625" style="198" customWidth="1"/>
    <col min="14321" max="14323" width="9.140625" style="198"/>
    <col min="14324" max="14329" width="9.28515625" style="198" customWidth="1"/>
    <col min="14330" max="14575" width="9.140625" style="198"/>
    <col min="14576" max="14576" width="37.28515625" style="198" customWidth="1"/>
    <col min="14577" max="14579" width="9.140625" style="198"/>
    <col min="14580" max="14585" width="9.28515625" style="198" customWidth="1"/>
    <col min="14586" max="14831" width="9.140625" style="198"/>
    <col min="14832" max="14832" width="37.28515625" style="198" customWidth="1"/>
    <col min="14833" max="14835" width="9.140625" style="198"/>
    <col min="14836" max="14841" width="9.28515625" style="198" customWidth="1"/>
    <col min="14842" max="15087" width="9.140625" style="198"/>
    <col min="15088" max="15088" width="37.28515625" style="198" customWidth="1"/>
    <col min="15089" max="15091" width="9.140625" style="198"/>
    <col min="15092" max="15097" width="9.28515625" style="198" customWidth="1"/>
    <col min="15098" max="15343" width="9.140625" style="198"/>
    <col min="15344" max="15344" width="37.28515625" style="198" customWidth="1"/>
    <col min="15345" max="15347" width="9.140625" style="198"/>
    <col min="15348" max="15353" width="9.28515625" style="198" customWidth="1"/>
    <col min="15354" max="15599" width="9.140625" style="198"/>
    <col min="15600" max="15600" width="37.28515625" style="198" customWidth="1"/>
    <col min="15601" max="15603" width="9.140625" style="198"/>
    <col min="15604" max="15609" width="9.28515625" style="198" customWidth="1"/>
    <col min="15610" max="15855" width="9.140625" style="198"/>
    <col min="15856" max="15856" width="37.28515625" style="198" customWidth="1"/>
    <col min="15857" max="15859" width="9.140625" style="198"/>
    <col min="15860" max="15865" width="9.28515625" style="198" customWidth="1"/>
    <col min="15866" max="16111" width="9.140625" style="198"/>
    <col min="16112" max="16112" width="37.28515625" style="198" customWidth="1"/>
    <col min="16113" max="16115" width="9.140625" style="198"/>
    <col min="16116" max="16121" width="9.28515625" style="198" customWidth="1"/>
    <col min="16122" max="16384" width="9.140625" style="198"/>
  </cols>
  <sheetData>
    <row r="1" spans="1:14" ht="25.9" customHeight="1">
      <c r="A1" s="197" t="s">
        <v>121</v>
      </c>
      <c r="B1" s="197"/>
      <c r="C1" s="197"/>
      <c r="D1" s="197"/>
      <c r="E1" s="197"/>
      <c r="F1" s="197"/>
      <c r="G1" s="197"/>
      <c r="H1" s="197"/>
      <c r="I1" s="197"/>
    </row>
    <row r="2" spans="1:14" ht="15.75" customHeight="1">
      <c r="A2" s="40"/>
      <c r="B2" s="199"/>
      <c r="C2" s="199"/>
      <c r="D2" s="199"/>
      <c r="E2" s="199"/>
      <c r="F2" s="199"/>
      <c r="G2" s="199"/>
      <c r="H2" s="199"/>
      <c r="I2" s="199"/>
    </row>
    <row r="3" spans="1:14" ht="15.6" customHeight="1" thickBot="1">
      <c r="A3" s="3" t="s">
        <v>187</v>
      </c>
      <c r="B3" s="3"/>
      <c r="F3" s="198"/>
      <c r="G3" s="198"/>
      <c r="H3" s="198"/>
      <c r="I3" s="198"/>
    </row>
    <row r="4" spans="1:14" ht="25.15" customHeight="1">
      <c r="A4" s="201" t="s">
        <v>122</v>
      </c>
      <c r="B4" s="202" t="s">
        <v>123</v>
      </c>
      <c r="C4" s="203" t="s">
        <v>124</v>
      </c>
      <c r="D4" s="204"/>
      <c r="E4" s="238" t="s">
        <v>93</v>
      </c>
      <c r="F4" s="238"/>
      <c r="G4" s="238"/>
      <c r="H4" s="238"/>
      <c r="I4" s="238"/>
      <c r="J4" s="238"/>
      <c r="L4" s="239" t="s">
        <v>125</v>
      </c>
      <c r="M4" s="239"/>
      <c r="N4" s="239"/>
    </row>
    <row r="5" spans="1:14" ht="39.6" customHeight="1">
      <c r="A5" s="206"/>
      <c r="B5" s="152"/>
      <c r="C5" s="207"/>
      <c r="D5" s="208"/>
      <c r="E5" s="240" t="s">
        <v>126</v>
      </c>
      <c r="F5" s="240"/>
      <c r="G5" s="240" t="s">
        <v>127</v>
      </c>
      <c r="H5" s="240"/>
      <c r="I5" s="240" t="s">
        <v>128</v>
      </c>
      <c r="J5" s="240"/>
      <c r="L5" s="239"/>
      <c r="M5" s="239"/>
      <c r="N5" s="239"/>
    </row>
    <row r="6" spans="1:14" ht="87" customHeight="1" thickBot="1">
      <c r="A6" s="210"/>
      <c r="B6" s="151"/>
      <c r="C6" s="241" t="s">
        <v>110</v>
      </c>
      <c r="D6" s="241" t="s">
        <v>129</v>
      </c>
      <c r="E6" s="241" t="s">
        <v>110</v>
      </c>
      <c r="F6" s="241" t="s">
        <v>129</v>
      </c>
      <c r="G6" s="241" t="s">
        <v>110</v>
      </c>
      <c r="H6" s="241" t="s">
        <v>129</v>
      </c>
      <c r="I6" s="241" t="s">
        <v>110</v>
      </c>
      <c r="J6" s="241" t="s">
        <v>129</v>
      </c>
      <c r="L6" s="242" t="s">
        <v>110</v>
      </c>
      <c r="M6" s="242" t="s">
        <v>111</v>
      </c>
      <c r="N6" s="242" t="s">
        <v>130</v>
      </c>
    </row>
    <row r="7" spans="1:14" ht="19.899999999999999" customHeight="1">
      <c r="A7" s="212" t="s">
        <v>131</v>
      </c>
      <c r="B7" s="243" t="s">
        <v>132</v>
      </c>
      <c r="C7" s="244">
        <f>E7+G7+I7</f>
        <v>80</v>
      </c>
      <c r="D7" s="244">
        <f>F7+H7+J7</f>
        <v>0</v>
      </c>
      <c r="E7" s="244"/>
      <c r="F7" s="244"/>
      <c r="G7" s="244">
        <v>80</v>
      </c>
      <c r="H7" s="244"/>
      <c r="I7" s="244"/>
      <c r="J7" s="245"/>
      <c r="L7" s="246">
        <f>M7+N7</f>
        <v>6</v>
      </c>
      <c r="M7" s="247">
        <v>6</v>
      </c>
      <c r="N7" s="247"/>
    </row>
    <row r="8" spans="1:14" ht="19.899999999999999" customHeight="1">
      <c r="A8" s="215"/>
      <c r="B8" s="243" t="s">
        <v>133</v>
      </c>
      <c r="C8" s="244">
        <f t="shared" ref="C8:D19" si="0">E8+G8+I8</f>
        <v>0</v>
      </c>
      <c r="D8" s="244">
        <f t="shared" si="0"/>
        <v>0</v>
      </c>
      <c r="E8" s="244"/>
      <c r="F8" s="244"/>
      <c r="G8" s="244"/>
      <c r="H8" s="244"/>
      <c r="I8" s="244"/>
      <c r="J8" s="244"/>
      <c r="L8" s="246">
        <f t="shared" ref="L8:L40" si="1">M8+N8</f>
        <v>0</v>
      </c>
      <c r="M8" s="247"/>
      <c r="N8" s="247"/>
    </row>
    <row r="9" spans="1:14" ht="49.9" customHeight="1">
      <c r="A9" s="216"/>
      <c r="B9" s="243" t="s">
        <v>134</v>
      </c>
      <c r="C9" s="244">
        <f t="shared" si="0"/>
        <v>0</v>
      </c>
      <c r="D9" s="244">
        <f t="shared" si="0"/>
        <v>0</v>
      </c>
      <c r="E9" s="244"/>
      <c r="F9" s="244"/>
      <c r="G9" s="244"/>
      <c r="H9" s="244"/>
      <c r="I9" s="245"/>
      <c r="J9" s="245"/>
      <c r="L9" s="246">
        <f t="shared" si="1"/>
        <v>0</v>
      </c>
      <c r="M9" s="247"/>
      <c r="N9" s="247"/>
    </row>
    <row r="10" spans="1:14" ht="19.899999999999999" customHeight="1">
      <c r="A10" s="217" t="s">
        <v>135</v>
      </c>
      <c r="B10" s="243" t="s">
        <v>136</v>
      </c>
      <c r="C10" s="244">
        <f t="shared" si="0"/>
        <v>0</v>
      </c>
      <c r="D10" s="244">
        <f t="shared" si="0"/>
        <v>0</v>
      </c>
      <c r="E10" s="244"/>
      <c r="F10" s="244"/>
      <c r="G10" s="244"/>
      <c r="H10" s="244"/>
      <c r="I10" s="244"/>
      <c r="J10" s="245"/>
      <c r="L10" s="246">
        <f t="shared" si="1"/>
        <v>0</v>
      </c>
      <c r="M10" s="247"/>
      <c r="N10" s="247"/>
    </row>
    <row r="11" spans="1:14" ht="19.899999999999999" customHeight="1">
      <c r="A11" s="217" t="s">
        <v>137</v>
      </c>
      <c r="B11" s="243" t="s">
        <v>138</v>
      </c>
      <c r="C11" s="244">
        <f t="shared" si="0"/>
        <v>0</v>
      </c>
      <c r="D11" s="244">
        <f t="shared" si="0"/>
        <v>0</v>
      </c>
      <c r="E11" s="244"/>
      <c r="F11" s="244"/>
      <c r="G11" s="198"/>
      <c r="H11" s="244"/>
      <c r="I11" s="244"/>
      <c r="J11" s="245"/>
      <c r="L11" s="246">
        <f t="shared" si="1"/>
        <v>0</v>
      </c>
      <c r="M11" s="247"/>
      <c r="N11" s="247"/>
    </row>
    <row r="12" spans="1:14" ht="19.899999999999999" customHeight="1">
      <c r="A12" s="217" t="s">
        <v>139</v>
      </c>
      <c r="B12" s="243" t="s">
        <v>140</v>
      </c>
      <c r="C12" s="244">
        <f t="shared" si="0"/>
        <v>0</v>
      </c>
      <c r="D12" s="244">
        <f t="shared" si="0"/>
        <v>0</v>
      </c>
      <c r="E12" s="244"/>
      <c r="F12" s="244"/>
      <c r="G12" s="244"/>
      <c r="H12" s="244"/>
      <c r="I12" s="244"/>
      <c r="J12" s="245"/>
      <c r="L12" s="246">
        <f t="shared" si="1"/>
        <v>0</v>
      </c>
      <c r="M12" s="247"/>
      <c r="N12" s="247"/>
    </row>
    <row r="13" spans="1:14" ht="19.899999999999999" customHeight="1">
      <c r="A13" s="218" t="s">
        <v>15</v>
      </c>
      <c r="B13" s="243" t="s">
        <v>16</v>
      </c>
      <c r="C13" s="244">
        <f t="shared" si="0"/>
        <v>0</v>
      </c>
      <c r="D13" s="244">
        <f t="shared" si="0"/>
        <v>0</v>
      </c>
      <c r="E13" s="244"/>
      <c r="F13" s="244"/>
      <c r="G13" s="244"/>
      <c r="H13" s="244"/>
      <c r="I13" s="244"/>
      <c r="J13" s="245"/>
      <c r="L13" s="246">
        <f t="shared" si="1"/>
        <v>0</v>
      </c>
      <c r="M13" s="247"/>
      <c r="N13" s="247"/>
    </row>
    <row r="14" spans="1:14" ht="16.149999999999999" customHeight="1">
      <c r="A14" s="217" t="s">
        <v>141</v>
      </c>
      <c r="B14" s="243" t="s">
        <v>142</v>
      </c>
      <c r="C14" s="244">
        <f t="shared" si="0"/>
        <v>0</v>
      </c>
      <c r="D14" s="244">
        <f t="shared" si="0"/>
        <v>0</v>
      </c>
      <c r="E14" s="244"/>
      <c r="F14" s="244"/>
      <c r="G14" s="244"/>
      <c r="H14" s="244"/>
      <c r="I14" s="244"/>
      <c r="J14" s="245"/>
      <c r="L14" s="246">
        <f t="shared" si="1"/>
        <v>0</v>
      </c>
      <c r="M14" s="247"/>
      <c r="N14" s="247"/>
    </row>
    <row r="15" spans="1:14" ht="16.149999999999999" customHeight="1">
      <c r="A15" s="217" t="s">
        <v>143</v>
      </c>
      <c r="B15" s="243" t="s">
        <v>144</v>
      </c>
      <c r="C15" s="244">
        <f t="shared" si="0"/>
        <v>0</v>
      </c>
      <c r="D15" s="244">
        <f t="shared" si="0"/>
        <v>0</v>
      </c>
      <c r="E15" s="244"/>
      <c r="F15" s="244"/>
      <c r="G15" s="244"/>
      <c r="H15" s="244"/>
      <c r="I15" s="244"/>
      <c r="J15" s="245"/>
      <c r="L15" s="246"/>
      <c r="M15" s="247"/>
      <c r="N15" s="247"/>
    </row>
    <row r="16" spans="1:14" ht="19.899999999999999" customHeight="1">
      <c r="A16" s="217" t="s">
        <v>145</v>
      </c>
      <c r="B16" s="243" t="s">
        <v>146</v>
      </c>
      <c r="C16" s="244">
        <f t="shared" si="0"/>
        <v>0</v>
      </c>
      <c r="D16" s="244">
        <f t="shared" si="0"/>
        <v>0</v>
      </c>
      <c r="E16" s="244"/>
      <c r="F16" s="244"/>
      <c r="G16" s="244"/>
      <c r="H16" s="244"/>
      <c r="I16" s="244"/>
      <c r="J16" s="245"/>
      <c r="L16" s="246">
        <f t="shared" si="1"/>
        <v>0</v>
      </c>
      <c r="M16" s="247"/>
      <c r="N16" s="247"/>
    </row>
    <row r="17" spans="1:14" ht="19.899999999999999" customHeight="1">
      <c r="A17" s="217" t="s">
        <v>147</v>
      </c>
      <c r="B17" s="243" t="s">
        <v>148</v>
      </c>
      <c r="C17" s="244">
        <f t="shared" si="0"/>
        <v>0</v>
      </c>
      <c r="D17" s="244">
        <f t="shared" si="0"/>
        <v>0</v>
      </c>
      <c r="E17" s="244"/>
      <c r="F17" s="244"/>
      <c r="G17" s="244"/>
      <c r="H17" s="244"/>
      <c r="I17" s="244"/>
      <c r="J17" s="245"/>
      <c r="L17" s="246">
        <f t="shared" si="1"/>
        <v>0</v>
      </c>
      <c r="M17" s="247"/>
      <c r="N17" s="247"/>
    </row>
    <row r="18" spans="1:14" ht="19.899999999999999" customHeight="1">
      <c r="A18" s="217" t="s">
        <v>27</v>
      </c>
      <c r="B18" s="243" t="s">
        <v>28</v>
      </c>
      <c r="C18" s="244">
        <f t="shared" si="0"/>
        <v>0</v>
      </c>
      <c r="D18" s="244">
        <f t="shared" si="0"/>
        <v>0</v>
      </c>
      <c r="E18" s="244"/>
      <c r="F18" s="244"/>
      <c r="G18" s="244"/>
      <c r="H18" s="244"/>
      <c r="I18" s="244"/>
      <c r="J18" s="245"/>
      <c r="L18" s="246">
        <f t="shared" si="1"/>
        <v>0</v>
      </c>
      <c r="M18" s="247"/>
      <c r="N18" s="247"/>
    </row>
    <row r="19" spans="1:14" ht="19.899999999999999" customHeight="1">
      <c r="A19" s="217" t="s">
        <v>149</v>
      </c>
      <c r="B19" s="243" t="s">
        <v>150</v>
      </c>
      <c r="C19" s="244">
        <f t="shared" si="0"/>
        <v>0</v>
      </c>
      <c r="D19" s="244">
        <f t="shared" si="0"/>
        <v>0</v>
      </c>
      <c r="E19" s="244"/>
      <c r="F19" s="244"/>
      <c r="G19" s="244"/>
      <c r="H19" s="244"/>
      <c r="I19" s="244"/>
      <c r="J19" s="245"/>
      <c r="L19" s="246">
        <f t="shared" si="1"/>
        <v>0</v>
      </c>
      <c r="M19" s="247"/>
      <c r="N19" s="247"/>
    </row>
    <row r="20" spans="1:14" ht="19.899999999999999" customHeight="1">
      <c r="A20" s="217" t="s">
        <v>151</v>
      </c>
      <c r="B20" s="243"/>
      <c r="C20" s="244">
        <f t="shared" ref="C20:J20" si="2">SUM(C21:C23)</f>
        <v>0</v>
      </c>
      <c r="D20" s="244"/>
      <c r="E20" s="244">
        <f t="shared" ref="E20" si="3">SUM(E21:E23)</f>
        <v>0</v>
      </c>
      <c r="F20" s="244">
        <f t="shared" si="2"/>
        <v>0</v>
      </c>
      <c r="G20" s="244">
        <f t="shared" si="2"/>
        <v>0</v>
      </c>
      <c r="H20" s="244">
        <f t="shared" si="2"/>
        <v>0</v>
      </c>
      <c r="I20" s="244">
        <f t="shared" si="2"/>
        <v>0</v>
      </c>
      <c r="J20" s="244">
        <f t="shared" si="2"/>
        <v>0</v>
      </c>
      <c r="L20" s="246">
        <f t="shared" si="1"/>
        <v>0</v>
      </c>
      <c r="M20" s="244">
        <f t="shared" ref="M20:N20" si="4">SUM(M21:M23)</f>
        <v>0</v>
      </c>
      <c r="N20" s="244">
        <f t="shared" si="4"/>
        <v>0</v>
      </c>
    </row>
    <row r="21" spans="1:14" ht="19.899999999999999" customHeight="1">
      <c r="A21" s="248" t="s">
        <v>152</v>
      </c>
      <c r="B21" s="249" t="s">
        <v>153</v>
      </c>
      <c r="C21" s="244">
        <f t="shared" ref="C21:D39" si="5">E21+G21+I21</f>
        <v>0</v>
      </c>
      <c r="D21" s="244">
        <f t="shared" si="5"/>
        <v>0</v>
      </c>
      <c r="E21" s="244"/>
      <c r="F21" s="244"/>
      <c r="G21" s="244"/>
      <c r="H21" s="244"/>
      <c r="I21" s="244"/>
      <c r="J21" s="245"/>
      <c r="L21" s="246">
        <f t="shared" si="1"/>
        <v>0</v>
      </c>
      <c r="M21" s="247"/>
      <c r="N21" s="247"/>
    </row>
    <row r="22" spans="1:14" ht="29.65" customHeight="1">
      <c r="A22" s="215"/>
      <c r="B22" s="250" t="s">
        <v>154</v>
      </c>
      <c r="C22" s="244">
        <f t="shared" si="5"/>
        <v>0</v>
      </c>
      <c r="D22" s="244">
        <f t="shared" si="5"/>
        <v>0</v>
      </c>
      <c r="E22" s="244"/>
      <c r="F22" s="244"/>
      <c r="G22" s="244"/>
      <c r="H22" s="244"/>
      <c r="I22" s="244"/>
      <c r="J22" s="245"/>
      <c r="L22" s="246">
        <f t="shared" si="1"/>
        <v>0</v>
      </c>
      <c r="M22" s="247"/>
      <c r="N22" s="247"/>
    </row>
    <row r="23" spans="1:14" ht="32.65" customHeight="1">
      <c r="A23" s="216"/>
      <c r="B23" s="250" t="s">
        <v>155</v>
      </c>
      <c r="C23" s="244">
        <f t="shared" si="5"/>
        <v>0</v>
      </c>
      <c r="D23" s="244">
        <f t="shared" si="5"/>
        <v>0</v>
      </c>
      <c r="E23" s="244"/>
      <c r="F23" s="244"/>
      <c r="G23" s="244"/>
      <c r="H23" s="244"/>
      <c r="I23" s="244"/>
      <c r="J23" s="245"/>
      <c r="L23" s="246">
        <f t="shared" si="1"/>
        <v>0</v>
      </c>
      <c r="M23" s="247"/>
      <c r="N23" s="247"/>
    </row>
    <row r="24" spans="1:14" ht="34.15" customHeight="1">
      <c r="A24" s="217" t="s">
        <v>156</v>
      </c>
      <c r="B24" s="250" t="s">
        <v>157</v>
      </c>
      <c r="C24" s="244">
        <f t="shared" si="5"/>
        <v>72</v>
      </c>
      <c r="D24" s="244">
        <f t="shared" si="5"/>
        <v>0</v>
      </c>
      <c r="E24" s="244"/>
      <c r="F24" s="244"/>
      <c r="G24" s="244">
        <v>72</v>
      </c>
      <c r="H24" s="244"/>
      <c r="I24" s="244"/>
      <c r="J24" s="245"/>
      <c r="L24" s="246">
        <f t="shared" si="1"/>
        <v>7</v>
      </c>
      <c r="M24" s="247">
        <v>7</v>
      </c>
      <c r="N24" s="247"/>
    </row>
    <row r="25" spans="1:14" ht="19.899999999999999" customHeight="1">
      <c r="A25" s="218" t="s">
        <v>49</v>
      </c>
      <c r="B25" s="243" t="s">
        <v>50</v>
      </c>
      <c r="C25" s="244">
        <f t="shared" si="5"/>
        <v>0</v>
      </c>
      <c r="D25" s="244">
        <f t="shared" si="5"/>
        <v>0</v>
      </c>
      <c r="E25" s="244"/>
      <c r="F25" s="244"/>
      <c r="G25" s="244"/>
      <c r="H25" s="244"/>
      <c r="I25" s="244"/>
      <c r="J25" s="245"/>
      <c r="L25" s="246">
        <f t="shared" si="1"/>
        <v>0</v>
      </c>
      <c r="M25" s="247"/>
      <c r="N25" s="247"/>
    </row>
    <row r="26" spans="1:14" ht="19.899999999999999" customHeight="1">
      <c r="A26" s="217" t="s">
        <v>158</v>
      </c>
      <c r="B26" s="243" t="s">
        <v>52</v>
      </c>
      <c r="C26" s="244">
        <f t="shared" si="5"/>
        <v>0</v>
      </c>
      <c r="D26" s="244">
        <f t="shared" si="5"/>
        <v>0</v>
      </c>
      <c r="E26" s="244"/>
      <c r="F26" s="244"/>
      <c r="G26" s="244"/>
      <c r="H26" s="244"/>
      <c r="I26" s="244"/>
      <c r="J26" s="245"/>
      <c r="L26" s="246">
        <f t="shared" si="1"/>
        <v>0</v>
      </c>
      <c r="M26" s="247"/>
      <c r="N26" s="247"/>
    </row>
    <row r="27" spans="1:14" ht="19.899999999999999" customHeight="1">
      <c r="A27" s="217" t="s">
        <v>159</v>
      </c>
      <c r="B27" s="243" t="s">
        <v>160</v>
      </c>
      <c r="C27" s="244">
        <f t="shared" si="5"/>
        <v>0</v>
      </c>
      <c r="D27" s="244">
        <f t="shared" si="5"/>
        <v>0</v>
      </c>
      <c r="E27" s="244"/>
      <c r="F27" s="244"/>
      <c r="G27" s="244"/>
      <c r="H27" s="244"/>
      <c r="I27" s="244"/>
      <c r="J27" s="245"/>
      <c r="L27" s="246">
        <f t="shared" si="1"/>
        <v>0</v>
      </c>
      <c r="M27" s="247"/>
      <c r="N27" s="247"/>
    </row>
    <row r="28" spans="1:14" ht="19.899999999999999" customHeight="1">
      <c r="A28" s="217" t="s">
        <v>161</v>
      </c>
      <c r="B28" s="243" t="s">
        <v>162</v>
      </c>
      <c r="C28" s="244">
        <f t="shared" si="5"/>
        <v>300</v>
      </c>
      <c r="D28" s="244">
        <f t="shared" si="5"/>
        <v>0</v>
      </c>
      <c r="E28" s="244">
        <v>300</v>
      </c>
      <c r="F28" s="244"/>
      <c r="G28" s="244"/>
      <c r="H28" s="244"/>
      <c r="I28" s="244"/>
      <c r="J28" s="245"/>
      <c r="L28" s="246">
        <f t="shared" si="1"/>
        <v>17</v>
      </c>
      <c r="M28" s="247"/>
      <c r="N28" s="247">
        <v>17</v>
      </c>
    </row>
    <row r="29" spans="1:14" ht="19.899999999999999" customHeight="1">
      <c r="A29" s="217" t="s">
        <v>163</v>
      </c>
      <c r="B29" s="243" t="s">
        <v>164</v>
      </c>
      <c r="C29" s="244">
        <f t="shared" si="5"/>
        <v>0</v>
      </c>
      <c r="D29" s="244">
        <f t="shared" si="5"/>
        <v>0</v>
      </c>
      <c r="E29" s="244"/>
      <c r="F29" s="244"/>
      <c r="G29" s="244"/>
      <c r="H29" s="244"/>
      <c r="I29" s="244"/>
      <c r="J29" s="245"/>
      <c r="L29" s="246">
        <f t="shared" si="1"/>
        <v>0</v>
      </c>
      <c r="M29" s="247"/>
      <c r="N29" s="247"/>
    </row>
    <row r="30" spans="1:14" ht="19.899999999999999" customHeight="1">
      <c r="A30" s="224" t="s">
        <v>165</v>
      </c>
      <c r="B30" s="243" t="s">
        <v>166</v>
      </c>
      <c r="C30" s="244">
        <f t="shared" si="5"/>
        <v>0</v>
      </c>
      <c r="D30" s="244">
        <f t="shared" si="5"/>
        <v>0</v>
      </c>
      <c r="E30" s="244"/>
      <c r="F30" s="244"/>
      <c r="G30" s="244"/>
      <c r="H30" s="244"/>
      <c r="I30" s="244"/>
      <c r="J30" s="245"/>
      <c r="L30" s="246">
        <f t="shared" si="1"/>
        <v>0</v>
      </c>
      <c r="M30" s="247"/>
      <c r="N30" s="247"/>
    </row>
    <row r="31" spans="1:14" ht="19.899999999999999" customHeight="1">
      <c r="A31" s="217" t="s">
        <v>167</v>
      </c>
      <c r="B31" s="243" t="s">
        <v>168</v>
      </c>
      <c r="C31" s="244">
        <f t="shared" si="5"/>
        <v>0</v>
      </c>
      <c r="D31" s="244">
        <f t="shared" si="5"/>
        <v>0</v>
      </c>
      <c r="E31" s="244"/>
      <c r="F31" s="244"/>
      <c r="G31" s="244"/>
      <c r="H31" s="244"/>
      <c r="I31" s="244"/>
      <c r="J31" s="245"/>
      <c r="L31" s="246">
        <f t="shared" si="1"/>
        <v>0</v>
      </c>
      <c r="M31" s="247"/>
      <c r="N31" s="247"/>
    </row>
    <row r="32" spans="1:14" ht="19.899999999999999" customHeight="1">
      <c r="A32" s="256" t="s">
        <v>169</v>
      </c>
      <c r="B32" s="257" t="s">
        <v>170</v>
      </c>
      <c r="C32" s="244">
        <f t="shared" si="5"/>
        <v>0</v>
      </c>
      <c r="D32" s="244">
        <f t="shared" si="5"/>
        <v>0</v>
      </c>
      <c r="E32" s="244"/>
      <c r="F32" s="244"/>
      <c r="G32" s="244"/>
      <c r="H32" s="244"/>
      <c r="I32" s="244"/>
      <c r="J32" s="245"/>
      <c r="L32" s="246"/>
      <c r="M32" s="247"/>
      <c r="N32" s="247"/>
    </row>
    <row r="33" spans="1:14" ht="19.899999999999999" customHeight="1">
      <c r="A33" s="217" t="s">
        <v>171</v>
      </c>
      <c r="B33" s="243" t="s">
        <v>172</v>
      </c>
      <c r="C33" s="244">
        <f t="shared" si="5"/>
        <v>290</v>
      </c>
      <c r="D33" s="244">
        <f t="shared" si="5"/>
        <v>0</v>
      </c>
      <c r="E33" s="244">
        <v>290</v>
      </c>
      <c r="F33" s="244"/>
      <c r="G33" s="244"/>
      <c r="H33" s="244"/>
      <c r="I33" s="244"/>
      <c r="J33" s="245"/>
      <c r="L33" s="246">
        <f t="shared" si="1"/>
        <v>15</v>
      </c>
      <c r="M33" s="247">
        <v>15</v>
      </c>
      <c r="N33" s="247"/>
    </row>
    <row r="34" spans="1:14" ht="19.899999999999999" customHeight="1">
      <c r="A34" s="258" t="s">
        <v>173</v>
      </c>
      <c r="B34" s="243" t="s">
        <v>174</v>
      </c>
      <c r="C34" s="244">
        <f t="shared" si="5"/>
        <v>0</v>
      </c>
      <c r="D34" s="244">
        <f t="shared" si="5"/>
        <v>0</v>
      </c>
      <c r="E34" s="244"/>
      <c r="F34" s="244"/>
      <c r="G34" s="244"/>
      <c r="H34" s="244"/>
      <c r="I34" s="244"/>
      <c r="J34" s="245"/>
      <c r="L34" s="246">
        <f t="shared" si="1"/>
        <v>0</v>
      </c>
      <c r="M34" s="247"/>
      <c r="N34" s="247"/>
    </row>
    <row r="35" spans="1:14" ht="19.899999999999999" customHeight="1">
      <c r="A35" s="228"/>
      <c r="B35" s="243" t="s">
        <v>175</v>
      </c>
      <c r="C35" s="244">
        <f t="shared" si="5"/>
        <v>0</v>
      </c>
      <c r="D35" s="244">
        <f t="shared" si="5"/>
        <v>0</v>
      </c>
      <c r="E35" s="244"/>
      <c r="F35" s="244"/>
      <c r="G35" s="244"/>
      <c r="H35" s="244"/>
      <c r="I35" s="244"/>
      <c r="J35" s="245"/>
      <c r="L35" s="246">
        <f t="shared" si="1"/>
        <v>0</v>
      </c>
      <c r="M35" s="247"/>
      <c r="N35" s="247"/>
    </row>
    <row r="36" spans="1:14" ht="19.899999999999999" customHeight="1">
      <c r="A36" s="224" t="s">
        <v>176</v>
      </c>
      <c r="B36" s="243" t="s">
        <v>177</v>
      </c>
      <c r="C36" s="244">
        <f t="shared" si="5"/>
        <v>0</v>
      </c>
      <c r="D36" s="244">
        <f t="shared" si="5"/>
        <v>0</v>
      </c>
      <c r="E36" s="244"/>
      <c r="F36" s="244"/>
      <c r="G36" s="244"/>
      <c r="H36" s="244"/>
      <c r="I36" s="244"/>
      <c r="J36" s="245"/>
      <c r="L36" s="246">
        <f t="shared" si="1"/>
        <v>0</v>
      </c>
      <c r="M36" s="247"/>
      <c r="N36" s="247"/>
    </row>
    <row r="37" spans="1:14" ht="19.899999999999999" customHeight="1">
      <c r="A37" s="224" t="s">
        <v>178</v>
      </c>
      <c r="B37" s="243" t="s">
        <v>76</v>
      </c>
      <c r="C37" s="244">
        <f t="shared" si="5"/>
        <v>226</v>
      </c>
      <c r="D37" s="244">
        <f t="shared" si="5"/>
        <v>0</v>
      </c>
      <c r="E37" s="244"/>
      <c r="F37" s="244"/>
      <c r="G37" s="244">
        <v>226</v>
      </c>
      <c r="H37" s="244"/>
      <c r="I37" s="244"/>
      <c r="J37" s="245"/>
      <c r="L37" s="246">
        <f t="shared" si="1"/>
        <v>8</v>
      </c>
      <c r="M37" s="247">
        <v>8</v>
      </c>
      <c r="N37" s="247"/>
    </row>
    <row r="38" spans="1:14" ht="19.899999999999999" customHeight="1">
      <c r="A38" s="217" t="s">
        <v>179</v>
      </c>
      <c r="B38" s="243" t="s">
        <v>180</v>
      </c>
      <c r="C38" s="244">
        <f t="shared" si="5"/>
        <v>0</v>
      </c>
      <c r="D38" s="244">
        <f t="shared" si="5"/>
        <v>0</v>
      </c>
      <c r="E38" s="244"/>
      <c r="F38" s="244"/>
      <c r="G38" s="244"/>
      <c r="H38" s="244"/>
      <c r="I38" s="244"/>
      <c r="J38" s="245"/>
      <c r="L38" s="246">
        <f t="shared" si="1"/>
        <v>0</v>
      </c>
      <c r="M38" s="247"/>
      <c r="N38" s="247"/>
    </row>
    <row r="39" spans="1:14" ht="19.899999999999999" customHeight="1">
      <c r="A39" s="217" t="s">
        <v>181</v>
      </c>
      <c r="B39" s="243" t="s">
        <v>182</v>
      </c>
      <c r="C39" s="244">
        <f t="shared" si="5"/>
        <v>0</v>
      </c>
      <c r="D39" s="244">
        <f t="shared" si="5"/>
        <v>0</v>
      </c>
      <c r="E39" s="244"/>
      <c r="F39" s="244"/>
      <c r="G39" s="244"/>
      <c r="H39" s="244"/>
      <c r="I39" s="244"/>
      <c r="J39" s="245"/>
      <c r="L39" s="246">
        <f t="shared" si="1"/>
        <v>0</v>
      </c>
      <c r="M39" s="247"/>
      <c r="N39" s="247"/>
    </row>
    <row r="40" spans="1:14" s="234" customFormat="1" ht="31.9" customHeight="1" thickBot="1">
      <c r="A40" s="259" t="s">
        <v>0</v>
      </c>
      <c r="B40" s="260"/>
      <c r="C40" s="261">
        <f t="shared" ref="C40" si="6">SUM(C7:C20)+SUM(C24:C39)</f>
        <v>968</v>
      </c>
      <c r="D40" s="261">
        <f>SUM(D7:D20)+SUM(D24:D39)</f>
        <v>0</v>
      </c>
      <c r="E40" s="261">
        <f t="shared" ref="E40:J40" si="7">SUM(E7:E20)+SUM(E24:E39)</f>
        <v>590</v>
      </c>
      <c r="F40" s="261">
        <f t="shared" si="7"/>
        <v>0</v>
      </c>
      <c r="G40" s="261">
        <f t="shared" si="7"/>
        <v>378</v>
      </c>
      <c r="H40" s="261">
        <f t="shared" si="7"/>
        <v>0</v>
      </c>
      <c r="I40" s="261">
        <f t="shared" si="7"/>
        <v>0</v>
      </c>
      <c r="J40" s="261">
        <f t="shared" si="7"/>
        <v>0</v>
      </c>
      <c r="L40" s="246">
        <f t="shared" si="1"/>
        <v>53</v>
      </c>
      <c r="M40" s="241">
        <f t="shared" ref="M40:N40" si="8">SUM(M7:M20)+SUM(M24:M39)</f>
        <v>36</v>
      </c>
      <c r="N40" s="241">
        <f t="shared" si="8"/>
        <v>17</v>
      </c>
    </row>
  </sheetData>
  <mergeCells count="12">
    <mergeCell ref="A7:A9"/>
    <mergeCell ref="A21:A23"/>
    <mergeCell ref="A34:A35"/>
    <mergeCell ref="A1:I1"/>
    <mergeCell ref="A4:A6"/>
    <mergeCell ref="B4:B6"/>
    <mergeCell ref="C4:D5"/>
    <mergeCell ref="E4:J4"/>
    <mergeCell ref="L4:N5"/>
    <mergeCell ref="E5:F5"/>
    <mergeCell ref="G5:H5"/>
    <mergeCell ref="I5:J5"/>
  </mergeCells>
  <pageMargins left="0.70866141732283472" right="0.70866141732283472" top="0.74803149606299213" bottom="0.74803149606299213" header="0.31496062992125984" footer="0.31496062992125984"/>
  <pageSetup paperSize="9" scale="67" fitToHeight="2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N40"/>
  <sheetViews>
    <sheetView view="pageBreakPreview" zoomScale="60" zoomScaleNormal="60" workbookViewId="0">
      <selection activeCell="K60" sqref="K60"/>
    </sheetView>
  </sheetViews>
  <sheetFormatPr defaultRowHeight="15"/>
  <cols>
    <col min="1" max="1" width="35.42578125" style="198" customWidth="1"/>
    <col min="2" max="2" width="35.7109375" style="198" customWidth="1"/>
    <col min="3" max="3" width="14.28515625" style="198" customWidth="1"/>
    <col min="4" max="4" width="16.28515625" style="198" customWidth="1"/>
    <col min="5" max="5" width="13.7109375" style="198" customWidth="1"/>
    <col min="6" max="6" width="17.7109375" style="39" customWidth="1"/>
    <col min="7" max="7" width="12.42578125" style="39" customWidth="1"/>
    <col min="8" max="8" width="16.7109375" style="39" customWidth="1"/>
    <col min="9" max="9" width="11.140625" style="198" customWidth="1"/>
    <col min="10" max="10" width="16.7109375" style="198" customWidth="1"/>
    <col min="11" max="11" width="9.140625" style="198"/>
    <col min="12" max="14" width="0" style="198" hidden="1" customWidth="1"/>
    <col min="15" max="238" width="9.140625" style="198"/>
    <col min="239" max="239" width="37.28515625" style="198" customWidth="1"/>
    <col min="240" max="242" width="9.140625" style="198"/>
    <col min="243" max="248" width="9.28515625" style="198" customWidth="1"/>
    <col min="249" max="494" width="9.140625" style="198"/>
    <col min="495" max="495" width="37.28515625" style="198" customWidth="1"/>
    <col min="496" max="498" width="9.140625" style="198"/>
    <col min="499" max="504" width="9.28515625" style="198" customWidth="1"/>
    <col min="505" max="750" width="9.140625" style="198"/>
    <col min="751" max="751" width="37.28515625" style="198" customWidth="1"/>
    <col min="752" max="754" width="9.140625" style="198"/>
    <col min="755" max="760" width="9.28515625" style="198" customWidth="1"/>
    <col min="761" max="1006" width="9.140625" style="198"/>
    <col min="1007" max="1007" width="37.28515625" style="198" customWidth="1"/>
    <col min="1008" max="1010" width="9.140625" style="198"/>
    <col min="1011" max="1016" width="9.28515625" style="198" customWidth="1"/>
    <col min="1017" max="1262" width="9.140625" style="198"/>
    <col min="1263" max="1263" width="37.28515625" style="198" customWidth="1"/>
    <col min="1264" max="1266" width="9.140625" style="198"/>
    <col min="1267" max="1272" width="9.28515625" style="198" customWidth="1"/>
    <col min="1273" max="1518" width="9.140625" style="198"/>
    <col min="1519" max="1519" width="37.28515625" style="198" customWidth="1"/>
    <col min="1520" max="1522" width="9.140625" style="198"/>
    <col min="1523" max="1528" width="9.28515625" style="198" customWidth="1"/>
    <col min="1529" max="1774" width="9.140625" style="198"/>
    <col min="1775" max="1775" width="37.28515625" style="198" customWidth="1"/>
    <col min="1776" max="1778" width="9.140625" style="198"/>
    <col min="1779" max="1784" width="9.28515625" style="198" customWidth="1"/>
    <col min="1785" max="2030" width="9.140625" style="198"/>
    <col min="2031" max="2031" width="37.28515625" style="198" customWidth="1"/>
    <col min="2032" max="2034" width="9.140625" style="198"/>
    <col min="2035" max="2040" width="9.28515625" style="198" customWidth="1"/>
    <col min="2041" max="2286" width="9.140625" style="198"/>
    <col min="2287" max="2287" width="37.28515625" style="198" customWidth="1"/>
    <col min="2288" max="2290" width="9.140625" style="198"/>
    <col min="2291" max="2296" width="9.28515625" style="198" customWidth="1"/>
    <col min="2297" max="2542" width="9.140625" style="198"/>
    <col min="2543" max="2543" width="37.28515625" style="198" customWidth="1"/>
    <col min="2544" max="2546" width="9.140625" style="198"/>
    <col min="2547" max="2552" width="9.28515625" style="198" customWidth="1"/>
    <col min="2553" max="2798" width="9.140625" style="198"/>
    <col min="2799" max="2799" width="37.28515625" style="198" customWidth="1"/>
    <col min="2800" max="2802" width="9.140625" style="198"/>
    <col min="2803" max="2808" width="9.28515625" style="198" customWidth="1"/>
    <col min="2809" max="3054" width="9.140625" style="198"/>
    <col min="3055" max="3055" width="37.28515625" style="198" customWidth="1"/>
    <col min="3056" max="3058" width="9.140625" style="198"/>
    <col min="3059" max="3064" width="9.28515625" style="198" customWidth="1"/>
    <col min="3065" max="3310" width="9.140625" style="198"/>
    <col min="3311" max="3311" width="37.28515625" style="198" customWidth="1"/>
    <col min="3312" max="3314" width="9.140625" style="198"/>
    <col min="3315" max="3320" width="9.28515625" style="198" customWidth="1"/>
    <col min="3321" max="3566" width="9.140625" style="198"/>
    <col min="3567" max="3567" width="37.28515625" style="198" customWidth="1"/>
    <col min="3568" max="3570" width="9.140625" style="198"/>
    <col min="3571" max="3576" width="9.28515625" style="198" customWidth="1"/>
    <col min="3577" max="3822" width="9.140625" style="198"/>
    <col min="3823" max="3823" width="37.28515625" style="198" customWidth="1"/>
    <col min="3824" max="3826" width="9.140625" style="198"/>
    <col min="3827" max="3832" width="9.28515625" style="198" customWidth="1"/>
    <col min="3833" max="4078" width="9.140625" style="198"/>
    <col min="4079" max="4079" width="37.28515625" style="198" customWidth="1"/>
    <col min="4080" max="4082" width="9.140625" style="198"/>
    <col min="4083" max="4088" width="9.28515625" style="198" customWidth="1"/>
    <col min="4089" max="4334" width="9.140625" style="198"/>
    <col min="4335" max="4335" width="37.28515625" style="198" customWidth="1"/>
    <col min="4336" max="4338" width="9.140625" style="198"/>
    <col min="4339" max="4344" width="9.28515625" style="198" customWidth="1"/>
    <col min="4345" max="4590" width="9.140625" style="198"/>
    <col min="4591" max="4591" width="37.28515625" style="198" customWidth="1"/>
    <col min="4592" max="4594" width="9.140625" style="198"/>
    <col min="4595" max="4600" width="9.28515625" style="198" customWidth="1"/>
    <col min="4601" max="4846" width="9.140625" style="198"/>
    <col min="4847" max="4847" width="37.28515625" style="198" customWidth="1"/>
    <col min="4848" max="4850" width="9.140625" style="198"/>
    <col min="4851" max="4856" width="9.28515625" style="198" customWidth="1"/>
    <col min="4857" max="5102" width="9.140625" style="198"/>
    <col min="5103" max="5103" width="37.28515625" style="198" customWidth="1"/>
    <col min="5104" max="5106" width="9.140625" style="198"/>
    <col min="5107" max="5112" width="9.28515625" style="198" customWidth="1"/>
    <col min="5113" max="5358" width="9.140625" style="198"/>
    <col min="5359" max="5359" width="37.28515625" style="198" customWidth="1"/>
    <col min="5360" max="5362" width="9.140625" style="198"/>
    <col min="5363" max="5368" width="9.28515625" style="198" customWidth="1"/>
    <col min="5369" max="5614" width="9.140625" style="198"/>
    <col min="5615" max="5615" width="37.28515625" style="198" customWidth="1"/>
    <col min="5616" max="5618" width="9.140625" style="198"/>
    <col min="5619" max="5624" width="9.28515625" style="198" customWidth="1"/>
    <col min="5625" max="5870" width="9.140625" style="198"/>
    <col min="5871" max="5871" width="37.28515625" style="198" customWidth="1"/>
    <col min="5872" max="5874" width="9.140625" style="198"/>
    <col min="5875" max="5880" width="9.28515625" style="198" customWidth="1"/>
    <col min="5881" max="6126" width="9.140625" style="198"/>
    <col min="6127" max="6127" width="37.28515625" style="198" customWidth="1"/>
    <col min="6128" max="6130" width="9.140625" style="198"/>
    <col min="6131" max="6136" width="9.28515625" style="198" customWidth="1"/>
    <col min="6137" max="6382" width="9.140625" style="198"/>
    <col min="6383" max="6383" width="37.28515625" style="198" customWidth="1"/>
    <col min="6384" max="6386" width="9.140625" style="198"/>
    <col min="6387" max="6392" width="9.28515625" style="198" customWidth="1"/>
    <col min="6393" max="6638" width="9.140625" style="198"/>
    <col min="6639" max="6639" width="37.28515625" style="198" customWidth="1"/>
    <col min="6640" max="6642" width="9.140625" style="198"/>
    <col min="6643" max="6648" width="9.28515625" style="198" customWidth="1"/>
    <col min="6649" max="6894" width="9.140625" style="198"/>
    <col min="6895" max="6895" width="37.28515625" style="198" customWidth="1"/>
    <col min="6896" max="6898" width="9.140625" style="198"/>
    <col min="6899" max="6904" width="9.28515625" style="198" customWidth="1"/>
    <col min="6905" max="7150" width="9.140625" style="198"/>
    <col min="7151" max="7151" width="37.28515625" style="198" customWidth="1"/>
    <col min="7152" max="7154" width="9.140625" style="198"/>
    <col min="7155" max="7160" width="9.28515625" style="198" customWidth="1"/>
    <col min="7161" max="7406" width="9.140625" style="198"/>
    <col min="7407" max="7407" width="37.28515625" style="198" customWidth="1"/>
    <col min="7408" max="7410" width="9.140625" style="198"/>
    <col min="7411" max="7416" width="9.28515625" style="198" customWidth="1"/>
    <col min="7417" max="7662" width="9.140625" style="198"/>
    <col min="7663" max="7663" width="37.28515625" style="198" customWidth="1"/>
    <col min="7664" max="7666" width="9.140625" style="198"/>
    <col min="7667" max="7672" width="9.28515625" style="198" customWidth="1"/>
    <col min="7673" max="7918" width="9.140625" style="198"/>
    <col min="7919" max="7919" width="37.28515625" style="198" customWidth="1"/>
    <col min="7920" max="7922" width="9.140625" style="198"/>
    <col min="7923" max="7928" width="9.28515625" style="198" customWidth="1"/>
    <col min="7929" max="8174" width="9.140625" style="198"/>
    <col min="8175" max="8175" width="37.28515625" style="198" customWidth="1"/>
    <col min="8176" max="8178" width="9.140625" style="198"/>
    <col min="8179" max="8184" width="9.28515625" style="198" customWidth="1"/>
    <col min="8185" max="8430" width="9.140625" style="198"/>
    <col min="8431" max="8431" width="37.28515625" style="198" customWidth="1"/>
    <col min="8432" max="8434" width="9.140625" style="198"/>
    <col min="8435" max="8440" width="9.28515625" style="198" customWidth="1"/>
    <col min="8441" max="8686" width="9.140625" style="198"/>
    <col min="8687" max="8687" width="37.28515625" style="198" customWidth="1"/>
    <col min="8688" max="8690" width="9.140625" style="198"/>
    <col min="8691" max="8696" width="9.28515625" style="198" customWidth="1"/>
    <col min="8697" max="8942" width="9.140625" style="198"/>
    <col min="8943" max="8943" width="37.28515625" style="198" customWidth="1"/>
    <col min="8944" max="8946" width="9.140625" style="198"/>
    <col min="8947" max="8952" width="9.28515625" style="198" customWidth="1"/>
    <col min="8953" max="9198" width="9.140625" style="198"/>
    <col min="9199" max="9199" width="37.28515625" style="198" customWidth="1"/>
    <col min="9200" max="9202" width="9.140625" style="198"/>
    <col min="9203" max="9208" width="9.28515625" style="198" customWidth="1"/>
    <col min="9209" max="9454" width="9.140625" style="198"/>
    <col min="9455" max="9455" width="37.28515625" style="198" customWidth="1"/>
    <col min="9456" max="9458" width="9.140625" style="198"/>
    <col min="9459" max="9464" width="9.28515625" style="198" customWidth="1"/>
    <col min="9465" max="9710" width="9.140625" style="198"/>
    <col min="9711" max="9711" width="37.28515625" style="198" customWidth="1"/>
    <col min="9712" max="9714" width="9.140625" style="198"/>
    <col min="9715" max="9720" width="9.28515625" style="198" customWidth="1"/>
    <col min="9721" max="9966" width="9.140625" style="198"/>
    <col min="9967" max="9967" width="37.28515625" style="198" customWidth="1"/>
    <col min="9968" max="9970" width="9.140625" style="198"/>
    <col min="9971" max="9976" width="9.28515625" style="198" customWidth="1"/>
    <col min="9977" max="10222" width="9.140625" style="198"/>
    <col min="10223" max="10223" width="37.28515625" style="198" customWidth="1"/>
    <col min="10224" max="10226" width="9.140625" style="198"/>
    <col min="10227" max="10232" width="9.28515625" style="198" customWidth="1"/>
    <col min="10233" max="10478" width="9.140625" style="198"/>
    <col min="10479" max="10479" width="37.28515625" style="198" customWidth="1"/>
    <col min="10480" max="10482" width="9.140625" style="198"/>
    <col min="10483" max="10488" width="9.28515625" style="198" customWidth="1"/>
    <col min="10489" max="10734" width="9.140625" style="198"/>
    <col min="10735" max="10735" width="37.28515625" style="198" customWidth="1"/>
    <col min="10736" max="10738" width="9.140625" style="198"/>
    <col min="10739" max="10744" width="9.28515625" style="198" customWidth="1"/>
    <col min="10745" max="10990" width="9.140625" style="198"/>
    <col min="10991" max="10991" width="37.28515625" style="198" customWidth="1"/>
    <col min="10992" max="10994" width="9.140625" style="198"/>
    <col min="10995" max="11000" width="9.28515625" style="198" customWidth="1"/>
    <col min="11001" max="11246" width="9.140625" style="198"/>
    <col min="11247" max="11247" width="37.28515625" style="198" customWidth="1"/>
    <col min="11248" max="11250" width="9.140625" style="198"/>
    <col min="11251" max="11256" width="9.28515625" style="198" customWidth="1"/>
    <col min="11257" max="11502" width="9.140625" style="198"/>
    <col min="11503" max="11503" width="37.28515625" style="198" customWidth="1"/>
    <col min="11504" max="11506" width="9.140625" style="198"/>
    <col min="11507" max="11512" width="9.28515625" style="198" customWidth="1"/>
    <col min="11513" max="11758" width="9.140625" style="198"/>
    <col min="11759" max="11759" width="37.28515625" style="198" customWidth="1"/>
    <col min="11760" max="11762" width="9.140625" style="198"/>
    <col min="11763" max="11768" width="9.28515625" style="198" customWidth="1"/>
    <col min="11769" max="12014" width="9.140625" style="198"/>
    <col min="12015" max="12015" width="37.28515625" style="198" customWidth="1"/>
    <col min="12016" max="12018" width="9.140625" style="198"/>
    <col min="12019" max="12024" width="9.28515625" style="198" customWidth="1"/>
    <col min="12025" max="12270" width="9.140625" style="198"/>
    <col min="12271" max="12271" width="37.28515625" style="198" customWidth="1"/>
    <col min="12272" max="12274" width="9.140625" style="198"/>
    <col min="12275" max="12280" width="9.28515625" style="198" customWidth="1"/>
    <col min="12281" max="12526" width="9.140625" style="198"/>
    <col min="12527" max="12527" width="37.28515625" style="198" customWidth="1"/>
    <col min="12528" max="12530" width="9.140625" style="198"/>
    <col min="12531" max="12536" width="9.28515625" style="198" customWidth="1"/>
    <col min="12537" max="12782" width="9.140625" style="198"/>
    <col min="12783" max="12783" width="37.28515625" style="198" customWidth="1"/>
    <col min="12784" max="12786" width="9.140625" style="198"/>
    <col min="12787" max="12792" width="9.28515625" style="198" customWidth="1"/>
    <col min="12793" max="13038" width="9.140625" style="198"/>
    <col min="13039" max="13039" width="37.28515625" style="198" customWidth="1"/>
    <col min="13040" max="13042" width="9.140625" style="198"/>
    <col min="13043" max="13048" width="9.28515625" style="198" customWidth="1"/>
    <col min="13049" max="13294" width="9.140625" style="198"/>
    <col min="13295" max="13295" width="37.28515625" style="198" customWidth="1"/>
    <col min="13296" max="13298" width="9.140625" style="198"/>
    <col min="13299" max="13304" width="9.28515625" style="198" customWidth="1"/>
    <col min="13305" max="13550" width="9.140625" style="198"/>
    <col min="13551" max="13551" width="37.28515625" style="198" customWidth="1"/>
    <col min="13552" max="13554" width="9.140625" style="198"/>
    <col min="13555" max="13560" width="9.28515625" style="198" customWidth="1"/>
    <col min="13561" max="13806" width="9.140625" style="198"/>
    <col min="13807" max="13807" width="37.28515625" style="198" customWidth="1"/>
    <col min="13808" max="13810" width="9.140625" style="198"/>
    <col min="13811" max="13816" width="9.28515625" style="198" customWidth="1"/>
    <col min="13817" max="14062" width="9.140625" style="198"/>
    <col min="14063" max="14063" width="37.28515625" style="198" customWidth="1"/>
    <col min="14064" max="14066" width="9.140625" style="198"/>
    <col min="14067" max="14072" width="9.28515625" style="198" customWidth="1"/>
    <col min="14073" max="14318" width="9.140625" style="198"/>
    <col min="14319" max="14319" width="37.28515625" style="198" customWidth="1"/>
    <col min="14320" max="14322" width="9.140625" style="198"/>
    <col min="14323" max="14328" width="9.28515625" style="198" customWidth="1"/>
    <col min="14329" max="14574" width="9.140625" style="198"/>
    <col min="14575" max="14575" width="37.28515625" style="198" customWidth="1"/>
    <col min="14576" max="14578" width="9.140625" style="198"/>
    <col min="14579" max="14584" width="9.28515625" style="198" customWidth="1"/>
    <col min="14585" max="14830" width="9.140625" style="198"/>
    <col min="14831" max="14831" width="37.28515625" style="198" customWidth="1"/>
    <col min="14832" max="14834" width="9.140625" style="198"/>
    <col min="14835" max="14840" width="9.28515625" style="198" customWidth="1"/>
    <col min="14841" max="15086" width="9.140625" style="198"/>
    <col min="15087" max="15087" width="37.28515625" style="198" customWidth="1"/>
    <col min="15088" max="15090" width="9.140625" style="198"/>
    <col min="15091" max="15096" width="9.28515625" style="198" customWidth="1"/>
    <col min="15097" max="15342" width="9.140625" style="198"/>
    <col min="15343" max="15343" width="37.28515625" style="198" customWidth="1"/>
    <col min="15344" max="15346" width="9.140625" style="198"/>
    <col min="15347" max="15352" width="9.28515625" style="198" customWidth="1"/>
    <col min="15353" max="15598" width="9.140625" style="198"/>
    <col min="15599" max="15599" width="37.28515625" style="198" customWidth="1"/>
    <col min="15600" max="15602" width="9.140625" style="198"/>
    <col min="15603" max="15608" width="9.28515625" style="198" customWidth="1"/>
    <col min="15609" max="15854" width="9.140625" style="198"/>
    <col min="15855" max="15855" width="37.28515625" style="198" customWidth="1"/>
    <col min="15856" max="15858" width="9.140625" style="198"/>
    <col min="15859" max="15864" width="9.28515625" style="198" customWidth="1"/>
    <col min="15865" max="16110" width="9.140625" style="198"/>
    <col min="16111" max="16111" width="37.28515625" style="198" customWidth="1"/>
    <col min="16112" max="16114" width="9.140625" style="198"/>
    <col min="16115" max="16120" width="9.28515625" style="198" customWidth="1"/>
    <col min="16121" max="16384" width="9.140625" style="198"/>
  </cols>
  <sheetData>
    <row r="1" spans="1:14" ht="25.9" customHeight="1">
      <c r="A1" s="197" t="s">
        <v>121</v>
      </c>
      <c r="B1" s="197"/>
      <c r="C1" s="197"/>
      <c r="D1" s="197"/>
      <c r="E1" s="197"/>
      <c r="F1" s="197"/>
      <c r="G1" s="197"/>
      <c r="H1" s="197"/>
    </row>
    <row r="2" spans="1:14" ht="15.75" customHeight="1">
      <c r="A2" s="40"/>
      <c r="B2" s="199"/>
      <c r="C2" s="199"/>
      <c r="D2" s="199"/>
      <c r="E2" s="199"/>
      <c r="F2" s="199"/>
      <c r="G2" s="199"/>
      <c r="H2" s="199"/>
    </row>
    <row r="3" spans="1:14" ht="15.6" customHeight="1">
      <c r="A3" s="3" t="s">
        <v>188</v>
      </c>
      <c r="B3" s="3"/>
      <c r="F3" s="198"/>
      <c r="G3" s="198"/>
      <c r="H3" s="198"/>
    </row>
    <row r="4" spans="1:14" ht="21" customHeight="1">
      <c r="A4" s="269" t="s">
        <v>122</v>
      </c>
      <c r="B4" s="269" t="s">
        <v>123</v>
      </c>
      <c r="C4" s="203" t="s">
        <v>124</v>
      </c>
      <c r="D4" s="204"/>
      <c r="E4" s="238" t="s">
        <v>93</v>
      </c>
      <c r="F4" s="238"/>
      <c r="G4" s="238"/>
      <c r="H4" s="238"/>
      <c r="I4" s="238"/>
      <c r="J4" s="238"/>
      <c r="L4" s="239" t="s">
        <v>125</v>
      </c>
      <c r="M4" s="239"/>
      <c r="N4" s="239"/>
    </row>
    <row r="5" spans="1:14" ht="42" customHeight="1">
      <c r="A5" s="152"/>
      <c r="B5" s="152"/>
      <c r="C5" s="207"/>
      <c r="D5" s="208"/>
      <c r="E5" s="240" t="s">
        <v>126</v>
      </c>
      <c r="F5" s="240"/>
      <c r="G5" s="240" t="s">
        <v>127</v>
      </c>
      <c r="H5" s="240"/>
      <c r="I5" s="240" t="s">
        <v>128</v>
      </c>
      <c r="J5" s="240"/>
      <c r="L5" s="239"/>
      <c r="M5" s="239"/>
      <c r="N5" s="239"/>
    </row>
    <row r="6" spans="1:14" ht="67.900000000000006" customHeight="1" thickBot="1">
      <c r="A6" s="270"/>
      <c r="B6" s="151"/>
      <c r="C6" s="241" t="s">
        <v>110</v>
      </c>
      <c r="D6" s="241" t="s">
        <v>129</v>
      </c>
      <c r="E6" s="241" t="s">
        <v>110</v>
      </c>
      <c r="F6" s="241" t="s">
        <v>129</v>
      </c>
      <c r="G6" s="241" t="s">
        <v>110</v>
      </c>
      <c r="H6" s="241" t="s">
        <v>129</v>
      </c>
      <c r="I6" s="241" t="s">
        <v>110</v>
      </c>
      <c r="J6" s="241" t="s">
        <v>129</v>
      </c>
      <c r="L6" s="242" t="s">
        <v>110</v>
      </c>
      <c r="M6" s="242" t="s">
        <v>111</v>
      </c>
      <c r="N6" s="242" t="s">
        <v>130</v>
      </c>
    </row>
    <row r="7" spans="1:14" ht="19.899999999999999" customHeight="1">
      <c r="A7" s="271" t="s">
        <v>131</v>
      </c>
      <c r="B7" s="243" t="s">
        <v>132</v>
      </c>
      <c r="C7" s="244">
        <f>E7+G7+I7</f>
        <v>0</v>
      </c>
      <c r="D7" s="244">
        <f>F7+H7+J7</f>
        <v>0</v>
      </c>
      <c r="E7" s="244"/>
      <c r="F7" s="244"/>
      <c r="G7" s="244"/>
      <c r="H7" s="265"/>
      <c r="I7" s="245"/>
      <c r="J7" s="245"/>
      <c r="L7" s="246">
        <f>M7+N7</f>
        <v>0</v>
      </c>
      <c r="M7" s="247"/>
      <c r="N7" s="247"/>
    </row>
    <row r="8" spans="1:14" ht="19.899999999999999" customHeight="1">
      <c r="A8" s="272"/>
      <c r="B8" s="243" t="s">
        <v>133</v>
      </c>
      <c r="C8" s="244">
        <f t="shared" ref="C8:D19" si="0">E8+G8+I8</f>
        <v>0</v>
      </c>
      <c r="D8" s="244">
        <f t="shared" si="0"/>
        <v>0</v>
      </c>
      <c r="E8" s="244"/>
      <c r="F8" s="244"/>
      <c r="G8" s="244"/>
      <c r="H8" s="265"/>
      <c r="I8" s="245"/>
      <c r="J8" s="245"/>
      <c r="L8" s="246">
        <f t="shared" ref="L8:L40" si="1">M8+N8</f>
        <v>0</v>
      </c>
      <c r="M8" s="247"/>
      <c r="N8" s="247"/>
    </row>
    <row r="9" spans="1:14" ht="49.9" customHeight="1">
      <c r="A9" s="273"/>
      <c r="B9" s="243" t="s">
        <v>134</v>
      </c>
      <c r="C9" s="244">
        <f t="shared" si="0"/>
        <v>0</v>
      </c>
      <c r="D9" s="244">
        <f t="shared" si="0"/>
        <v>0</v>
      </c>
      <c r="E9" s="244"/>
      <c r="F9" s="244"/>
      <c r="G9" s="244"/>
      <c r="H9" s="265"/>
      <c r="I9" s="245"/>
      <c r="J9" s="245"/>
      <c r="L9" s="246">
        <f t="shared" si="1"/>
        <v>0</v>
      </c>
      <c r="M9" s="247"/>
      <c r="N9" s="247"/>
    </row>
    <row r="10" spans="1:14" ht="19.899999999999999" customHeight="1">
      <c r="A10" s="274" t="s">
        <v>135</v>
      </c>
      <c r="B10" s="243" t="s">
        <v>136</v>
      </c>
      <c r="C10" s="244">
        <f t="shared" si="0"/>
        <v>22</v>
      </c>
      <c r="D10" s="244">
        <f t="shared" si="0"/>
        <v>0</v>
      </c>
      <c r="E10" s="244"/>
      <c r="F10" s="244"/>
      <c r="G10" s="244"/>
      <c r="H10" s="265"/>
      <c r="I10" s="245">
        <v>22</v>
      </c>
      <c r="J10" s="245"/>
      <c r="L10" s="246">
        <f t="shared" si="1"/>
        <v>15</v>
      </c>
      <c r="M10" s="247">
        <v>15</v>
      </c>
      <c r="N10" s="247"/>
    </row>
    <row r="11" spans="1:14" ht="19.899999999999999" customHeight="1">
      <c r="A11" s="274" t="s">
        <v>137</v>
      </c>
      <c r="B11" s="243" t="s">
        <v>138</v>
      </c>
      <c r="C11" s="244">
        <f t="shared" si="0"/>
        <v>0</v>
      </c>
      <c r="D11" s="244">
        <f t="shared" si="0"/>
        <v>0</v>
      </c>
      <c r="E11" s="244"/>
      <c r="F11" s="244"/>
      <c r="G11" s="244"/>
      <c r="H11" s="265"/>
      <c r="I11" s="245"/>
      <c r="J11" s="245"/>
      <c r="L11" s="246">
        <f t="shared" si="1"/>
        <v>0</v>
      </c>
      <c r="M11" s="247"/>
      <c r="N11" s="247"/>
    </row>
    <row r="12" spans="1:14" ht="19.899999999999999" customHeight="1">
      <c r="A12" s="274" t="s">
        <v>139</v>
      </c>
      <c r="B12" s="243" t="s">
        <v>140</v>
      </c>
      <c r="C12" s="244">
        <f t="shared" si="0"/>
        <v>0</v>
      </c>
      <c r="D12" s="244">
        <f t="shared" si="0"/>
        <v>0</v>
      </c>
      <c r="E12" s="244"/>
      <c r="F12" s="244"/>
      <c r="G12" s="244"/>
      <c r="H12" s="265"/>
      <c r="I12" s="245"/>
      <c r="J12" s="245"/>
      <c r="L12" s="246">
        <f t="shared" si="1"/>
        <v>0</v>
      </c>
      <c r="M12" s="247"/>
      <c r="N12" s="247"/>
    </row>
    <row r="13" spans="1:14" ht="19.899999999999999" customHeight="1">
      <c r="A13" s="275" t="s">
        <v>15</v>
      </c>
      <c r="B13" s="243" t="s">
        <v>16</v>
      </c>
      <c r="C13" s="244">
        <f t="shared" si="0"/>
        <v>0</v>
      </c>
      <c r="D13" s="244">
        <f t="shared" si="0"/>
        <v>0</v>
      </c>
      <c r="E13" s="244"/>
      <c r="F13" s="244"/>
      <c r="G13" s="244"/>
      <c r="H13" s="265"/>
      <c r="I13" s="245"/>
      <c r="J13" s="245"/>
      <c r="L13" s="246">
        <f t="shared" si="1"/>
        <v>0</v>
      </c>
      <c r="M13" s="247"/>
      <c r="N13" s="247"/>
    </row>
    <row r="14" spans="1:14" ht="16.149999999999999" customHeight="1">
      <c r="A14" s="274" t="s">
        <v>141</v>
      </c>
      <c r="B14" s="243" t="s">
        <v>142</v>
      </c>
      <c r="C14" s="244">
        <f t="shared" si="0"/>
        <v>0</v>
      </c>
      <c r="D14" s="244">
        <f t="shared" si="0"/>
        <v>0</v>
      </c>
      <c r="E14" s="244"/>
      <c r="F14" s="244"/>
      <c r="G14" s="244"/>
      <c r="H14" s="265"/>
      <c r="I14" s="245"/>
      <c r="J14" s="245"/>
      <c r="L14" s="246">
        <f t="shared" si="1"/>
        <v>0</v>
      </c>
      <c r="M14" s="247"/>
      <c r="N14" s="247"/>
    </row>
    <row r="15" spans="1:14" ht="16.149999999999999" customHeight="1">
      <c r="A15" s="274" t="s">
        <v>143</v>
      </c>
      <c r="B15" s="243" t="s">
        <v>144</v>
      </c>
      <c r="C15" s="244">
        <f t="shared" si="0"/>
        <v>0</v>
      </c>
      <c r="D15" s="244">
        <f t="shared" si="0"/>
        <v>0</v>
      </c>
      <c r="E15" s="244"/>
      <c r="F15" s="244"/>
      <c r="G15" s="244"/>
      <c r="H15" s="265"/>
      <c r="I15" s="245"/>
      <c r="J15" s="245"/>
      <c r="L15" s="246"/>
      <c r="M15" s="247"/>
      <c r="N15" s="247"/>
    </row>
    <row r="16" spans="1:14" ht="19.899999999999999" customHeight="1">
      <c r="A16" s="274" t="s">
        <v>145</v>
      </c>
      <c r="B16" s="243" t="s">
        <v>146</v>
      </c>
      <c r="C16" s="244">
        <f t="shared" si="0"/>
        <v>0</v>
      </c>
      <c r="D16" s="244">
        <f t="shared" si="0"/>
        <v>0</v>
      </c>
      <c r="E16" s="244"/>
      <c r="F16" s="244"/>
      <c r="G16" s="244"/>
      <c r="H16" s="265"/>
      <c r="I16" s="245"/>
      <c r="J16" s="245"/>
      <c r="L16" s="246">
        <f t="shared" si="1"/>
        <v>0</v>
      </c>
      <c r="M16" s="247"/>
      <c r="N16" s="247"/>
    </row>
    <row r="17" spans="1:14" ht="19.899999999999999" customHeight="1">
      <c r="A17" s="274" t="s">
        <v>147</v>
      </c>
      <c r="B17" s="243" t="s">
        <v>148</v>
      </c>
      <c r="C17" s="244">
        <f t="shared" si="0"/>
        <v>0</v>
      </c>
      <c r="D17" s="244">
        <f t="shared" si="0"/>
        <v>0</v>
      </c>
      <c r="E17" s="244"/>
      <c r="F17" s="244"/>
      <c r="G17" s="244"/>
      <c r="H17" s="265"/>
      <c r="I17" s="245"/>
      <c r="J17" s="245"/>
      <c r="L17" s="246">
        <f t="shared" si="1"/>
        <v>0</v>
      </c>
      <c r="M17" s="247"/>
      <c r="N17" s="247"/>
    </row>
    <row r="18" spans="1:14" ht="19.899999999999999" customHeight="1">
      <c r="A18" s="274" t="s">
        <v>27</v>
      </c>
      <c r="B18" s="243" t="s">
        <v>28</v>
      </c>
      <c r="C18" s="244">
        <f t="shared" si="0"/>
        <v>0</v>
      </c>
      <c r="D18" s="244">
        <f t="shared" si="0"/>
        <v>0</v>
      </c>
      <c r="E18" s="244"/>
      <c r="F18" s="244"/>
      <c r="G18" s="244"/>
      <c r="H18" s="265"/>
      <c r="I18" s="245"/>
      <c r="J18" s="245"/>
      <c r="L18" s="246">
        <f t="shared" si="1"/>
        <v>0</v>
      </c>
      <c r="M18" s="247"/>
      <c r="N18" s="247"/>
    </row>
    <row r="19" spans="1:14" ht="19.899999999999999" customHeight="1">
      <c r="A19" s="274" t="s">
        <v>149</v>
      </c>
      <c r="B19" s="243" t="s">
        <v>150</v>
      </c>
      <c r="C19" s="244">
        <f t="shared" si="0"/>
        <v>0</v>
      </c>
      <c r="D19" s="244">
        <f t="shared" si="0"/>
        <v>0</v>
      </c>
      <c r="E19" s="244"/>
      <c r="F19" s="244"/>
      <c r="G19" s="244"/>
      <c r="H19" s="265"/>
      <c r="I19" s="245"/>
      <c r="J19" s="245"/>
      <c r="L19" s="246">
        <f t="shared" si="1"/>
        <v>0</v>
      </c>
      <c r="M19" s="247"/>
      <c r="N19" s="247"/>
    </row>
    <row r="20" spans="1:14" ht="19.899999999999999" customHeight="1">
      <c r="A20" s="274" t="s">
        <v>151</v>
      </c>
      <c r="B20" s="243"/>
      <c r="C20" s="244">
        <f t="shared" ref="C20" si="2">SUM(C21:C23)</f>
        <v>0</v>
      </c>
      <c r="D20" s="244"/>
      <c r="E20" s="244">
        <f t="shared" ref="E20:J20" si="3">SUM(E21:E23)</f>
        <v>0</v>
      </c>
      <c r="F20" s="244">
        <f t="shared" si="3"/>
        <v>0</v>
      </c>
      <c r="G20" s="244">
        <f t="shared" si="3"/>
        <v>0</v>
      </c>
      <c r="H20" s="265">
        <f t="shared" si="3"/>
        <v>0</v>
      </c>
      <c r="I20" s="265">
        <f t="shared" si="3"/>
        <v>0</v>
      </c>
      <c r="J20" s="244">
        <f t="shared" si="3"/>
        <v>0</v>
      </c>
      <c r="L20" s="246">
        <f t="shared" si="1"/>
        <v>0</v>
      </c>
      <c r="M20" s="244">
        <f t="shared" ref="M20:N20" si="4">SUM(M21:M23)</f>
        <v>0</v>
      </c>
      <c r="N20" s="244">
        <f t="shared" si="4"/>
        <v>0</v>
      </c>
    </row>
    <row r="21" spans="1:14" ht="31.9" customHeight="1">
      <c r="A21" s="276" t="s">
        <v>152</v>
      </c>
      <c r="B21" s="249" t="s">
        <v>153</v>
      </c>
      <c r="C21" s="244">
        <f t="shared" ref="C21:D39" si="5">E21+G21+I21</f>
        <v>0</v>
      </c>
      <c r="D21" s="244">
        <f t="shared" si="5"/>
        <v>0</v>
      </c>
      <c r="E21" s="244"/>
      <c r="F21" s="244"/>
      <c r="G21" s="244"/>
      <c r="H21" s="265"/>
      <c r="I21" s="245"/>
      <c r="J21" s="245"/>
      <c r="L21" s="246">
        <f t="shared" si="1"/>
        <v>0</v>
      </c>
      <c r="M21" s="247"/>
      <c r="N21" s="247"/>
    </row>
    <row r="22" spans="1:14" ht="52.15" customHeight="1">
      <c r="A22" s="272"/>
      <c r="B22" s="250" t="s">
        <v>154</v>
      </c>
      <c r="C22" s="244">
        <f t="shared" si="5"/>
        <v>0</v>
      </c>
      <c r="D22" s="244">
        <f t="shared" si="5"/>
        <v>0</v>
      </c>
      <c r="E22" s="244"/>
      <c r="F22" s="244"/>
      <c r="G22" s="244"/>
      <c r="H22" s="265"/>
      <c r="I22" s="245"/>
      <c r="J22" s="245"/>
      <c r="L22" s="246">
        <f t="shared" si="1"/>
        <v>0</v>
      </c>
      <c r="M22" s="247"/>
      <c r="N22" s="247"/>
    </row>
    <row r="23" spans="1:14" ht="42" customHeight="1">
      <c r="A23" s="273"/>
      <c r="B23" s="250" t="s">
        <v>155</v>
      </c>
      <c r="C23" s="244">
        <f t="shared" si="5"/>
        <v>0</v>
      </c>
      <c r="D23" s="244">
        <f t="shared" si="5"/>
        <v>0</v>
      </c>
      <c r="E23" s="244"/>
      <c r="F23" s="244"/>
      <c r="G23" s="244"/>
      <c r="H23" s="265"/>
      <c r="I23" s="245"/>
      <c r="J23" s="245"/>
      <c r="L23" s="246">
        <f t="shared" si="1"/>
        <v>0</v>
      </c>
      <c r="M23" s="247"/>
      <c r="N23" s="247"/>
    </row>
    <row r="24" spans="1:14" ht="24" customHeight="1">
      <c r="A24" s="274" t="s">
        <v>156</v>
      </c>
      <c r="B24" s="250" t="s">
        <v>157</v>
      </c>
      <c r="C24" s="244">
        <f t="shared" si="5"/>
        <v>320</v>
      </c>
      <c r="D24" s="244">
        <f t="shared" si="5"/>
        <v>0</v>
      </c>
      <c r="E24" s="244"/>
      <c r="F24" s="244"/>
      <c r="G24" s="244">
        <v>320</v>
      </c>
      <c r="H24" s="265"/>
      <c r="I24" s="245"/>
      <c r="J24" s="245"/>
      <c r="L24" s="246">
        <f t="shared" si="1"/>
        <v>10</v>
      </c>
      <c r="M24" s="247">
        <v>10</v>
      </c>
      <c r="N24" s="247"/>
    </row>
    <row r="25" spans="1:14" ht="19.899999999999999" customHeight="1">
      <c r="A25" s="275" t="s">
        <v>49</v>
      </c>
      <c r="B25" s="243" t="s">
        <v>50</v>
      </c>
      <c r="C25" s="244">
        <f t="shared" si="5"/>
        <v>0</v>
      </c>
      <c r="D25" s="244">
        <f t="shared" si="5"/>
        <v>0</v>
      </c>
      <c r="E25" s="244"/>
      <c r="F25" s="244"/>
      <c r="G25" s="244"/>
      <c r="H25" s="265"/>
      <c r="I25" s="245"/>
      <c r="J25" s="245"/>
      <c r="L25" s="246">
        <f t="shared" si="1"/>
        <v>0</v>
      </c>
      <c r="M25" s="247"/>
      <c r="N25" s="247"/>
    </row>
    <row r="26" spans="1:14" ht="19.899999999999999" customHeight="1">
      <c r="A26" s="274" t="s">
        <v>158</v>
      </c>
      <c r="B26" s="243" t="s">
        <v>52</v>
      </c>
      <c r="C26" s="244">
        <f t="shared" si="5"/>
        <v>6</v>
      </c>
      <c r="D26" s="244">
        <f t="shared" si="5"/>
        <v>0</v>
      </c>
      <c r="E26" s="244"/>
      <c r="F26" s="244"/>
      <c r="G26" s="265"/>
      <c r="H26" s="265"/>
      <c r="I26" s="245">
        <v>6</v>
      </c>
      <c r="J26" s="245"/>
      <c r="L26" s="246">
        <f t="shared" si="1"/>
        <v>10</v>
      </c>
      <c r="M26" s="247">
        <v>10</v>
      </c>
      <c r="N26" s="247"/>
    </row>
    <row r="27" spans="1:14" ht="19.899999999999999" customHeight="1">
      <c r="A27" s="274" t="s">
        <v>159</v>
      </c>
      <c r="B27" s="243" t="s">
        <v>160</v>
      </c>
      <c r="C27" s="244">
        <f t="shared" si="5"/>
        <v>6</v>
      </c>
      <c r="D27" s="244">
        <f t="shared" si="5"/>
        <v>0</v>
      </c>
      <c r="E27" s="244"/>
      <c r="F27" s="244"/>
      <c r="G27" s="265"/>
      <c r="H27" s="265"/>
      <c r="I27" s="245">
        <v>6</v>
      </c>
      <c r="J27" s="245"/>
      <c r="L27" s="246">
        <f t="shared" si="1"/>
        <v>15</v>
      </c>
      <c r="M27" s="247">
        <v>15</v>
      </c>
      <c r="N27" s="247"/>
    </row>
    <row r="28" spans="1:14" ht="19.899999999999999" customHeight="1">
      <c r="A28" s="274" t="s">
        <v>161</v>
      </c>
      <c r="B28" s="243" t="s">
        <v>162</v>
      </c>
      <c r="C28" s="244">
        <f t="shared" si="5"/>
        <v>0</v>
      </c>
      <c r="D28" s="244">
        <f t="shared" si="5"/>
        <v>0</v>
      </c>
      <c r="E28" s="244"/>
      <c r="F28" s="244"/>
      <c r="G28" s="265"/>
      <c r="H28" s="265"/>
      <c r="I28" s="245"/>
      <c r="J28" s="245"/>
      <c r="L28" s="246">
        <f t="shared" si="1"/>
        <v>0</v>
      </c>
      <c r="M28" s="247"/>
      <c r="N28" s="247"/>
    </row>
    <row r="29" spans="1:14" ht="19.899999999999999" customHeight="1">
      <c r="A29" s="274" t="s">
        <v>163</v>
      </c>
      <c r="B29" s="243" t="s">
        <v>164</v>
      </c>
      <c r="C29" s="244">
        <f t="shared" si="5"/>
        <v>152</v>
      </c>
      <c r="D29" s="244">
        <f t="shared" si="5"/>
        <v>0</v>
      </c>
      <c r="E29" s="244"/>
      <c r="F29" s="244"/>
      <c r="G29" s="265"/>
      <c r="H29" s="265"/>
      <c r="I29" s="245">
        <v>152</v>
      </c>
      <c r="J29" s="245"/>
      <c r="L29" s="246">
        <f t="shared" si="1"/>
        <v>15</v>
      </c>
      <c r="M29" s="247">
        <v>15</v>
      </c>
      <c r="N29" s="247"/>
    </row>
    <row r="30" spans="1:14" ht="19.899999999999999" customHeight="1">
      <c r="A30" s="252" t="s">
        <v>165</v>
      </c>
      <c r="B30" s="243" t="s">
        <v>166</v>
      </c>
      <c r="C30" s="244">
        <f t="shared" si="5"/>
        <v>0</v>
      </c>
      <c r="D30" s="244">
        <f t="shared" si="5"/>
        <v>0</v>
      </c>
      <c r="E30" s="244"/>
      <c r="F30" s="244"/>
      <c r="G30" s="244"/>
      <c r="H30" s="265"/>
      <c r="I30" s="245"/>
      <c r="J30" s="245"/>
      <c r="L30" s="246">
        <f t="shared" si="1"/>
        <v>0</v>
      </c>
      <c r="M30" s="247"/>
      <c r="N30" s="247"/>
    </row>
    <row r="31" spans="1:14" ht="19.899999999999999" customHeight="1">
      <c r="A31" s="274" t="s">
        <v>167</v>
      </c>
      <c r="B31" s="243" t="s">
        <v>168</v>
      </c>
      <c r="C31" s="244">
        <f t="shared" si="5"/>
        <v>0</v>
      </c>
      <c r="D31" s="244">
        <f t="shared" si="5"/>
        <v>0</v>
      </c>
      <c r="E31" s="244"/>
      <c r="F31" s="244"/>
      <c r="G31" s="244"/>
      <c r="H31" s="265"/>
      <c r="I31" s="245"/>
      <c r="J31" s="245"/>
      <c r="L31" s="246">
        <f t="shared" si="1"/>
        <v>0</v>
      </c>
      <c r="M31" s="247"/>
      <c r="N31" s="247"/>
    </row>
    <row r="32" spans="1:14" ht="19.899999999999999" customHeight="1">
      <c r="A32" s="256" t="s">
        <v>169</v>
      </c>
      <c r="B32" s="257" t="s">
        <v>170</v>
      </c>
      <c r="C32" s="244">
        <f t="shared" si="5"/>
        <v>0</v>
      </c>
      <c r="D32" s="244">
        <f t="shared" si="5"/>
        <v>0</v>
      </c>
      <c r="E32" s="244"/>
      <c r="F32" s="244"/>
      <c r="G32" s="244"/>
      <c r="H32" s="265"/>
      <c r="I32" s="245"/>
      <c r="J32" s="245"/>
      <c r="L32" s="246"/>
      <c r="M32" s="247"/>
      <c r="N32" s="247"/>
    </row>
    <row r="33" spans="1:14" ht="19.899999999999999" customHeight="1">
      <c r="A33" s="274" t="s">
        <v>171</v>
      </c>
      <c r="B33" s="243" t="s">
        <v>172</v>
      </c>
      <c r="C33" s="244">
        <f t="shared" si="5"/>
        <v>415</v>
      </c>
      <c r="D33" s="244">
        <f t="shared" si="5"/>
        <v>0</v>
      </c>
      <c r="E33" s="244">
        <v>415</v>
      </c>
      <c r="F33" s="244"/>
      <c r="G33" s="244"/>
      <c r="H33" s="265"/>
      <c r="I33" s="245"/>
      <c r="J33" s="245"/>
      <c r="L33" s="246">
        <f t="shared" si="1"/>
        <v>20</v>
      </c>
      <c r="M33" s="247">
        <v>20</v>
      </c>
      <c r="N33" s="247"/>
    </row>
    <row r="34" spans="1:14" ht="19.899999999999999" customHeight="1">
      <c r="A34" s="277" t="s">
        <v>173</v>
      </c>
      <c r="B34" s="243" t="s">
        <v>174</v>
      </c>
      <c r="C34" s="244">
        <f t="shared" si="5"/>
        <v>0</v>
      </c>
      <c r="D34" s="244">
        <f t="shared" si="5"/>
        <v>0</v>
      </c>
      <c r="E34" s="244"/>
      <c r="F34" s="244"/>
      <c r="G34" s="244"/>
      <c r="H34" s="265"/>
      <c r="I34" s="245"/>
      <c r="J34" s="245"/>
      <c r="L34" s="246">
        <f t="shared" si="1"/>
        <v>0</v>
      </c>
      <c r="M34" s="247"/>
      <c r="N34" s="247"/>
    </row>
    <row r="35" spans="1:14" ht="19.899999999999999" customHeight="1">
      <c r="A35" s="278"/>
      <c r="B35" s="243" t="s">
        <v>175</v>
      </c>
      <c r="C35" s="244">
        <f t="shared" si="5"/>
        <v>0</v>
      </c>
      <c r="D35" s="244">
        <f t="shared" si="5"/>
        <v>0</v>
      </c>
      <c r="E35" s="244"/>
      <c r="F35" s="244"/>
      <c r="G35" s="244"/>
      <c r="H35" s="265"/>
      <c r="I35" s="245"/>
      <c r="J35" s="245"/>
      <c r="L35" s="246">
        <f t="shared" si="1"/>
        <v>0</v>
      </c>
      <c r="M35" s="247"/>
      <c r="N35" s="247"/>
    </row>
    <row r="36" spans="1:14" ht="19.899999999999999" customHeight="1">
      <c r="A36" s="252" t="s">
        <v>176</v>
      </c>
      <c r="B36" s="243" t="s">
        <v>177</v>
      </c>
      <c r="C36" s="244">
        <f t="shared" si="5"/>
        <v>0</v>
      </c>
      <c r="D36" s="244">
        <f t="shared" si="5"/>
        <v>0</v>
      </c>
      <c r="E36" s="244"/>
      <c r="F36" s="244"/>
      <c r="G36" s="244"/>
      <c r="H36" s="265"/>
      <c r="I36" s="245"/>
      <c r="J36" s="245"/>
      <c r="L36" s="246">
        <f t="shared" si="1"/>
        <v>0</v>
      </c>
      <c r="M36" s="247"/>
      <c r="N36" s="247"/>
    </row>
    <row r="37" spans="1:14" ht="19.899999999999999" customHeight="1">
      <c r="A37" s="252" t="s">
        <v>178</v>
      </c>
      <c r="B37" s="243" t="s">
        <v>76</v>
      </c>
      <c r="C37" s="244">
        <f t="shared" si="5"/>
        <v>78</v>
      </c>
      <c r="D37" s="244">
        <f t="shared" si="5"/>
        <v>0</v>
      </c>
      <c r="E37" s="244"/>
      <c r="F37" s="244"/>
      <c r="G37" s="265"/>
      <c r="H37" s="265"/>
      <c r="I37" s="245">
        <v>78</v>
      </c>
      <c r="J37" s="245"/>
      <c r="L37" s="246">
        <f t="shared" si="1"/>
        <v>10</v>
      </c>
      <c r="M37" s="247">
        <v>10</v>
      </c>
      <c r="N37" s="247"/>
    </row>
    <row r="38" spans="1:14" ht="19.899999999999999" customHeight="1">
      <c r="A38" s="274" t="s">
        <v>179</v>
      </c>
      <c r="B38" s="243" t="s">
        <v>180</v>
      </c>
      <c r="C38" s="244">
        <f t="shared" si="5"/>
        <v>144</v>
      </c>
      <c r="D38" s="244">
        <f t="shared" si="5"/>
        <v>0</v>
      </c>
      <c r="E38" s="244"/>
      <c r="F38" s="244"/>
      <c r="G38" s="265"/>
      <c r="H38" s="265"/>
      <c r="I38" s="245">
        <v>144</v>
      </c>
      <c r="J38" s="245"/>
      <c r="L38" s="246">
        <f t="shared" si="1"/>
        <v>15</v>
      </c>
      <c r="M38" s="247">
        <v>15</v>
      </c>
      <c r="N38" s="247"/>
    </row>
    <row r="39" spans="1:14" ht="19.899999999999999" customHeight="1">
      <c r="A39" s="274" t="s">
        <v>181</v>
      </c>
      <c r="B39" s="243" t="s">
        <v>182</v>
      </c>
      <c r="C39" s="244">
        <f t="shared" si="5"/>
        <v>0</v>
      </c>
      <c r="D39" s="244">
        <f t="shared" si="5"/>
        <v>0</v>
      </c>
      <c r="E39" s="244"/>
      <c r="F39" s="244"/>
      <c r="G39" s="244"/>
      <c r="H39" s="265"/>
      <c r="I39" s="245"/>
      <c r="J39" s="245"/>
      <c r="L39" s="246">
        <f t="shared" si="1"/>
        <v>0</v>
      </c>
      <c r="M39" s="247"/>
      <c r="N39" s="247"/>
    </row>
    <row r="40" spans="1:14" s="234" customFormat="1" ht="31.9" customHeight="1">
      <c r="A40" s="279" t="s">
        <v>0</v>
      </c>
      <c r="B40" s="280"/>
      <c r="C40" s="241">
        <f t="shared" ref="C40" si="6">SUM(C7:C20)+SUM(C24:C39)</f>
        <v>1143</v>
      </c>
      <c r="D40" s="241">
        <f>SUM(D7:D20)+SUM(D24:D39)</f>
        <v>0</v>
      </c>
      <c r="E40" s="241">
        <f t="shared" ref="E40:J40" si="7">SUM(E7:E20)+SUM(E24:E39)</f>
        <v>415</v>
      </c>
      <c r="F40" s="241">
        <f t="shared" si="7"/>
        <v>0</v>
      </c>
      <c r="G40" s="241">
        <f t="shared" si="7"/>
        <v>320</v>
      </c>
      <c r="H40" s="281">
        <f t="shared" si="7"/>
        <v>0</v>
      </c>
      <c r="I40" s="281">
        <f t="shared" si="7"/>
        <v>408</v>
      </c>
      <c r="J40" s="241">
        <f t="shared" si="7"/>
        <v>0</v>
      </c>
      <c r="L40" s="246">
        <f t="shared" si="1"/>
        <v>110</v>
      </c>
      <c r="M40" s="241">
        <f t="shared" ref="M40:N40" si="8">SUM(M7:M20)+SUM(M24:M39)</f>
        <v>110</v>
      </c>
      <c r="N40" s="241">
        <f t="shared" si="8"/>
        <v>0</v>
      </c>
    </row>
  </sheetData>
  <mergeCells count="12">
    <mergeCell ref="A7:A9"/>
    <mergeCell ref="A21:A23"/>
    <mergeCell ref="A34:A35"/>
    <mergeCell ref="A1:H1"/>
    <mergeCell ref="A4:A6"/>
    <mergeCell ref="B4:B6"/>
    <mergeCell ref="C4:D5"/>
    <mergeCell ref="E4:J4"/>
    <mergeCell ref="L4:N5"/>
    <mergeCell ref="E5:F5"/>
    <mergeCell ref="G5:H5"/>
    <mergeCell ref="I5:J5"/>
  </mergeCells>
  <pageMargins left="0.70866141732283472" right="0.70866141732283472" top="0.74803149606299213" bottom="0.74803149606299213" header="0.31496062992125984" footer="0.31496062992125984"/>
  <pageSetup paperSize="9" scale="68" fitToHeight="2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N40"/>
  <sheetViews>
    <sheetView zoomScale="60" zoomScaleNormal="60" workbookViewId="0">
      <selection activeCell="K60" sqref="K60"/>
    </sheetView>
  </sheetViews>
  <sheetFormatPr defaultRowHeight="15"/>
  <cols>
    <col min="1" max="1" width="35.42578125" style="198" customWidth="1"/>
    <col min="2" max="2" width="35.7109375" style="198" customWidth="1"/>
    <col min="3" max="3" width="10.7109375" style="39" customWidth="1"/>
    <col min="4" max="4" width="16.28515625" style="39" customWidth="1"/>
    <col min="5" max="5" width="10.5703125" style="39" customWidth="1"/>
    <col min="6" max="6" width="17.7109375" style="39" customWidth="1"/>
    <col min="7" max="7" width="10" style="39" customWidth="1"/>
    <col min="8" max="8" width="16.7109375" style="39" customWidth="1"/>
    <col min="9" max="9" width="9.7109375" style="198" customWidth="1"/>
    <col min="10" max="10" width="16.7109375" style="198" customWidth="1"/>
    <col min="11" max="11" width="9.140625" style="198"/>
    <col min="12" max="14" width="0" style="198" hidden="1" customWidth="1"/>
    <col min="15" max="238" width="9.140625" style="198"/>
    <col min="239" max="239" width="37.28515625" style="198" customWidth="1"/>
    <col min="240" max="242" width="9.140625" style="198"/>
    <col min="243" max="248" width="9.28515625" style="198" customWidth="1"/>
    <col min="249" max="494" width="9.140625" style="198"/>
    <col min="495" max="495" width="37.28515625" style="198" customWidth="1"/>
    <col min="496" max="498" width="9.140625" style="198"/>
    <col min="499" max="504" width="9.28515625" style="198" customWidth="1"/>
    <col min="505" max="750" width="9.140625" style="198"/>
    <col min="751" max="751" width="37.28515625" style="198" customWidth="1"/>
    <col min="752" max="754" width="9.140625" style="198"/>
    <col min="755" max="760" width="9.28515625" style="198" customWidth="1"/>
    <col min="761" max="1006" width="9.140625" style="198"/>
    <col min="1007" max="1007" width="37.28515625" style="198" customWidth="1"/>
    <col min="1008" max="1010" width="9.140625" style="198"/>
    <col min="1011" max="1016" width="9.28515625" style="198" customWidth="1"/>
    <col min="1017" max="1262" width="9.140625" style="198"/>
    <col min="1263" max="1263" width="37.28515625" style="198" customWidth="1"/>
    <col min="1264" max="1266" width="9.140625" style="198"/>
    <col min="1267" max="1272" width="9.28515625" style="198" customWidth="1"/>
    <col min="1273" max="1518" width="9.140625" style="198"/>
    <col min="1519" max="1519" width="37.28515625" style="198" customWidth="1"/>
    <col min="1520" max="1522" width="9.140625" style="198"/>
    <col min="1523" max="1528" width="9.28515625" style="198" customWidth="1"/>
    <col min="1529" max="1774" width="9.140625" style="198"/>
    <col min="1775" max="1775" width="37.28515625" style="198" customWidth="1"/>
    <col min="1776" max="1778" width="9.140625" style="198"/>
    <col min="1779" max="1784" width="9.28515625" style="198" customWidth="1"/>
    <col min="1785" max="2030" width="9.140625" style="198"/>
    <col min="2031" max="2031" width="37.28515625" style="198" customWidth="1"/>
    <col min="2032" max="2034" width="9.140625" style="198"/>
    <col min="2035" max="2040" width="9.28515625" style="198" customWidth="1"/>
    <col min="2041" max="2286" width="9.140625" style="198"/>
    <col min="2287" max="2287" width="37.28515625" style="198" customWidth="1"/>
    <col min="2288" max="2290" width="9.140625" style="198"/>
    <col min="2291" max="2296" width="9.28515625" style="198" customWidth="1"/>
    <col min="2297" max="2542" width="9.140625" style="198"/>
    <col min="2543" max="2543" width="37.28515625" style="198" customWidth="1"/>
    <col min="2544" max="2546" width="9.140625" style="198"/>
    <col min="2547" max="2552" width="9.28515625" style="198" customWidth="1"/>
    <col min="2553" max="2798" width="9.140625" style="198"/>
    <col min="2799" max="2799" width="37.28515625" style="198" customWidth="1"/>
    <col min="2800" max="2802" width="9.140625" style="198"/>
    <col min="2803" max="2808" width="9.28515625" style="198" customWidth="1"/>
    <col min="2809" max="3054" width="9.140625" style="198"/>
    <col min="3055" max="3055" width="37.28515625" style="198" customWidth="1"/>
    <col min="3056" max="3058" width="9.140625" style="198"/>
    <col min="3059" max="3064" width="9.28515625" style="198" customWidth="1"/>
    <col min="3065" max="3310" width="9.140625" style="198"/>
    <col min="3311" max="3311" width="37.28515625" style="198" customWidth="1"/>
    <col min="3312" max="3314" width="9.140625" style="198"/>
    <col min="3315" max="3320" width="9.28515625" style="198" customWidth="1"/>
    <col min="3321" max="3566" width="9.140625" style="198"/>
    <col min="3567" max="3567" width="37.28515625" style="198" customWidth="1"/>
    <col min="3568" max="3570" width="9.140625" style="198"/>
    <col min="3571" max="3576" width="9.28515625" style="198" customWidth="1"/>
    <col min="3577" max="3822" width="9.140625" style="198"/>
    <col min="3823" max="3823" width="37.28515625" style="198" customWidth="1"/>
    <col min="3824" max="3826" width="9.140625" style="198"/>
    <col min="3827" max="3832" width="9.28515625" style="198" customWidth="1"/>
    <col min="3833" max="4078" width="9.140625" style="198"/>
    <col min="4079" max="4079" width="37.28515625" style="198" customWidth="1"/>
    <col min="4080" max="4082" width="9.140625" style="198"/>
    <col min="4083" max="4088" width="9.28515625" style="198" customWidth="1"/>
    <col min="4089" max="4334" width="9.140625" style="198"/>
    <col min="4335" max="4335" width="37.28515625" style="198" customWidth="1"/>
    <col min="4336" max="4338" width="9.140625" style="198"/>
    <col min="4339" max="4344" width="9.28515625" style="198" customWidth="1"/>
    <col min="4345" max="4590" width="9.140625" style="198"/>
    <col min="4591" max="4591" width="37.28515625" style="198" customWidth="1"/>
    <col min="4592" max="4594" width="9.140625" style="198"/>
    <col min="4595" max="4600" width="9.28515625" style="198" customWidth="1"/>
    <col min="4601" max="4846" width="9.140625" style="198"/>
    <col min="4847" max="4847" width="37.28515625" style="198" customWidth="1"/>
    <col min="4848" max="4850" width="9.140625" style="198"/>
    <col min="4851" max="4856" width="9.28515625" style="198" customWidth="1"/>
    <col min="4857" max="5102" width="9.140625" style="198"/>
    <col min="5103" max="5103" width="37.28515625" style="198" customWidth="1"/>
    <col min="5104" max="5106" width="9.140625" style="198"/>
    <col min="5107" max="5112" width="9.28515625" style="198" customWidth="1"/>
    <col min="5113" max="5358" width="9.140625" style="198"/>
    <col min="5359" max="5359" width="37.28515625" style="198" customWidth="1"/>
    <col min="5360" max="5362" width="9.140625" style="198"/>
    <col min="5363" max="5368" width="9.28515625" style="198" customWidth="1"/>
    <col min="5369" max="5614" width="9.140625" style="198"/>
    <col min="5615" max="5615" width="37.28515625" style="198" customWidth="1"/>
    <col min="5616" max="5618" width="9.140625" style="198"/>
    <col min="5619" max="5624" width="9.28515625" style="198" customWidth="1"/>
    <col min="5625" max="5870" width="9.140625" style="198"/>
    <col min="5871" max="5871" width="37.28515625" style="198" customWidth="1"/>
    <col min="5872" max="5874" width="9.140625" style="198"/>
    <col min="5875" max="5880" width="9.28515625" style="198" customWidth="1"/>
    <col min="5881" max="6126" width="9.140625" style="198"/>
    <col min="6127" max="6127" width="37.28515625" style="198" customWidth="1"/>
    <col min="6128" max="6130" width="9.140625" style="198"/>
    <col min="6131" max="6136" width="9.28515625" style="198" customWidth="1"/>
    <col min="6137" max="6382" width="9.140625" style="198"/>
    <col min="6383" max="6383" width="37.28515625" style="198" customWidth="1"/>
    <col min="6384" max="6386" width="9.140625" style="198"/>
    <col min="6387" max="6392" width="9.28515625" style="198" customWidth="1"/>
    <col min="6393" max="6638" width="9.140625" style="198"/>
    <col min="6639" max="6639" width="37.28515625" style="198" customWidth="1"/>
    <col min="6640" max="6642" width="9.140625" style="198"/>
    <col min="6643" max="6648" width="9.28515625" style="198" customWidth="1"/>
    <col min="6649" max="6894" width="9.140625" style="198"/>
    <col min="6895" max="6895" width="37.28515625" style="198" customWidth="1"/>
    <col min="6896" max="6898" width="9.140625" style="198"/>
    <col min="6899" max="6904" width="9.28515625" style="198" customWidth="1"/>
    <col min="6905" max="7150" width="9.140625" style="198"/>
    <col min="7151" max="7151" width="37.28515625" style="198" customWidth="1"/>
    <col min="7152" max="7154" width="9.140625" style="198"/>
    <col min="7155" max="7160" width="9.28515625" style="198" customWidth="1"/>
    <col min="7161" max="7406" width="9.140625" style="198"/>
    <col min="7407" max="7407" width="37.28515625" style="198" customWidth="1"/>
    <col min="7408" max="7410" width="9.140625" style="198"/>
    <col min="7411" max="7416" width="9.28515625" style="198" customWidth="1"/>
    <col min="7417" max="7662" width="9.140625" style="198"/>
    <col min="7663" max="7663" width="37.28515625" style="198" customWidth="1"/>
    <col min="7664" max="7666" width="9.140625" style="198"/>
    <col min="7667" max="7672" width="9.28515625" style="198" customWidth="1"/>
    <col min="7673" max="7918" width="9.140625" style="198"/>
    <col min="7919" max="7919" width="37.28515625" style="198" customWidth="1"/>
    <col min="7920" max="7922" width="9.140625" style="198"/>
    <col min="7923" max="7928" width="9.28515625" style="198" customWidth="1"/>
    <col min="7929" max="8174" width="9.140625" style="198"/>
    <col min="8175" max="8175" width="37.28515625" style="198" customWidth="1"/>
    <col min="8176" max="8178" width="9.140625" style="198"/>
    <col min="8179" max="8184" width="9.28515625" style="198" customWidth="1"/>
    <col min="8185" max="8430" width="9.140625" style="198"/>
    <col min="8431" max="8431" width="37.28515625" style="198" customWidth="1"/>
    <col min="8432" max="8434" width="9.140625" style="198"/>
    <col min="8435" max="8440" width="9.28515625" style="198" customWidth="1"/>
    <col min="8441" max="8686" width="9.140625" style="198"/>
    <col min="8687" max="8687" width="37.28515625" style="198" customWidth="1"/>
    <col min="8688" max="8690" width="9.140625" style="198"/>
    <col min="8691" max="8696" width="9.28515625" style="198" customWidth="1"/>
    <col min="8697" max="8942" width="9.140625" style="198"/>
    <col min="8943" max="8943" width="37.28515625" style="198" customWidth="1"/>
    <col min="8944" max="8946" width="9.140625" style="198"/>
    <col min="8947" max="8952" width="9.28515625" style="198" customWidth="1"/>
    <col min="8953" max="9198" width="9.140625" style="198"/>
    <col min="9199" max="9199" width="37.28515625" style="198" customWidth="1"/>
    <col min="9200" max="9202" width="9.140625" style="198"/>
    <col min="9203" max="9208" width="9.28515625" style="198" customWidth="1"/>
    <col min="9209" max="9454" width="9.140625" style="198"/>
    <col min="9455" max="9455" width="37.28515625" style="198" customWidth="1"/>
    <col min="9456" max="9458" width="9.140625" style="198"/>
    <col min="9459" max="9464" width="9.28515625" style="198" customWidth="1"/>
    <col min="9465" max="9710" width="9.140625" style="198"/>
    <col min="9711" max="9711" width="37.28515625" style="198" customWidth="1"/>
    <col min="9712" max="9714" width="9.140625" style="198"/>
    <col min="9715" max="9720" width="9.28515625" style="198" customWidth="1"/>
    <col min="9721" max="9966" width="9.140625" style="198"/>
    <col min="9967" max="9967" width="37.28515625" style="198" customWidth="1"/>
    <col min="9968" max="9970" width="9.140625" style="198"/>
    <col min="9971" max="9976" width="9.28515625" style="198" customWidth="1"/>
    <col min="9977" max="10222" width="9.140625" style="198"/>
    <col min="10223" max="10223" width="37.28515625" style="198" customWidth="1"/>
    <col min="10224" max="10226" width="9.140625" style="198"/>
    <col min="10227" max="10232" width="9.28515625" style="198" customWidth="1"/>
    <col min="10233" max="10478" width="9.140625" style="198"/>
    <col min="10479" max="10479" width="37.28515625" style="198" customWidth="1"/>
    <col min="10480" max="10482" width="9.140625" style="198"/>
    <col min="10483" max="10488" width="9.28515625" style="198" customWidth="1"/>
    <col min="10489" max="10734" width="9.140625" style="198"/>
    <col min="10735" max="10735" width="37.28515625" style="198" customWidth="1"/>
    <col min="10736" max="10738" width="9.140625" style="198"/>
    <col min="10739" max="10744" width="9.28515625" style="198" customWidth="1"/>
    <col min="10745" max="10990" width="9.140625" style="198"/>
    <col min="10991" max="10991" width="37.28515625" style="198" customWidth="1"/>
    <col min="10992" max="10994" width="9.140625" style="198"/>
    <col min="10995" max="11000" width="9.28515625" style="198" customWidth="1"/>
    <col min="11001" max="11246" width="9.140625" style="198"/>
    <col min="11247" max="11247" width="37.28515625" style="198" customWidth="1"/>
    <col min="11248" max="11250" width="9.140625" style="198"/>
    <col min="11251" max="11256" width="9.28515625" style="198" customWidth="1"/>
    <col min="11257" max="11502" width="9.140625" style="198"/>
    <col min="11503" max="11503" width="37.28515625" style="198" customWidth="1"/>
    <col min="11504" max="11506" width="9.140625" style="198"/>
    <col min="11507" max="11512" width="9.28515625" style="198" customWidth="1"/>
    <col min="11513" max="11758" width="9.140625" style="198"/>
    <col min="11759" max="11759" width="37.28515625" style="198" customWidth="1"/>
    <col min="11760" max="11762" width="9.140625" style="198"/>
    <col min="11763" max="11768" width="9.28515625" style="198" customWidth="1"/>
    <col min="11769" max="12014" width="9.140625" style="198"/>
    <col min="12015" max="12015" width="37.28515625" style="198" customWidth="1"/>
    <col min="12016" max="12018" width="9.140625" style="198"/>
    <col min="12019" max="12024" width="9.28515625" style="198" customWidth="1"/>
    <col min="12025" max="12270" width="9.140625" style="198"/>
    <col min="12271" max="12271" width="37.28515625" style="198" customWidth="1"/>
    <col min="12272" max="12274" width="9.140625" style="198"/>
    <col min="12275" max="12280" width="9.28515625" style="198" customWidth="1"/>
    <col min="12281" max="12526" width="9.140625" style="198"/>
    <col min="12527" max="12527" width="37.28515625" style="198" customWidth="1"/>
    <col min="12528" max="12530" width="9.140625" style="198"/>
    <col min="12531" max="12536" width="9.28515625" style="198" customWidth="1"/>
    <col min="12537" max="12782" width="9.140625" style="198"/>
    <col min="12783" max="12783" width="37.28515625" style="198" customWidth="1"/>
    <col min="12784" max="12786" width="9.140625" style="198"/>
    <col min="12787" max="12792" width="9.28515625" style="198" customWidth="1"/>
    <col min="12793" max="13038" width="9.140625" style="198"/>
    <col min="13039" max="13039" width="37.28515625" style="198" customWidth="1"/>
    <col min="13040" max="13042" width="9.140625" style="198"/>
    <col min="13043" max="13048" width="9.28515625" style="198" customWidth="1"/>
    <col min="13049" max="13294" width="9.140625" style="198"/>
    <col min="13295" max="13295" width="37.28515625" style="198" customWidth="1"/>
    <col min="13296" max="13298" width="9.140625" style="198"/>
    <col min="13299" max="13304" width="9.28515625" style="198" customWidth="1"/>
    <col min="13305" max="13550" width="9.140625" style="198"/>
    <col min="13551" max="13551" width="37.28515625" style="198" customWidth="1"/>
    <col min="13552" max="13554" width="9.140625" style="198"/>
    <col min="13555" max="13560" width="9.28515625" style="198" customWidth="1"/>
    <col min="13561" max="13806" width="9.140625" style="198"/>
    <col min="13807" max="13807" width="37.28515625" style="198" customWidth="1"/>
    <col min="13808" max="13810" width="9.140625" style="198"/>
    <col min="13811" max="13816" width="9.28515625" style="198" customWidth="1"/>
    <col min="13817" max="14062" width="9.140625" style="198"/>
    <col min="14063" max="14063" width="37.28515625" style="198" customWidth="1"/>
    <col min="14064" max="14066" width="9.140625" style="198"/>
    <col min="14067" max="14072" width="9.28515625" style="198" customWidth="1"/>
    <col min="14073" max="14318" width="9.140625" style="198"/>
    <col min="14319" max="14319" width="37.28515625" style="198" customWidth="1"/>
    <col min="14320" max="14322" width="9.140625" style="198"/>
    <col min="14323" max="14328" width="9.28515625" style="198" customWidth="1"/>
    <col min="14329" max="14574" width="9.140625" style="198"/>
    <col min="14575" max="14575" width="37.28515625" style="198" customWidth="1"/>
    <col min="14576" max="14578" width="9.140625" style="198"/>
    <col min="14579" max="14584" width="9.28515625" style="198" customWidth="1"/>
    <col min="14585" max="14830" width="9.140625" style="198"/>
    <col min="14831" max="14831" width="37.28515625" style="198" customWidth="1"/>
    <col min="14832" max="14834" width="9.140625" style="198"/>
    <col min="14835" max="14840" width="9.28515625" style="198" customWidth="1"/>
    <col min="14841" max="15086" width="9.140625" style="198"/>
    <col min="15087" max="15087" width="37.28515625" style="198" customWidth="1"/>
    <col min="15088" max="15090" width="9.140625" style="198"/>
    <col min="15091" max="15096" width="9.28515625" style="198" customWidth="1"/>
    <col min="15097" max="15342" width="9.140625" style="198"/>
    <col min="15343" max="15343" width="37.28515625" style="198" customWidth="1"/>
    <col min="15344" max="15346" width="9.140625" style="198"/>
    <col min="15347" max="15352" width="9.28515625" style="198" customWidth="1"/>
    <col min="15353" max="15598" width="9.140625" style="198"/>
    <col min="15599" max="15599" width="37.28515625" style="198" customWidth="1"/>
    <col min="15600" max="15602" width="9.140625" style="198"/>
    <col min="15603" max="15608" width="9.28515625" style="198" customWidth="1"/>
    <col min="15609" max="15854" width="9.140625" style="198"/>
    <col min="15855" max="15855" width="37.28515625" style="198" customWidth="1"/>
    <col min="15856" max="15858" width="9.140625" style="198"/>
    <col min="15859" max="15864" width="9.28515625" style="198" customWidth="1"/>
    <col min="15865" max="16110" width="9.140625" style="198"/>
    <col min="16111" max="16111" width="37.28515625" style="198" customWidth="1"/>
    <col min="16112" max="16114" width="9.140625" style="198"/>
    <col min="16115" max="16120" width="9.28515625" style="198" customWidth="1"/>
    <col min="16121" max="16384" width="9.140625" style="198"/>
  </cols>
  <sheetData>
    <row r="1" spans="1:14" ht="25.9" customHeight="1">
      <c r="A1" s="197" t="s">
        <v>121</v>
      </c>
      <c r="B1" s="197"/>
      <c r="C1" s="197"/>
      <c r="D1" s="197"/>
      <c r="E1" s="197"/>
      <c r="F1" s="197"/>
      <c r="G1" s="197"/>
      <c r="H1" s="197"/>
    </row>
    <row r="2" spans="1:14" ht="15.75" customHeight="1">
      <c r="A2" s="40"/>
      <c r="B2" s="199"/>
      <c r="C2" s="199"/>
      <c r="D2" s="199"/>
      <c r="E2" s="199"/>
      <c r="F2" s="199"/>
      <c r="G2" s="199"/>
      <c r="H2" s="199"/>
    </row>
    <row r="3" spans="1:14" ht="15.6" customHeight="1">
      <c r="A3" s="3" t="s">
        <v>83</v>
      </c>
      <c r="B3" s="3" t="s">
        <v>189</v>
      </c>
    </row>
    <row r="4" spans="1:14" ht="21" customHeight="1">
      <c r="A4" s="269" t="s">
        <v>122</v>
      </c>
      <c r="B4" s="269" t="s">
        <v>123</v>
      </c>
      <c r="C4" s="203" t="s">
        <v>124</v>
      </c>
      <c r="D4" s="204"/>
      <c r="E4" s="238" t="s">
        <v>93</v>
      </c>
      <c r="F4" s="238"/>
      <c r="G4" s="238"/>
      <c r="H4" s="238"/>
      <c r="I4" s="238"/>
      <c r="J4" s="238"/>
      <c r="L4" s="239" t="s">
        <v>125</v>
      </c>
      <c r="M4" s="239"/>
      <c r="N4" s="239"/>
    </row>
    <row r="5" spans="1:14" ht="42" customHeight="1">
      <c r="A5" s="152"/>
      <c r="B5" s="152"/>
      <c r="C5" s="207"/>
      <c r="D5" s="208"/>
      <c r="E5" s="240" t="s">
        <v>126</v>
      </c>
      <c r="F5" s="240"/>
      <c r="G5" s="240" t="s">
        <v>127</v>
      </c>
      <c r="H5" s="240"/>
      <c r="I5" s="240" t="s">
        <v>128</v>
      </c>
      <c r="J5" s="240"/>
      <c r="L5" s="239"/>
      <c r="M5" s="239"/>
      <c r="N5" s="239"/>
    </row>
    <row r="6" spans="1:14" ht="67.900000000000006" customHeight="1" thickBot="1">
      <c r="A6" s="270"/>
      <c r="B6" s="151"/>
      <c r="C6" s="241" t="s">
        <v>110</v>
      </c>
      <c r="D6" s="241" t="s">
        <v>129</v>
      </c>
      <c r="E6" s="241" t="s">
        <v>110</v>
      </c>
      <c r="F6" s="241" t="s">
        <v>129</v>
      </c>
      <c r="G6" s="241" t="s">
        <v>110</v>
      </c>
      <c r="H6" s="241" t="s">
        <v>129</v>
      </c>
      <c r="I6" s="241" t="s">
        <v>110</v>
      </c>
      <c r="J6" s="241" t="s">
        <v>129</v>
      </c>
      <c r="L6" s="282" t="s">
        <v>110</v>
      </c>
      <c r="M6" s="282" t="s">
        <v>111</v>
      </c>
      <c r="N6" s="282" t="s">
        <v>130</v>
      </c>
    </row>
    <row r="7" spans="1:14" ht="19.899999999999999" customHeight="1">
      <c r="A7" s="271" t="s">
        <v>131</v>
      </c>
      <c r="B7" s="243" t="s">
        <v>132</v>
      </c>
      <c r="C7" s="283">
        <f>E7+G7+I7</f>
        <v>0</v>
      </c>
      <c r="D7" s="283">
        <f>F7+H7+J7</f>
        <v>0</v>
      </c>
      <c r="E7" s="283"/>
      <c r="F7" s="283"/>
      <c r="G7" s="283"/>
      <c r="H7" s="284"/>
      <c r="I7" s="245"/>
      <c r="J7" s="245"/>
      <c r="L7" s="285">
        <f>M7+N7</f>
        <v>0</v>
      </c>
      <c r="M7" s="286"/>
      <c r="N7" s="286"/>
    </row>
    <row r="8" spans="1:14" ht="19.899999999999999" customHeight="1">
      <c r="A8" s="272"/>
      <c r="B8" s="243" t="s">
        <v>133</v>
      </c>
      <c r="C8" s="283">
        <f t="shared" ref="C8:D19" si="0">E8+G8+I8</f>
        <v>0</v>
      </c>
      <c r="D8" s="283">
        <f t="shared" si="0"/>
        <v>0</v>
      </c>
      <c r="E8" s="283"/>
      <c r="F8" s="283"/>
      <c r="G8" s="283"/>
      <c r="H8" s="284"/>
      <c r="I8" s="245"/>
      <c r="J8" s="245"/>
      <c r="L8" s="285">
        <f t="shared" ref="L8:L40" si="1">M8+N8</f>
        <v>0</v>
      </c>
      <c r="M8" s="286"/>
      <c r="N8" s="286"/>
    </row>
    <row r="9" spans="1:14" ht="49.9" customHeight="1">
      <c r="A9" s="273"/>
      <c r="B9" s="243" t="s">
        <v>134</v>
      </c>
      <c r="C9" s="283">
        <f t="shared" si="0"/>
        <v>0</v>
      </c>
      <c r="D9" s="283">
        <f t="shared" si="0"/>
        <v>0</v>
      </c>
      <c r="E9" s="283"/>
      <c r="F9" s="283"/>
      <c r="G9" s="283"/>
      <c r="H9" s="284"/>
      <c r="I9" s="245"/>
      <c r="J9" s="245"/>
      <c r="L9" s="285">
        <f t="shared" si="1"/>
        <v>0</v>
      </c>
      <c r="M9" s="286"/>
      <c r="N9" s="286"/>
    </row>
    <row r="10" spans="1:14" ht="19.899999999999999" customHeight="1">
      <c r="A10" s="274" t="s">
        <v>135</v>
      </c>
      <c r="B10" s="243" t="s">
        <v>136</v>
      </c>
      <c r="C10" s="283">
        <f t="shared" si="0"/>
        <v>0</v>
      </c>
      <c r="D10" s="283">
        <f t="shared" si="0"/>
        <v>0</v>
      </c>
      <c r="E10" s="283"/>
      <c r="F10" s="283"/>
      <c r="G10" s="283"/>
      <c r="H10" s="284"/>
      <c r="I10" s="245"/>
      <c r="J10" s="245"/>
      <c r="L10" s="285">
        <f t="shared" si="1"/>
        <v>0</v>
      </c>
      <c r="M10" s="286"/>
      <c r="N10" s="286"/>
    </row>
    <row r="11" spans="1:14" ht="19.899999999999999" customHeight="1">
      <c r="A11" s="274" t="s">
        <v>137</v>
      </c>
      <c r="B11" s="243" t="s">
        <v>138</v>
      </c>
      <c r="C11" s="283">
        <f t="shared" si="0"/>
        <v>0</v>
      </c>
      <c r="D11" s="283">
        <f t="shared" si="0"/>
        <v>0</v>
      </c>
      <c r="E11" s="283"/>
      <c r="F11" s="283"/>
      <c r="G11" s="283"/>
      <c r="H11" s="284"/>
      <c r="I11" s="245"/>
      <c r="J11" s="245"/>
      <c r="L11" s="285">
        <f t="shared" si="1"/>
        <v>0</v>
      </c>
      <c r="M11" s="286"/>
      <c r="N11" s="286"/>
    </row>
    <row r="12" spans="1:14" ht="19.899999999999999" customHeight="1">
      <c r="A12" s="274" t="s">
        <v>139</v>
      </c>
      <c r="B12" s="243" t="s">
        <v>140</v>
      </c>
      <c r="C12" s="283">
        <f t="shared" si="0"/>
        <v>0</v>
      </c>
      <c r="D12" s="283">
        <f t="shared" si="0"/>
        <v>0</v>
      </c>
      <c r="E12" s="283"/>
      <c r="F12" s="283"/>
      <c r="G12" s="283"/>
      <c r="H12" s="284"/>
      <c r="I12" s="245"/>
      <c r="J12" s="245"/>
      <c r="L12" s="285">
        <f t="shared" si="1"/>
        <v>0</v>
      </c>
      <c r="M12" s="286"/>
      <c r="N12" s="286"/>
    </row>
    <row r="13" spans="1:14" ht="19.899999999999999" customHeight="1">
      <c r="A13" s="275" t="s">
        <v>15</v>
      </c>
      <c r="B13" s="243" t="s">
        <v>16</v>
      </c>
      <c r="C13" s="283">
        <f t="shared" si="0"/>
        <v>0</v>
      </c>
      <c r="D13" s="283">
        <f t="shared" si="0"/>
        <v>0</v>
      </c>
      <c r="E13" s="283"/>
      <c r="F13" s="283"/>
      <c r="G13" s="283"/>
      <c r="H13" s="284"/>
      <c r="I13" s="245"/>
      <c r="J13" s="245"/>
      <c r="L13" s="285">
        <f t="shared" si="1"/>
        <v>0</v>
      </c>
      <c r="M13" s="286"/>
      <c r="N13" s="286"/>
    </row>
    <row r="14" spans="1:14" ht="16.149999999999999" customHeight="1">
      <c r="A14" s="274" t="s">
        <v>141</v>
      </c>
      <c r="B14" s="243" t="s">
        <v>142</v>
      </c>
      <c r="C14" s="283">
        <f t="shared" si="0"/>
        <v>0</v>
      </c>
      <c r="D14" s="283">
        <f t="shared" si="0"/>
        <v>0</v>
      </c>
      <c r="E14" s="283"/>
      <c r="F14" s="283"/>
      <c r="G14" s="283"/>
      <c r="H14" s="284"/>
      <c r="I14" s="245"/>
      <c r="J14" s="245"/>
      <c r="L14" s="285">
        <f t="shared" si="1"/>
        <v>0</v>
      </c>
      <c r="M14" s="286"/>
      <c r="N14" s="286"/>
    </row>
    <row r="15" spans="1:14" ht="16.149999999999999" customHeight="1">
      <c r="A15" s="274" t="s">
        <v>143</v>
      </c>
      <c r="B15" s="243" t="s">
        <v>144</v>
      </c>
      <c r="C15" s="283">
        <f t="shared" si="0"/>
        <v>0</v>
      </c>
      <c r="D15" s="283">
        <f t="shared" si="0"/>
        <v>0</v>
      </c>
      <c r="E15" s="283"/>
      <c r="F15" s="283"/>
      <c r="G15" s="283"/>
      <c r="H15" s="284"/>
      <c r="I15" s="245"/>
      <c r="J15" s="245"/>
      <c r="L15" s="285"/>
      <c r="M15" s="286"/>
      <c r="N15" s="286"/>
    </row>
    <row r="16" spans="1:14" ht="19.899999999999999" customHeight="1">
      <c r="A16" s="274" t="s">
        <v>145</v>
      </c>
      <c r="B16" s="243" t="s">
        <v>146</v>
      </c>
      <c r="C16" s="283">
        <f t="shared" si="0"/>
        <v>0</v>
      </c>
      <c r="D16" s="283">
        <f t="shared" si="0"/>
        <v>0</v>
      </c>
      <c r="E16" s="283"/>
      <c r="F16" s="283"/>
      <c r="G16" s="283"/>
      <c r="H16" s="284"/>
      <c r="I16" s="245"/>
      <c r="J16" s="245"/>
      <c r="L16" s="285">
        <f t="shared" si="1"/>
        <v>0</v>
      </c>
      <c r="M16" s="286"/>
      <c r="N16" s="286"/>
    </row>
    <row r="17" spans="1:14" ht="19.899999999999999" customHeight="1">
      <c r="A17" s="274" t="s">
        <v>147</v>
      </c>
      <c r="B17" s="243" t="s">
        <v>148</v>
      </c>
      <c r="C17" s="283">
        <f t="shared" si="0"/>
        <v>0</v>
      </c>
      <c r="D17" s="283">
        <f t="shared" si="0"/>
        <v>0</v>
      </c>
      <c r="E17" s="283"/>
      <c r="F17" s="283"/>
      <c r="G17" s="283"/>
      <c r="H17" s="284"/>
      <c r="I17" s="245"/>
      <c r="J17" s="245"/>
      <c r="L17" s="285">
        <f t="shared" si="1"/>
        <v>0</v>
      </c>
      <c r="M17" s="286"/>
      <c r="N17" s="286"/>
    </row>
    <row r="18" spans="1:14" ht="19.899999999999999" customHeight="1">
      <c r="A18" s="274" t="s">
        <v>27</v>
      </c>
      <c r="B18" s="243" t="s">
        <v>28</v>
      </c>
      <c r="C18" s="283">
        <f t="shared" si="0"/>
        <v>0</v>
      </c>
      <c r="D18" s="283">
        <f t="shared" si="0"/>
        <v>0</v>
      </c>
      <c r="E18" s="283"/>
      <c r="F18" s="283"/>
      <c r="G18" s="283"/>
      <c r="H18" s="284"/>
      <c r="I18" s="245"/>
      <c r="J18" s="245"/>
      <c r="L18" s="285">
        <f t="shared" si="1"/>
        <v>0</v>
      </c>
      <c r="M18" s="286"/>
      <c r="N18" s="286"/>
    </row>
    <row r="19" spans="1:14" ht="19.899999999999999" customHeight="1">
      <c r="A19" s="274" t="s">
        <v>149</v>
      </c>
      <c r="B19" s="243" t="s">
        <v>150</v>
      </c>
      <c r="C19" s="283">
        <f t="shared" si="0"/>
        <v>0</v>
      </c>
      <c r="D19" s="283">
        <f t="shared" si="0"/>
        <v>0</v>
      </c>
      <c r="E19" s="283"/>
      <c r="F19" s="283"/>
      <c r="G19" s="283"/>
      <c r="H19" s="284"/>
      <c r="I19" s="245"/>
      <c r="J19" s="245"/>
      <c r="L19" s="285">
        <f t="shared" si="1"/>
        <v>0</v>
      </c>
      <c r="M19" s="286"/>
      <c r="N19" s="286"/>
    </row>
    <row r="20" spans="1:14" ht="19.899999999999999" customHeight="1">
      <c r="A20" s="274" t="s">
        <v>151</v>
      </c>
      <c r="B20" s="243"/>
      <c r="C20" s="283">
        <f t="shared" ref="C20" si="2">SUM(C21:C23)</f>
        <v>0</v>
      </c>
      <c r="D20" s="283"/>
      <c r="E20" s="283">
        <f t="shared" ref="E20:J20" si="3">SUM(E21:E23)</f>
        <v>0</v>
      </c>
      <c r="F20" s="283">
        <f t="shared" si="3"/>
        <v>0</v>
      </c>
      <c r="G20" s="283">
        <f t="shared" si="3"/>
        <v>0</v>
      </c>
      <c r="H20" s="284">
        <f t="shared" si="3"/>
        <v>0</v>
      </c>
      <c r="I20" s="284">
        <f t="shared" si="3"/>
        <v>0</v>
      </c>
      <c r="J20" s="283">
        <f t="shared" si="3"/>
        <v>0</v>
      </c>
      <c r="L20" s="285">
        <f t="shared" si="1"/>
        <v>0</v>
      </c>
      <c r="M20" s="267">
        <f t="shared" ref="M20:N20" si="4">SUM(M21:M23)</f>
        <v>0</v>
      </c>
      <c r="N20" s="267">
        <f t="shared" si="4"/>
        <v>0</v>
      </c>
    </row>
    <row r="21" spans="1:14" ht="31.9" customHeight="1">
      <c r="A21" s="276" t="s">
        <v>152</v>
      </c>
      <c r="B21" s="249" t="s">
        <v>153</v>
      </c>
      <c r="C21" s="283">
        <f t="shared" ref="C21:D39" si="5">E21+G21+I21</f>
        <v>0</v>
      </c>
      <c r="D21" s="283">
        <f t="shared" si="5"/>
        <v>0</v>
      </c>
      <c r="E21" s="283"/>
      <c r="F21" s="283"/>
      <c r="G21" s="283"/>
      <c r="H21" s="284"/>
      <c r="I21" s="245"/>
      <c r="J21" s="245"/>
      <c r="L21" s="285">
        <f t="shared" si="1"/>
        <v>0</v>
      </c>
      <c r="M21" s="286"/>
      <c r="N21" s="286"/>
    </row>
    <row r="22" spans="1:14" ht="52.15" customHeight="1">
      <c r="A22" s="272"/>
      <c r="B22" s="250" t="s">
        <v>154</v>
      </c>
      <c r="C22" s="283">
        <f t="shared" si="5"/>
        <v>0</v>
      </c>
      <c r="D22" s="283">
        <f t="shared" si="5"/>
        <v>0</v>
      </c>
      <c r="E22" s="283"/>
      <c r="F22" s="283"/>
      <c r="G22" s="283"/>
      <c r="H22" s="284"/>
      <c r="I22" s="245"/>
      <c r="J22" s="245"/>
      <c r="L22" s="285">
        <f t="shared" si="1"/>
        <v>0</v>
      </c>
      <c r="M22" s="286"/>
      <c r="N22" s="286"/>
    </row>
    <row r="23" spans="1:14" ht="40.15" customHeight="1">
      <c r="A23" s="273"/>
      <c r="B23" s="250" t="s">
        <v>155</v>
      </c>
      <c r="C23" s="283">
        <f t="shared" si="5"/>
        <v>0</v>
      </c>
      <c r="D23" s="283">
        <f t="shared" si="5"/>
        <v>0</v>
      </c>
      <c r="E23" s="283"/>
      <c r="F23" s="283"/>
      <c r="G23" s="283"/>
      <c r="H23" s="284"/>
      <c r="I23" s="245"/>
      <c r="J23" s="245"/>
      <c r="L23" s="285">
        <f t="shared" si="1"/>
        <v>0</v>
      </c>
      <c r="M23" s="286"/>
      <c r="N23" s="286"/>
    </row>
    <row r="24" spans="1:14" ht="24" customHeight="1">
      <c r="A24" s="274" t="s">
        <v>156</v>
      </c>
      <c r="B24" s="250" t="s">
        <v>157</v>
      </c>
      <c r="C24" s="283">
        <f t="shared" si="5"/>
        <v>584</v>
      </c>
      <c r="D24" s="283">
        <f t="shared" si="5"/>
        <v>0</v>
      </c>
      <c r="E24" s="283"/>
      <c r="F24" s="283"/>
      <c r="G24" s="283">
        <v>584</v>
      </c>
      <c r="H24" s="284"/>
      <c r="I24" s="245"/>
      <c r="J24" s="245"/>
      <c r="L24" s="285">
        <f t="shared" si="1"/>
        <v>15</v>
      </c>
      <c r="M24" s="286">
        <v>15</v>
      </c>
      <c r="N24" s="286"/>
    </row>
    <row r="25" spans="1:14" ht="19.899999999999999" customHeight="1">
      <c r="A25" s="275" t="s">
        <v>49</v>
      </c>
      <c r="B25" s="243" t="s">
        <v>50</v>
      </c>
      <c r="C25" s="283">
        <f t="shared" si="5"/>
        <v>0</v>
      </c>
      <c r="D25" s="283">
        <f t="shared" si="5"/>
        <v>0</v>
      </c>
      <c r="E25" s="283"/>
      <c r="F25" s="283"/>
      <c r="G25" s="283"/>
      <c r="H25" s="284"/>
      <c r="I25" s="245"/>
      <c r="J25" s="245"/>
      <c r="L25" s="285">
        <f t="shared" si="1"/>
        <v>0</v>
      </c>
      <c r="M25" s="286"/>
      <c r="N25" s="286"/>
    </row>
    <row r="26" spans="1:14" ht="19.899999999999999" customHeight="1">
      <c r="A26" s="274" t="s">
        <v>158</v>
      </c>
      <c r="B26" s="243" t="s">
        <v>52</v>
      </c>
      <c r="C26" s="283">
        <f t="shared" si="5"/>
        <v>0</v>
      </c>
      <c r="D26" s="283">
        <f t="shared" si="5"/>
        <v>0</v>
      </c>
      <c r="E26" s="283"/>
      <c r="F26" s="283"/>
      <c r="G26" s="283"/>
      <c r="H26" s="284"/>
      <c r="I26" s="245"/>
      <c r="J26" s="245"/>
      <c r="L26" s="285">
        <f t="shared" si="1"/>
        <v>0</v>
      </c>
      <c r="M26" s="286"/>
      <c r="N26" s="286"/>
    </row>
    <row r="27" spans="1:14" ht="19.899999999999999" customHeight="1">
      <c r="A27" s="274" t="s">
        <v>159</v>
      </c>
      <c r="B27" s="243" t="s">
        <v>160</v>
      </c>
      <c r="C27" s="283">
        <f t="shared" si="5"/>
        <v>0</v>
      </c>
      <c r="D27" s="283">
        <f t="shared" si="5"/>
        <v>0</v>
      </c>
      <c r="E27" s="283"/>
      <c r="F27" s="283"/>
      <c r="G27" s="283"/>
      <c r="H27" s="284"/>
      <c r="I27" s="245"/>
      <c r="J27" s="245"/>
      <c r="L27" s="285">
        <f t="shared" si="1"/>
        <v>0</v>
      </c>
      <c r="M27" s="286"/>
      <c r="N27" s="286"/>
    </row>
    <row r="28" spans="1:14" ht="19.899999999999999" customHeight="1">
      <c r="A28" s="274" t="s">
        <v>161</v>
      </c>
      <c r="B28" s="243" t="s">
        <v>162</v>
      </c>
      <c r="C28" s="283">
        <f t="shared" si="5"/>
        <v>0</v>
      </c>
      <c r="D28" s="283">
        <f t="shared" si="5"/>
        <v>0</v>
      </c>
      <c r="E28" s="283"/>
      <c r="F28" s="283"/>
      <c r="G28" s="283"/>
      <c r="H28" s="284"/>
      <c r="I28" s="245"/>
      <c r="J28" s="245"/>
      <c r="L28" s="285">
        <f t="shared" si="1"/>
        <v>0</v>
      </c>
      <c r="M28" s="286"/>
      <c r="N28" s="286"/>
    </row>
    <row r="29" spans="1:14" ht="19.899999999999999" customHeight="1">
      <c r="A29" s="274" t="s">
        <v>163</v>
      </c>
      <c r="B29" s="243" t="s">
        <v>164</v>
      </c>
      <c r="C29" s="283">
        <f t="shared" si="5"/>
        <v>0</v>
      </c>
      <c r="D29" s="283">
        <f t="shared" si="5"/>
        <v>0</v>
      </c>
      <c r="E29" s="283"/>
      <c r="F29" s="283"/>
      <c r="G29" s="283"/>
      <c r="H29" s="284"/>
      <c r="I29" s="245"/>
      <c r="J29" s="245"/>
      <c r="L29" s="285">
        <f t="shared" si="1"/>
        <v>0</v>
      </c>
      <c r="M29" s="286"/>
      <c r="N29" s="286"/>
    </row>
    <row r="30" spans="1:14" ht="19.899999999999999" customHeight="1">
      <c r="A30" s="252" t="s">
        <v>165</v>
      </c>
      <c r="B30" s="243" t="s">
        <v>166</v>
      </c>
      <c r="C30" s="283">
        <f t="shared" si="5"/>
        <v>0</v>
      </c>
      <c r="D30" s="283">
        <f t="shared" si="5"/>
        <v>0</v>
      </c>
      <c r="E30" s="283"/>
      <c r="F30" s="283"/>
      <c r="G30" s="283"/>
      <c r="H30" s="284"/>
      <c r="I30" s="245"/>
      <c r="J30" s="245"/>
      <c r="L30" s="285">
        <f t="shared" si="1"/>
        <v>0</v>
      </c>
      <c r="M30" s="286"/>
      <c r="N30" s="286"/>
    </row>
    <row r="31" spans="1:14" ht="19.899999999999999" customHeight="1">
      <c r="A31" s="274" t="s">
        <v>167</v>
      </c>
      <c r="B31" s="243" t="s">
        <v>168</v>
      </c>
      <c r="C31" s="283">
        <f t="shared" si="5"/>
        <v>0</v>
      </c>
      <c r="D31" s="283">
        <f t="shared" si="5"/>
        <v>0</v>
      </c>
      <c r="E31" s="283"/>
      <c r="F31" s="283"/>
      <c r="G31" s="283"/>
      <c r="H31" s="284"/>
      <c r="I31" s="245"/>
      <c r="J31" s="245"/>
      <c r="L31" s="285">
        <f t="shared" si="1"/>
        <v>0</v>
      </c>
      <c r="M31" s="286"/>
      <c r="N31" s="286"/>
    </row>
    <row r="32" spans="1:14" ht="19.899999999999999" customHeight="1">
      <c r="A32" s="256" t="s">
        <v>169</v>
      </c>
      <c r="B32" s="257" t="s">
        <v>170</v>
      </c>
      <c r="C32" s="283">
        <f t="shared" si="5"/>
        <v>0</v>
      </c>
      <c r="D32" s="283">
        <f t="shared" si="5"/>
        <v>0</v>
      </c>
      <c r="E32" s="283"/>
      <c r="F32" s="283"/>
      <c r="G32" s="283"/>
      <c r="H32" s="284"/>
      <c r="I32" s="245"/>
      <c r="J32" s="245"/>
      <c r="L32" s="285"/>
      <c r="M32" s="286"/>
      <c r="N32" s="286"/>
    </row>
    <row r="33" spans="1:14" ht="19.899999999999999" customHeight="1">
      <c r="A33" s="274" t="s">
        <v>171</v>
      </c>
      <c r="B33" s="243" t="s">
        <v>172</v>
      </c>
      <c r="C33" s="283">
        <f t="shared" si="5"/>
        <v>1045</v>
      </c>
      <c r="D33" s="283">
        <f t="shared" si="5"/>
        <v>0</v>
      </c>
      <c r="E33" s="283">
        <f>925+120</f>
        <v>1045</v>
      </c>
      <c r="F33" s="283"/>
      <c r="G33" s="283"/>
      <c r="H33" s="284"/>
      <c r="I33" s="245"/>
      <c r="J33" s="245"/>
      <c r="L33" s="285">
        <f t="shared" si="1"/>
        <v>55</v>
      </c>
      <c r="M33" s="286">
        <v>55</v>
      </c>
      <c r="N33" s="286"/>
    </row>
    <row r="34" spans="1:14" ht="19.899999999999999" customHeight="1">
      <c r="A34" s="277" t="s">
        <v>173</v>
      </c>
      <c r="B34" s="243" t="s">
        <v>174</v>
      </c>
      <c r="C34" s="283">
        <f t="shared" si="5"/>
        <v>110</v>
      </c>
      <c r="D34" s="283">
        <f t="shared" si="5"/>
        <v>0</v>
      </c>
      <c r="E34" s="283"/>
      <c r="F34" s="283"/>
      <c r="G34" s="283"/>
      <c r="H34" s="284"/>
      <c r="I34" s="245">
        <v>110</v>
      </c>
      <c r="J34" s="245"/>
      <c r="L34" s="285">
        <f t="shared" si="1"/>
        <v>15</v>
      </c>
      <c r="M34" s="286">
        <v>15</v>
      </c>
      <c r="N34" s="286"/>
    </row>
    <row r="35" spans="1:14" ht="19.899999999999999" customHeight="1">
      <c r="A35" s="278"/>
      <c r="B35" s="243" t="s">
        <v>175</v>
      </c>
      <c r="C35" s="283">
        <f t="shared" si="5"/>
        <v>0</v>
      </c>
      <c r="D35" s="283">
        <f t="shared" si="5"/>
        <v>0</v>
      </c>
      <c r="E35" s="283"/>
      <c r="F35" s="283"/>
      <c r="G35" s="283"/>
      <c r="H35" s="284"/>
      <c r="I35" s="245"/>
      <c r="J35" s="245"/>
      <c r="L35" s="285">
        <f t="shared" si="1"/>
        <v>0</v>
      </c>
      <c r="M35" s="286"/>
      <c r="N35" s="286"/>
    </row>
    <row r="36" spans="1:14" ht="19.899999999999999" customHeight="1">
      <c r="A36" s="252" t="s">
        <v>176</v>
      </c>
      <c r="B36" s="243" t="s">
        <v>177</v>
      </c>
      <c r="C36" s="283">
        <f t="shared" si="5"/>
        <v>600</v>
      </c>
      <c r="D36" s="283">
        <f t="shared" si="5"/>
        <v>0</v>
      </c>
      <c r="E36" s="283"/>
      <c r="F36" s="283"/>
      <c r="G36" s="283">
        <f>480+50</f>
        <v>530</v>
      </c>
      <c r="H36" s="284"/>
      <c r="I36" s="245">
        <v>70</v>
      </c>
      <c r="J36" s="245"/>
      <c r="L36" s="285">
        <f t="shared" si="1"/>
        <v>30</v>
      </c>
      <c r="M36" s="286">
        <v>30</v>
      </c>
      <c r="N36" s="286"/>
    </row>
    <row r="37" spans="1:14" ht="19.899999999999999" customHeight="1">
      <c r="A37" s="252" t="s">
        <v>178</v>
      </c>
      <c r="B37" s="243" t="s">
        <v>76</v>
      </c>
      <c r="C37" s="283">
        <f t="shared" si="5"/>
        <v>337</v>
      </c>
      <c r="D37" s="283">
        <f t="shared" si="5"/>
        <v>0</v>
      </c>
      <c r="E37" s="283"/>
      <c r="F37" s="283"/>
      <c r="G37" s="283"/>
      <c r="H37" s="284"/>
      <c r="I37" s="245">
        <v>337</v>
      </c>
      <c r="J37" s="245"/>
      <c r="L37" s="285">
        <f t="shared" si="1"/>
        <v>30</v>
      </c>
      <c r="M37" s="286">
        <v>30</v>
      </c>
      <c r="N37" s="286"/>
    </row>
    <row r="38" spans="1:14" ht="19.899999999999999" customHeight="1">
      <c r="A38" s="274" t="s">
        <v>179</v>
      </c>
      <c r="B38" s="243" t="s">
        <v>180</v>
      </c>
      <c r="C38" s="283">
        <f t="shared" si="5"/>
        <v>0</v>
      </c>
      <c r="D38" s="283">
        <f t="shared" si="5"/>
        <v>0</v>
      </c>
      <c r="E38" s="283"/>
      <c r="F38" s="283"/>
      <c r="G38" s="283"/>
      <c r="H38" s="284"/>
      <c r="I38" s="245"/>
      <c r="J38" s="245"/>
      <c r="L38" s="285">
        <f t="shared" si="1"/>
        <v>0</v>
      </c>
      <c r="M38" s="286"/>
      <c r="N38" s="286"/>
    </row>
    <row r="39" spans="1:14" ht="19.899999999999999" customHeight="1">
      <c r="A39" s="274" t="s">
        <v>181</v>
      </c>
      <c r="B39" s="243" t="s">
        <v>182</v>
      </c>
      <c r="C39" s="283">
        <f t="shared" si="5"/>
        <v>220</v>
      </c>
      <c r="D39" s="283">
        <f t="shared" si="5"/>
        <v>0</v>
      </c>
      <c r="E39" s="283">
        <v>220</v>
      </c>
      <c r="F39" s="283"/>
      <c r="G39" s="283"/>
      <c r="H39" s="284"/>
      <c r="I39" s="245"/>
      <c r="J39" s="245"/>
      <c r="L39" s="285">
        <f t="shared" si="1"/>
        <v>5</v>
      </c>
      <c r="M39" s="286">
        <v>5</v>
      </c>
      <c r="N39" s="286"/>
    </row>
    <row r="40" spans="1:14" s="234" customFormat="1" ht="31.9" customHeight="1">
      <c r="A40" s="279" t="s">
        <v>0</v>
      </c>
      <c r="B40" s="280"/>
      <c r="C40" s="287">
        <f t="shared" ref="C40" si="6">SUM(C7:C20)+SUM(C24:C39)</f>
        <v>2896</v>
      </c>
      <c r="D40" s="287">
        <f>SUM(D7:D20)+SUM(D24:D39)</f>
        <v>0</v>
      </c>
      <c r="E40" s="287">
        <f t="shared" ref="E40:J40" si="7">SUM(E7:E20)+SUM(E24:E39)</f>
        <v>1265</v>
      </c>
      <c r="F40" s="287">
        <f t="shared" si="7"/>
        <v>0</v>
      </c>
      <c r="G40" s="287">
        <f t="shared" si="7"/>
        <v>1114</v>
      </c>
      <c r="H40" s="288">
        <f t="shared" si="7"/>
        <v>0</v>
      </c>
      <c r="I40" s="288">
        <f t="shared" si="7"/>
        <v>517</v>
      </c>
      <c r="J40" s="287">
        <f t="shared" si="7"/>
        <v>0</v>
      </c>
      <c r="L40" s="246">
        <f t="shared" si="1"/>
        <v>150</v>
      </c>
      <c r="M40" s="241">
        <f t="shared" ref="M40:N40" si="8">SUM(M7:M20)+SUM(M24:M39)</f>
        <v>150</v>
      </c>
      <c r="N40" s="241">
        <f t="shared" si="8"/>
        <v>0</v>
      </c>
    </row>
  </sheetData>
  <mergeCells count="12">
    <mergeCell ref="A7:A9"/>
    <mergeCell ref="A21:A23"/>
    <mergeCell ref="A34:A35"/>
    <mergeCell ref="A1:H1"/>
    <mergeCell ref="A4:A6"/>
    <mergeCell ref="B4:B6"/>
    <mergeCell ref="C4:D5"/>
    <mergeCell ref="E4:J4"/>
    <mergeCell ref="L4:N5"/>
    <mergeCell ref="E5:F5"/>
    <mergeCell ref="G5:H5"/>
    <mergeCell ref="I5:J5"/>
  </mergeCells>
  <pageMargins left="0.70866141732283472" right="0.70866141732283472" top="0.74803149606299213" bottom="0.74803149606299213" header="0.31496062992125984" footer="0.31496062992125984"/>
  <pageSetup paperSize="9" scale="81" fitToHeight="2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N40"/>
  <sheetViews>
    <sheetView view="pageBreakPreview" zoomScale="60" zoomScaleNormal="60" workbookViewId="0">
      <selection activeCell="K60" sqref="K60"/>
    </sheetView>
  </sheetViews>
  <sheetFormatPr defaultRowHeight="15"/>
  <cols>
    <col min="1" max="1" width="35.42578125" style="198" customWidth="1"/>
    <col min="2" max="2" width="35.7109375" style="198" customWidth="1"/>
    <col min="3" max="3" width="17.5703125" style="198" customWidth="1"/>
    <col min="4" max="4" width="16.28515625" style="198" customWidth="1"/>
    <col min="5" max="5" width="12.85546875" style="198" customWidth="1"/>
    <col min="6" max="6" width="17.7109375" style="39" customWidth="1"/>
    <col min="7" max="7" width="13.28515625" style="39" customWidth="1"/>
    <col min="8" max="8" width="16.7109375" style="39" customWidth="1"/>
    <col min="9" max="9" width="12" style="198" customWidth="1"/>
    <col min="10" max="10" width="16.7109375" style="198" customWidth="1"/>
    <col min="11" max="11" width="9.140625" style="198"/>
    <col min="12" max="14" width="0" style="198" hidden="1" customWidth="1"/>
    <col min="15" max="238" width="9.140625" style="198"/>
    <col min="239" max="239" width="37.28515625" style="198" customWidth="1"/>
    <col min="240" max="242" width="9.140625" style="198"/>
    <col min="243" max="248" width="9.28515625" style="198" customWidth="1"/>
    <col min="249" max="494" width="9.140625" style="198"/>
    <col min="495" max="495" width="37.28515625" style="198" customWidth="1"/>
    <col min="496" max="498" width="9.140625" style="198"/>
    <col min="499" max="504" width="9.28515625" style="198" customWidth="1"/>
    <col min="505" max="750" width="9.140625" style="198"/>
    <col min="751" max="751" width="37.28515625" style="198" customWidth="1"/>
    <col min="752" max="754" width="9.140625" style="198"/>
    <col min="755" max="760" width="9.28515625" style="198" customWidth="1"/>
    <col min="761" max="1006" width="9.140625" style="198"/>
    <col min="1007" max="1007" width="37.28515625" style="198" customWidth="1"/>
    <col min="1008" max="1010" width="9.140625" style="198"/>
    <col min="1011" max="1016" width="9.28515625" style="198" customWidth="1"/>
    <col min="1017" max="1262" width="9.140625" style="198"/>
    <col min="1263" max="1263" width="37.28515625" style="198" customWidth="1"/>
    <col min="1264" max="1266" width="9.140625" style="198"/>
    <col min="1267" max="1272" width="9.28515625" style="198" customWidth="1"/>
    <col min="1273" max="1518" width="9.140625" style="198"/>
    <col min="1519" max="1519" width="37.28515625" style="198" customWidth="1"/>
    <col min="1520" max="1522" width="9.140625" style="198"/>
    <col min="1523" max="1528" width="9.28515625" style="198" customWidth="1"/>
    <col min="1529" max="1774" width="9.140625" style="198"/>
    <col min="1775" max="1775" width="37.28515625" style="198" customWidth="1"/>
    <col min="1776" max="1778" width="9.140625" style="198"/>
    <col min="1779" max="1784" width="9.28515625" style="198" customWidth="1"/>
    <col min="1785" max="2030" width="9.140625" style="198"/>
    <col min="2031" max="2031" width="37.28515625" style="198" customWidth="1"/>
    <col min="2032" max="2034" width="9.140625" style="198"/>
    <col min="2035" max="2040" width="9.28515625" style="198" customWidth="1"/>
    <col min="2041" max="2286" width="9.140625" style="198"/>
    <col min="2287" max="2287" width="37.28515625" style="198" customWidth="1"/>
    <col min="2288" max="2290" width="9.140625" style="198"/>
    <col min="2291" max="2296" width="9.28515625" style="198" customWidth="1"/>
    <col min="2297" max="2542" width="9.140625" style="198"/>
    <col min="2543" max="2543" width="37.28515625" style="198" customWidth="1"/>
    <col min="2544" max="2546" width="9.140625" style="198"/>
    <col min="2547" max="2552" width="9.28515625" style="198" customWidth="1"/>
    <col min="2553" max="2798" width="9.140625" style="198"/>
    <col min="2799" max="2799" width="37.28515625" style="198" customWidth="1"/>
    <col min="2800" max="2802" width="9.140625" style="198"/>
    <col min="2803" max="2808" width="9.28515625" style="198" customWidth="1"/>
    <col min="2809" max="3054" width="9.140625" style="198"/>
    <col min="3055" max="3055" width="37.28515625" style="198" customWidth="1"/>
    <col min="3056" max="3058" width="9.140625" style="198"/>
    <col min="3059" max="3064" width="9.28515625" style="198" customWidth="1"/>
    <col min="3065" max="3310" width="9.140625" style="198"/>
    <col min="3311" max="3311" width="37.28515625" style="198" customWidth="1"/>
    <col min="3312" max="3314" width="9.140625" style="198"/>
    <col min="3315" max="3320" width="9.28515625" style="198" customWidth="1"/>
    <col min="3321" max="3566" width="9.140625" style="198"/>
    <col min="3567" max="3567" width="37.28515625" style="198" customWidth="1"/>
    <col min="3568" max="3570" width="9.140625" style="198"/>
    <col min="3571" max="3576" width="9.28515625" style="198" customWidth="1"/>
    <col min="3577" max="3822" width="9.140625" style="198"/>
    <col min="3823" max="3823" width="37.28515625" style="198" customWidth="1"/>
    <col min="3824" max="3826" width="9.140625" style="198"/>
    <col min="3827" max="3832" width="9.28515625" style="198" customWidth="1"/>
    <col min="3833" max="4078" width="9.140625" style="198"/>
    <col min="4079" max="4079" width="37.28515625" style="198" customWidth="1"/>
    <col min="4080" max="4082" width="9.140625" style="198"/>
    <col min="4083" max="4088" width="9.28515625" style="198" customWidth="1"/>
    <col min="4089" max="4334" width="9.140625" style="198"/>
    <col min="4335" max="4335" width="37.28515625" style="198" customWidth="1"/>
    <col min="4336" max="4338" width="9.140625" style="198"/>
    <col min="4339" max="4344" width="9.28515625" style="198" customWidth="1"/>
    <col min="4345" max="4590" width="9.140625" style="198"/>
    <col min="4591" max="4591" width="37.28515625" style="198" customWidth="1"/>
    <col min="4592" max="4594" width="9.140625" style="198"/>
    <col min="4595" max="4600" width="9.28515625" style="198" customWidth="1"/>
    <col min="4601" max="4846" width="9.140625" style="198"/>
    <col min="4847" max="4847" width="37.28515625" style="198" customWidth="1"/>
    <col min="4848" max="4850" width="9.140625" style="198"/>
    <col min="4851" max="4856" width="9.28515625" style="198" customWidth="1"/>
    <col min="4857" max="5102" width="9.140625" style="198"/>
    <col min="5103" max="5103" width="37.28515625" style="198" customWidth="1"/>
    <col min="5104" max="5106" width="9.140625" style="198"/>
    <col min="5107" max="5112" width="9.28515625" style="198" customWidth="1"/>
    <col min="5113" max="5358" width="9.140625" style="198"/>
    <col min="5359" max="5359" width="37.28515625" style="198" customWidth="1"/>
    <col min="5360" max="5362" width="9.140625" style="198"/>
    <col min="5363" max="5368" width="9.28515625" style="198" customWidth="1"/>
    <col min="5369" max="5614" width="9.140625" style="198"/>
    <col min="5615" max="5615" width="37.28515625" style="198" customWidth="1"/>
    <col min="5616" max="5618" width="9.140625" style="198"/>
    <col min="5619" max="5624" width="9.28515625" style="198" customWidth="1"/>
    <col min="5625" max="5870" width="9.140625" style="198"/>
    <col min="5871" max="5871" width="37.28515625" style="198" customWidth="1"/>
    <col min="5872" max="5874" width="9.140625" style="198"/>
    <col min="5875" max="5880" width="9.28515625" style="198" customWidth="1"/>
    <col min="5881" max="6126" width="9.140625" style="198"/>
    <col min="6127" max="6127" width="37.28515625" style="198" customWidth="1"/>
    <col min="6128" max="6130" width="9.140625" style="198"/>
    <col min="6131" max="6136" width="9.28515625" style="198" customWidth="1"/>
    <col min="6137" max="6382" width="9.140625" style="198"/>
    <col min="6383" max="6383" width="37.28515625" style="198" customWidth="1"/>
    <col min="6384" max="6386" width="9.140625" style="198"/>
    <col min="6387" max="6392" width="9.28515625" style="198" customWidth="1"/>
    <col min="6393" max="6638" width="9.140625" style="198"/>
    <col min="6639" max="6639" width="37.28515625" style="198" customWidth="1"/>
    <col min="6640" max="6642" width="9.140625" style="198"/>
    <col min="6643" max="6648" width="9.28515625" style="198" customWidth="1"/>
    <col min="6649" max="6894" width="9.140625" style="198"/>
    <col min="6895" max="6895" width="37.28515625" style="198" customWidth="1"/>
    <col min="6896" max="6898" width="9.140625" style="198"/>
    <col min="6899" max="6904" width="9.28515625" style="198" customWidth="1"/>
    <col min="6905" max="7150" width="9.140625" style="198"/>
    <col min="7151" max="7151" width="37.28515625" style="198" customWidth="1"/>
    <col min="7152" max="7154" width="9.140625" style="198"/>
    <col min="7155" max="7160" width="9.28515625" style="198" customWidth="1"/>
    <col min="7161" max="7406" width="9.140625" style="198"/>
    <col min="7407" max="7407" width="37.28515625" style="198" customWidth="1"/>
    <col min="7408" max="7410" width="9.140625" style="198"/>
    <col min="7411" max="7416" width="9.28515625" style="198" customWidth="1"/>
    <col min="7417" max="7662" width="9.140625" style="198"/>
    <col min="7663" max="7663" width="37.28515625" style="198" customWidth="1"/>
    <col min="7664" max="7666" width="9.140625" style="198"/>
    <col min="7667" max="7672" width="9.28515625" style="198" customWidth="1"/>
    <col min="7673" max="7918" width="9.140625" style="198"/>
    <col min="7919" max="7919" width="37.28515625" style="198" customWidth="1"/>
    <col min="7920" max="7922" width="9.140625" style="198"/>
    <col min="7923" max="7928" width="9.28515625" style="198" customWidth="1"/>
    <col min="7929" max="8174" width="9.140625" style="198"/>
    <col min="8175" max="8175" width="37.28515625" style="198" customWidth="1"/>
    <col min="8176" max="8178" width="9.140625" style="198"/>
    <col min="8179" max="8184" width="9.28515625" style="198" customWidth="1"/>
    <col min="8185" max="8430" width="9.140625" style="198"/>
    <col min="8431" max="8431" width="37.28515625" style="198" customWidth="1"/>
    <col min="8432" max="8434" width="9.140625" style="198"/>
    <col min="8435" max="8440" width="9.28515625" style="198" customWidth="1"/>
    <col min="8441" max="8686" width="9.140625" style="198"/>
    <col min="8687" max="8687" width="37.28515625" style="198" customWidth="1"/>
    <col min="8688" max="8690" width="9.140625" style="198"/>
    <col min="8691" max="8696" width="9.28515625" style="198" customWidth="1"/>
    <col min="8697" max="8942" width="9.140625" style="198"/>
    <col min="8943" max="8943" width="37.28515625" style="198" customWidth="1"/>
    <col min="8944" max="8946" width="9.140625" style="198"/>
    <col min="8947" max="8952" width="9.28515625" style="198" customWidth="1"/>
    <col min="8953" max="9198" width="9.140625" style="198"/>
    <col min="9199" max="9199" width="37.28515625" style="198" customWidth="1"/>
    <col min="9200" max="9202" width="9.140625" style="198"/>
    <col min="9203" max="9208" width="9.28515625" style="198" customWidth="1"/>
    <col min="9209" max="9454" width="9.140625" style="198"/>
    <col min="9455" max="9455" width="37.28515625" style="198" customWidth="1"/>
    <col min="9456" max="9458" width="9.140625" style="198"/>
    <col min="9459" max="9464" width="9.28515625" style="198" customWidth="1"/>
    <col min="9465" max="9710" width="9.140625" style="198"/>
    <col min="9711" max="9711" width="37.28515625" style="198" customWidth="1"/>
    <col min="9712" max="9714" width="9.140625" style="198"/>
    <col min="9715" max="9720" width="9.28515625" style="198" customWidth="1"/>
    <col min="9721" max="9966" width="9.140625" style="198"/>
    <col min="9967" max="9967" width="37.28515625" style="198" customWidth="1"/>
    <col min="9968" max="9970" width="9.140625" style="198"/>
    <col min="9971" max="9976" width="9.28515625" style="198" customWidth="1"/>
    <col min="9977" max="10222" width="9.140625" style="198"/>
    <col min="10223" max="10223" width="37.28515625" style="198" customWidth="1"/>
    <col min="10224" max="10226" width="9.140625" style="198"/>
    <col min="10227" max="10232" width="9.28515625" style="198" customWidth="1"/>
    <col min="10233" max="10478" width="9.140625" style="198"/>
    <col min="10479" max="10479" width="37.28515625" style="198" customWidth="1"/>
    <col min="10480" max="10482" width="9.140625" style="198"/>
    <col min="10483" max="10488" width="9.28515625" style="198" customWidth="1"/>
    <col min="10489" max="10734" width="9.140625" style="198"/>
    <col min="10735" max="10735" width="37.28515625" style="198" customWidth="1"/>
    <col min="10736" max="10738" width="9.140625" style="198"/>
    <col min="10739" max="10744" width="9.28515625" style="198" customWidth="1"/>
    <col min="10745" max="10990" width="9.140625" style="198"/>
    <col min="10991" max="10991" width="37.28515625" style="198" customWidth="1"/>
    <col min="10992" max="10994" width="9.140625" style="198"/>
    <col min="10995" max="11000" width="9.28515625" style="198" customWidth="1"/>
    <col min="11001" max="11246" width="9.140625" style="198"/>
    <col min="11247" max="11247" width="37.28515625" style="198" customWidth="1"/>
    <col min="11248" max="11250" width="9.140625" style="198"/>
    <col min="11251" max="11256" width="9.28515625" style="198" customWidth="1"/>
    <col min="11257" max="11502" width="9.140625" style="198"/>
    <col min="11503" max="11503" width="37.28515625" style="198" customWidth="1"/>
    <col min="11504" max="11506" width="9.140625" style="198"/>
    <col min="11507" max="11512" width="9.28515625" style="198" customWidth="1"/>
    <col min="11513" max="11758" width="9.140625" style="198"/>
    <col min="11759" max="11759" width="37.28515625" style="198" customWidth="1"/>
    <col min="11760" max="11762" width="9.140625" style="198"/>
    <col min="11763" max="11768" width="9.28515625" style="198" customWidth="1"/>
    <col min="11769" max="12014" width="9.140625" style="198"/>
    <col min="12015" max="12015" width="37.28515625" style="198" customWidth="1"/>
    <col min="12016" max="12018" width="9.140625" style="198"/>
    <col min="12019" max="12024" width="9.28515625" style="198" customWidth="1"/>
    <col min="12025" max="12270" width="9.140625" style="198"/>
    <col min="12271" max="12271" width="37.28515625" style="198" customWidth="1"/>
    <col min="12272" max="12274" width="9.140625" style="198"/>
    <col min="12275" max="12280" width="9.28515625" style="198" customWidth="1"/>
    <col min="12281" max="12526" width="9.140625" style="198"/>
    <col min="12527" max="12527" width="37.28515625" style="198" customWidth="1"/>
    <col min="12528" max="12530" width="9.140625" style="198"/>
    <col min="12531" max="12536" width="9.28515625" style="198" customWidth="1"/>
    <col min="12537" max="12782" width="9.140625" style="198"/>
    <col min="12783" max="12783" width="37.28515625" style="198" customWidth="1"/>
    <col min="12784" max="12786" width="9.140625" style="198"/>
    <col min="12787" max="12792" width="9.28515625" style="198" customWidth="1"/>
    <col min="12793" max="13038" width="9.140625" style="198"/>
    <col min="13039" max="13039" width="37.28515625" style="198" customWidth="1"/>
    <col min="13040" max="13042" width="9.140625" style="198"/>
    <col min="13043" max="13048" width="9.28515625" style="198" customWidth="1"/>
    <col min="13049" max="13294" width="9.140625" style="198"/>
    <col min="13295" max="13295" width="37.28515625" style="198" customWidth="1"/>
    <col min="13296" max="13298" width="9.140625" style="198"/>
    <col min="13299" max="13304" width="9.28515625" style="198" customWidth="1"/>
    <col min="13305" max="13550" width="9.140625" style="198"/>
    <col min="13551" max="13551" width="37.28515625" style="198" customWidth="1"/>
    <col min="13552" max="13554" width="9.140625" style="198"/>
    <col min="13555" max="13560" width="9.28515625" style="198" customWidth="1"/>
    <col min="13561" max="13806" width="9.140625" style="198"/>
    <col min="13807" max="13807" width="37.28515625" style="198" customWidth="1"/>
    <col min="13808" max="13810" width="9.140625" style="198"/>
    <col min="13811" max="13816" width="9.28515625" style="198" customWidth="1"/>
    <col min="13817" max="14062" width="9.140625" style="198"/>
    <col min="14063" max="14063" width="37.28515625" style="198" customWidth="1"/>
    <col min="14064" max="14066" width="9.140625" style="198"/>
    <col min="14067" max="14072" width="9.28515625" style="198" customWidth="1"/>
    <col min="14073" max="14318" width="9.140625" style="198"/>
    <col min="14319" max="14319" width="37.28515625" style="198" customWidth="1"/>
    <col min="14320" max="14322" width="9.140625" style="198"/>
    <col min="14323" max="14328" width="9.28515625" style="198" customWidth="1"/>
    <col min="14329" max="14574" width="9.140625" style="198"/>
    <col min="14575" max="14575" width="37.28515625" style="198" customWidth="1"/>
    <col min="14576" max="14578" width="9.140625" style="198"/>
    <col min="14579" max="14584" width="9.28515625" style="198" customWidth="1"/>
    <col min="14585" max="14830" width="9.140625" style="198"/>
    <col min="14831" max="14831" width="37.28515625" style="198" customWidth="1"/>
    <col min="14832" max="14834" width="9.140625" style="198"/>
    <col min="14835" max="14840" width="9.28515625" style="198" customWidth="1"/>
    <col min="14841" max="15086" width="9.140625" style="198"/>
    <col min="15087" max="15087" width="37.28515625" style="198" customWidth="1"/>
    <col min="15088" max="15090" width="9.140625" style="198"/>
    <col min="15091" max="15096" width="9.28515625" style="198" customWidth="1"/>
    <col min="15097" max="15342" width="9.140625" style="198"/>
    <col min="15343" max="15343" width="37.28515625" style="198" customWidth="1"/>
    <col min="15344" max="15346" width="9.140625" style="198"/>
    <col min="15347" max="15352" width="9.28515625" style="198" customWidth="1"/>
    <col min="15353" max="15598" width="9.140625" style="198"/>
    <col min="15599" max="15599" width="37.28515625" style="198" customWidth="1"/>
    <col min="15600" max="15602" width="9.140625" style="198"/>
    <col min="15603" max="15608" width="9.28515625" style="198" customWidth="1"/>
    <col min="15609" max="15854" width="9.140625" style="198"/>
    <col min="15855" max="15855" width="37.28515625" style="198" customWidth="1"/>
    <col min="15856" max="15858" width="9.140625" style="198"/>
    <col min="15859" max="15864" width="9.28515625" style="198" customWidth="1"/>
    <col min="15865" max="16110" width="9.140625" style="198"/>
    <col min="16111" max="16111" width="37.28515625" style="198" customWidth="1"/>
    <col min="16112" max="16114" width="9.140625" style="198"/>
    <col min="16115" max="16120" width="9.28515625" style="198" customWidth="1"/>
    <col min="16121" max="16384" width="9.140625" style="198"/>
  </cols>
  <sheetData>
    <row r="1" spans="1:14" ht="25.9" customHeight="1">
      <c r="A1" s="197" t="s">
        <v>121</v>
      </c>
      <c r="B1" s="197"/>
      <c r="C1" s="197"/>
      <c r="D1" s="197"/>
      <c r="E1" s="197"/>
      <c r="F1" s="197"/>
      <c r="G1" s="197"/>
      <c r="H1" s="197"/>
    </row>
    <row r="2" spans="1:14" ht="15.75" customHeight="1">
      <c r="A2" s="40"/>
      <c r="B2" s="199"/>
      <c r="C2" s="199"/>
      <c r="D2" s="199"/>
      <c r="E2" s="199"/>
      <c r="F2" s="199"/>
      <c r="G2" s="199"/>
      <c r="H2" s="199"/>
    </row>
    <row r="3" spans="1:14" ht="15.6" customHeight="1">
      <c r="A3" s="3" t="s">
        <v>83</v>
      </c>
      <c r="B3" s="3" t="s">
        <v>190</v>
      </c>
      <c r="F3" s="198"/>
      <c r="G3" s="198"/>
      <c r="H3" s="198"/>
    </row>
    <row r="4" spans="1:14" ht="21" customHeight="1">
      <c r="A4" s="269" t="s">
        <v>122</v>
      </c>
      <c r="B4" s="269" t="s">
        <v>123</v>
      </c>
      <c r="C4" s="203" t="s">
        <v>124</v>
      </c>
      <c r="D4" s="204"/>
      <c r="E4" s="238" t="s">
        <v>93</v>
      </c>
      <c r="F4" s="238"/>
      <c r="G4" s="238"/>
      <c r="H4" s="238"/>
      <c r="I4" s="238"/>
      <c r="J4" s="238"/>
      <c r="L4" s="239" t="s">
        <v>125</v>
      </c>
      <c r="M4" s="239"/>
      <c r="N4" s="239"/>
    </row>
    <row r="5" spans="1:14" ht="42" customHeight="1">
      <c r="A5" s="152"/>
      <c r="B5" s="152"/>
      <c r="C5" s="207"/>
      <c r="D5" s="208"/>
      <c r="E5" s="240" t="s">
        <v>126</v>
      </c>
      <c r="F5" s="240"/>
      <c r="G5" s="240" t="s">
        <v>127</v>
      </c>
      <c r="H5" s="240"/>
      <c r="I5" s="240" t="s">
        <v>128</v>
      </c>
      <c r="J5" s="240"/>
      <c r="L5" s="239"/>
      <c r="M5" s="239"/>
      <c r="N5" s="239"/>
    </row>
    <row r="6" spans="1:14" ht="67.900000000000006" customHeight="1" thickBot="1">
      <c r="A6" s="270"/>
      <c r="B6" s="151"/>
      <c r="C6" s="241" t="s">
        <v>110</v>
      </c>
      <c r="D6" s="241" t="s">
        <v>129</v>
      </c>
      <c r="E6" s="241" t="s">
        <v>110</v>
      </c>
      <c r="F6" s="241" t="s">
        <v>129</v>
      </c>
      <c r="G6" s="241" t="s">
        <v>110</v>
      </c>
      <c r="H6" s="241" t="s">
        <v>129</v>
      </c>
      <c r="I6" s="241" t="s">
        <v>110</v>
      </c>
      <c r="J6" s="241" t="s">
        <v>129</v>
      </c>
      <c r="L6" s="242" t="s">
        <v>110</v>
      </c>
      <c r="M6" s="242" t="s">
        <v>111</v>
      </c>
      <c r="N6" s="242" t="s">
        <v>130</v>
      </c>
    </row>
    <row r="7" spans="1:14" ht="21.6" customHeight="1">
      <c r="A7" s="271" t="s">
        <v>131</v>
      </c>
      <c r="B7" s="243" t="s">
        <v>132</v>
      </c>
      <c r="C7" s="244">
        <f>E7+G7+I7</f>
        <v>1463</v>
      </c>
      <c r="D7" s="244">
        <f>F7+H7+J7</f>
        <v>0</v>
      </c>
      <c r="E7" s="244"/>
      <c r="F7" s="244"/>
      <c r="G7" s="244">
        <v>1463</v>
      </c>
      <c r="H7" s="265"/>
      <c r="I7" s="245"/>
      <c r="J7" s="245"/>
      <c r="L7" s="246">
        <f>M7+N7</f>
        <v>90</v>
      </c>
      <c r="M7" s="247">
        <v>90</v>
      </c>
      <c r="N7" s="247"/>
    </row>
    <row r="8" spans="1:14" ht="19.899999999999999" customHeight="1">
      <c r="A8" s="272"/>
      <c r="B8" s="243" t="s">
        <v>133</v>
      </c>
      <c r="C8" s="244">
        <f t="shared" ref="C8:D19" si="0">E8+G8+I8</f>
        <v>0</v>
      </c>
      <c r="D8" s="244">
        <f t="shared" si="0"/>
        <v>0</v>
      </c>
      <c r="E8" s="244"/>
      <c r="F8" s="244"/>
      <c r="G8" s="244"/>
      <c r="H8" s="265"/>
      <c r="I8" s="245"/>
      <c r="J8" s="245"/>
      <c r="L8" s="246">
        <f t="shared" ref="L8:L40" si="1">M8+N8</f>
        <v>0</v>
      </c>
      <c r="M8" s="247"/>
      <c r="N8" s="247"/>
    </row>
    <row r="9" spans="1:14" ht="49.9" customHeight="1">
      <c r="A9" s="273"/>
      <c r="B9" s="243" t="s">
        <v>134</v>
      </c>
      <c r="C9" s="244">
        <f t="shared" si="0"/>
        <v>0</v>
      </c>
      <c r="D9" s="244">
        <f t="shared" si="0"/>
        <v>0</v>
      </c>
      <c r="E9" s="244"/>
      <c r="F9" s="244"/>
      <c r="G9" s="244"/>
      <c r="H9" s="265"/>
      <c r="I9" s="245"/>
      <c r="J9" s="245"/>
      <c r="L9" s="246">
        <f t="shared" si="1"/>
        <v>0</v>
      </c>
      <c r="M9" s="247"/>
      <c r="N9" s="247"/>
    </row>
    <row r="10" spans="1:14" ht="19.899999999999999" customHeight="1">
      <c r="A10" s="274" t="s">
        <v>135</v>
      </c>
      <c r="B10" s="243" t="s">
        <v>136</v>
      </c>
      <c r="C10" s="244">
        <f t="shared" si="0"/>
        <v>0</v>
      </c>
      <c r="D10" s="244">
        <f t="shared" si="0"/>
        <v>0</v>
      </c>
      <c r="E10" s="244"/>
      <c r="F10" s="244"/>
      <c r="G10" s="244"/>
      <c r="H10" s="265"/>
      <c r="I10" s="245"/>
      <c r="J10" s="245"/>
      <c r="L10" s="246">
        <f t="shared" si="1"/>
        <v>0</v>
      </c>
      <c r="M10" s="247"/>
      <c r="N10" s="247"/>
    </row>
    <row r="11" spans="1:14" ht="19.899999999999999" customHeight="1">
      <c r="A11" s="274" t="s">
        <v>137</v>
      </c>
      <c r="B11" s="243" t="s">
        <v>138</v>
      </c>
      <c r="C11" s="244">
        <f t="shared" si="0"/>
        <v>0</v>
      </c>
      <c r="D11" s="244">
        <f t="shared" si="0"/>
        <v>0</v>
      </c>
      <c r="E11" s="244"/>
      <c r="F11" s="244"/>
      <c r="G11" s="244"/>
      <c r="H11" s="265"/>
      <c r="I11" s="245"/>
      <c r="J11" s="245"/>
      <c r="L11" s="246">
        <f t="shared" si="1"/>
        <v>0</v>
      </c>
      <c r="M11" s="247"/>
      <c r="N11" s="247"/>
    </row>
    <row r="12" spans="1:14" ht="19.899999999999999" customHeight="1">
      <c r="A12" s="274" t="s">
        <v>139</v>
      </c>
      <c r="B12" s="243" t="s">
        <v>140</v>
      </c>
      <c r="C12" s="244">
        <f t="shared" si="0"/>
        <v>0</v>
      </c>
      <c r="D12" s="244">
        <f t="shared" si="0"/>
        <v>0</v>
      </c>
      <c r="E12" s="244"/>
      <c r="F12" s="244"/>
      <c r="G12" s="244"/>
      <c r="H12" s="265"/>
      <c r="I12" s="245"/>
      <c r="J12" s="245"/>
      <c r="L12" s="246">
        <f t="shared" si="1"/>
        <v>0</v>
      </c>
      <c r="M12" s="247"/>
      <c r="N12" s="247"/>
    </row>
    <row r="13" spans="1:14" ht="19.899999999999999" customHeight="1">
      <c r="A13" s="275" t="s">
        <v>15</v>
      </c>
      <c r="B13" s="243" t="s">
        <v>16</v>
      </c>
      <c r="C13" s="244">
        <f t="shared" si="0"/>
        <v>0</v>
      </c>
      <c r="D13" s="244">
        <f t="shared" si="0"/>
        <v>0</v>
      </c>
      <c r="E13" s="244"/>
      <c r="F13" s="244"/>
      <c r="G13" s="244"/>
      <c r="H13" s="265"/>
      <c r="I13" s="245"/>
      <c r="J13" s="245"/>
      <c r="L13" s="246">
        <f t="shared" si="1"/>
        <v>0</v>
      </c>
      <c r="M13" s="247"/>
      <c r="N13" s="247"/>
    </row>
    <row r="14" spans="1:14" ht="16.149999999999999" customHeight="1">
      <c r="A14" s="274" t="s">
        <v>141</v>
      </c>
      <c r="B14" s="243" t="s">
        <v>142</v>
      </c>
      <c r="C14" s="244">
        <f t="shared" si="0"/>
        <v>0</v>
      </c>
      <c r="D14" s="244">
        <f t="shared" si="0"/>
        <v>0</v>
      </c>
      <c r="E14" s="244"/>
      <c r="F14" s="244"/>
      <c r="G14" s="244"/>
      <c r="H14" s="265"/>
      <c r="I14" s="245"/>
      <c r="J14" s="245"/>
      <c r="L14" s="246">
        <f t="shared" si="1"/>
        <v>0</v>
      </c>
      <c r="M14" s="247"/>
      <c r="N14" s="247"/>
    </row>
    <row r="15" spans="1:14" ht="16.149999999999999" customHeight="1">
      <c r="A15" s="274" t="s">
        <v>143</v>
      </c>
      <c r="B15" s="243" t="s">
        <v>144</v>
      </c>
      <c r="C15" s="244">
        <f t="shared" si="0"/>
        <v>0</v>
      </c>
      <c r="D15" s="244">
        <f t="shared" si="0"/>
        <v>0</v>
      </c>
      <c r="E15" s="244"/>
      <c r="F15" s="244"/>
      <c r="G15" s="244"/>
      <c r="H15" s="265"/>
      <c r="I15" s="245"/>
      <c r="J15" s="245"/>
      <c r="L15" s="246"/>
      <c r="M15" s="247"/>
      <c r="N15" s="247"/>
    </row>
    <row r="16" spans="1:14" ht="19.899999999999999" customHeight="1">
      <c r="A16" s="274" t="s">
        <v>145</v>
      </c>
      <c r="B16" s="243" t="s">
        <v>146</v>
      </c>
      <c r="C16" s="244">
        <f t="shared" si="0"/>
        <v>0</v>
      </c>
      <c r="D16" s="244">
        <f t="shared" si="0"/>
        <v>0</v>
      </c>
      <c r="E16" s="244"/>
      <c r="F16" s="244"/>
      <c r="G16" s="244"/>
      <c r="H16" s="265"/>
      <c r="I16" s="245"/>
      <c r="J16" s="245"/>
      <c r="L16" s="246">
        <f t="shared" si="1"/>
        <v>0</v>
      </c>
      <c r="M16" s="247"/>
      <c r="N16" s="247"/>
    </row>
    <row r="17" spans="1:14" ht="19.899999999999999" customHeight="1">
      <c r="A17" s="274" t="s">
        <v>147</v>
      </c>
      <c r="B17" s="243" t="s">
        <v>148</v>
      </c>
      <c r="C17" s="244">
        <f t="shared" si="0"/>
        <v>0</v>
      </c>
      <c r="D17" s="244">
        <f t="shared" si="0"/>
        <v>0</v>
      </c>
      <c r="E17" s="244"/>
      <c r="F17" s="244"/>
      <c r="G17" s="244"/>
      <c r="H17" s="265"/>
      <c r="I17" s="245"/>
      <c r="J17" s="245"/>
      <c r="L17" s="246">
        <f t="shared" si="1"/>
        <v>0</v>
      </c>
      <c r="M17" s="247"/>
      <c r="N17" s="247"/>
    </row>
    <row r="18" spans="1:14" ht="19.899999999999999" customHeight="1">
      <c r="A18" s="274" t="s">
        <v>27</v>
      </c>
      <c r="B18" s="243" t="s">
        <v>28</v>
      </c>
      <c r="C18" s="244">
        <f t="shared" si="0"/>
        <v>0</v>
      </c>
      <c r="D18" s="244">
        <f t="shared" si="0"/>
        <v>0</v>
      </c>
      <c r="E18" s="244"/>
      <c r="F18" s="244"/>
      <c r="G18" s="244"/>
      <c r="H18" s="265"/>
      <c r="I18" s="245"/>
      <c r="J18" s="245"/>
      <c r="L18" s="246">
        <f t="shared" si="1"/>
        <v>0</v>
      </c>
      <c r="M18" s="247"/>
      <c r="N18" s="247"/>
    </row>
    <row r="19" spans="1:14" ht="19.899999999999999" customHeight="1">
      <c r="A19" s="274" t="s">
        <v>149</v>
      </c>
      <c r="B19" s="243" t="s">
        <v>150</v>
      </c>
      <c r="C19" s="244">
        <f t="shared" si="0"/>
        <v>0</v>
      </c>
      <c r="D19" s="244">
        <f t="shared" si="0"/>
        <v>0</v>
      </c>
      <c r="E19" s="244"/>
      <c r="F19" s="244"/>
      <c r="G19" s="244"/>
      <c r="H19" s="265"/>
      <c r="I19" s="245"/>
      <c r="J19" s="245"/>
      <c r="L19" s="246">
        <f t="shared" si="1"/>
        <v>0</v>
      </c>
      <c r="M19" s="247"/>
      <c r="N19" s="247"/>
    </row>
    <row r="20" spans="1:14" ht="19.899999999999999" customHeight="1">
      <c r="A20" s="274" t="s">
        <v>151</v>
      </c>
      <c r="B20" s="243"/>
      <c r="C20" s="244">
        <f t="shared" ref="C20:J20" si="2">SUM(C21:C23)</f>
        <v>0</v>
      </c>
      <c r="D20" s="244"/>
      <c r="E20" s="244">
        <f t="shared" ref="E20" si="3">SUM(E21:E23)</f>
        <v>0</v>
      </c>
      <c r="F20" s="244">
        <f t="shared" si="2"/>
        <v>0</v>
      </c>
      <c r="G20" s="244">
        <f t="shared" si="2"/>
        <v>0</v>
      </c>
      <c r="H20" s="265">
        <f t="shared" si="2"/>
        <v>0</v>
      </c>
      <c r="I20" s="265">
        <f t="shared" si="2"/>
        <v>0</v>
      </c>
      <c r="J20" s="244">
        <f t="shared" si="2"/>
        <v>0</v>
      </c>
      <c r="L20" s="246">
        <f t="shared" si="1"/>
        <v>0</v>
      </c>
      <c r="M20" s="244">
        <f t="shared" ref="M20:N20" si="4">SUM(M21:M23)</f>
        <v>0</v>
      </c>
      <c r="N20" s="244">
        <f t="shared" si="4"/>
        <v>0</v>
      </c>
    </row>
    <row r="21" spans="1:14" ht="31.9" customHeight="1">
      <c r="A21" s="276" t="s">
        <v>152</v>
      </c>
      <c r="B21" s="249" t="s">
        <v>153</v>
      </c>
      <c r="C21" s="244">
        <f t="shared" ref="C21:D39" si="5">E21+G21+I21</f>
        <v>0</v>
      </c>
      <c r="D21" s="244">
        <f t="shared" si="5"/>
        <v>0</v>
      </c>
      <c r="E21" s="244"/>
      <c r="F21" s="244"/>
      <c r="G21" s="244"/>
      <c r="H21" s="265"/>
      <c r="I21" s="245"/>
      <c r="J21" s="245"/>
      <c r="L21" s="246">
        <f t="shared" si="1"/>
        <v>0</v>
      </c>
      <c r="M21" s="247"/>
      <c r="N21" s="247"/>
    </row>
    <row r="22" spans="1:14" ht="52.15" customHeight="1">
      <c r="A22" s="272"/>
      <c r="B22" s="250" t="s">
        <v>154</v>
      </c>
      <c r="C22" s="244">
        <f t="shared" si="5"/>
        <v>0</v>
      </c>
      <c r="D22" s="244">
        <f t="shared" si="5"/>
        <v>0</v>
      </c>
      <c r="E22" s="244"/>
      <c r="F22" s="244"/>
      <c r="G22" s="244"/>
      <c r="H22" s="265"/>
      <c r="I22" s="245"/>
      <c r="J22" s="245"/>
      <c r="L22" s="246">
        <f t="shared" si="1"/>
        <v>0</v>
      </c>
      <c r="M22" s="247"/>
      <c r="N22" s="247"/>
    </row>
    <row r="23" spans="1:14" ht="42" customHeight="1">
      <c r="A23" s="273"/>
      <c r="B23" s="250" t="s">
        <v>155</v>
      </c>
      <c r="C23" s="244">
        <f t="shared" si="5"/>
        <v>0</v>
      </c>
      <c r="D23" s="244">
        <f t="shared" si="5"/>
        <v>0</v>
      </c>
      <c r="E23" s="244"/>
      <c r="F23" s="244"/>
      <c r="G23" s="244"/>
      <c r="H23" s="265"/>
      <c r="I23" s="245"/>
      <c r="J23" s="245"/>
      <c r="L23" s="246">
        <f t="shared" si="1"/>
        <v>0</v>
      </c>
      <c r="M23" s="247"/>
      <c r="N23" s="247"/>
    </row>
    <row r="24" spans="1:14" ht="24" customHeight="1">
      <c r="A24" s="274" t="s">
        <v>156</v>
      </c>
      <c r="B24" s="250" t="s">
        <v>157</v>
      </c>
      <c r="C24" s="244">
        <f t="shared" si="5"/>
        <v>0</v>
      </c>
      <c r="D24" s="244">
        <f t="shared" si="5"/>
        <v>0</v>
      </c>
      <c r="E24" s="244"/>
      <c r="F24" s="244"/>
      <c r="G24" s="244"/>
      <c r="H24" s="265"/>
      <c r="I24" s="245"/>
      <c r="J24" s="245"/>
      <c r="L24" s="246">
        <f t="shared" si="1"/>
        <v>0</v>
      </c>
      <c r="M24" s="247"/>
      <c r="N24" s="247"/>
    </row>
    <row r="25" spans="1:14" ht="19.899999999999999" customHeight="1">
      <c r="A25" s="275" t="s">
        <v>49</v>
      </c>
      <c r="B25" s="243" t="s">
        <v>50</v>
      </c>
      <c r="C25" s="244">
        <f t="shared" si="5"/>
        <v>0</v>
      </c>
      <c r="D25" s="244">
        <f t="shared" si="5"/>
        <v>0</v>
      </c>
      <c r="E25" s="244"/>
      <c r="F25" s="244"/>
      <c r="G25" s="244"/>
      <c r="H25" s="265"/>
      <c r="I25" s="245"/>
      <c r="J25" s="245"/>
      <c r="L25" s="246">
        <f t="shared" si="1"/>
        <v>0</v>
      </c>
      <c r="M25" s="247"/>
      <c r="N25" s="247"/>
    </row>
    <row r="26" spans="1:14" ht="19.899999999999999" customHeight="1">
      <c r="A26" s="274" t="s">
        <v>158</v>
      </c>
      <c r="B26" s="243" t="s">
        <v>52</v>
      </c>
      <c r="C26" s="244">
        <f t="shared" si="5"/>
        <v>0</v>
      </c>
      <c r="D26" s="244">
        <f t="shared" si="5"/>
        <v>0</v>
      </c>
      <c r="E26" s="244"/>
      <c r="F26" s="244"/>
      <c r="G26" s="244"/>
      <c r="H26" s="265"/>
      <c r="I26" s="245"/>
      <c r="J26" s="245"/>
      <c r="L26" s="246">
        <f t="shared" si="1"/>
        <v>0</v>
      </c>
      <c r="M26" s="247"/>
      <c r="N26" s="247"/>
    </row>
    <row r="27" spans="1:14" ht="19.899999999999999" customHeight="1">
      <c r="A27" s="274" t="s">
        <v>159</v>
      </c>
      <c r="B27" s="243" t="s">
        <v>160</v>
      </c>
      <c r="C27" s="244">
        <f t="shared" si="5"/>
        <v>0</v>
      </c>
      <c r="D27" s="244">
        <f t="shared" si="5"/>
        <v>0</v>
      </c>
      <c r="E27" s="244"/>
      <c r="F27" s="244"/>
      <c r="G27" s="244"/>
      <c r="H27" s="265"/>
      <c r="I27" s="245"/>
      <c r="J27" s="245"/>
      <c r="L27" s="246">
        <f t="shared" si="1"/>
        <v>0</v>
      </c>
      <c r="M27" s="247"/>
      <c r="N27" s="247"/>
    </row>
    <row r="28" spans="1:14" ht="19.899999999999999" customHeight="1">
      <c r="A28" s="274" t="s">
        <v>161</v>
      </c>
      <c r="B28" s="243" t="s">
        <v>162</v>
      </c>
      <c r="C28" s="244">
        <f t="shared" si="5"/>
        <v>0</v>
      </c>
      <c r="D28" s="244">
        <f t="shared" si="5"/>
        <v>0</v>
      </c>
      <c r="E28" s="244"/>
      <c r="F28" s="244"/>
      <c r="G28" s="244"/>
      <c r="H28" s="265"/>
      <c r="I28" s="245"/>
      <c r="J28" s="245"/>
      <c r="L28" s="246">
        <f t="shared" si="1"/>
        <v>0</v>
      </c>
      <c r="M28" s="247"/>
      <c r="N28" s="247"/>
    </row>
    <row r="29" spans="1:14" ht="19.899999999999999" customHeight="1">
      <c r="A29" s="274" t="s">
        <v>163</v>
      </c>
      <c r="B29" s="243" t="s">
        <v>164</v>
      </c>
      <c r="C29" s="244">
        <f t="shared" si="5"/>
        <v>0</v>
      </c>
      <c r="D29" s="244">
        <f t="shared" si="5"/>
        <v>0</v>
      </c>
      <c r="E29" s="244"/>
      <c r="F29" s="244"/>
      <c r="G29" s="244"/>
      <c r="H29" s="265"/>
      <c r="I29" s="245"/>
      <c r="J29" s="245"/>
      <c r="L29" s="246">
        <f t="shared" si="1"/>
        <v>0</v>
      </c>
      <c r="M29" s="247"/>
      <c r="N29" s="247"/>
    </row>
    <row r="30" spans="1:14" ht="19.899999999999999" customHeight="1">
      <c r="A30" s="252" t="s">
        <v>165</v>
      </c>
      <c r="B30" s="243" t="s">
        <v>166</v>
      </c>
      <c r="C30" s="244">
        <f t="shared" si="5"/>
        <v>0</v>
      </c>
      <c r="D30" s="244">
        <f t="shared" si="5"/>
        <v>0</v>
      </c>
      <c r="E30" s="244"/>
      <c r="F30" s="244"/>
      <c r="G30" s="244"/>
      <c r="H30" s="265"/>
      <c r="I30" s="245"/>
      <c r="J30" s="245"/>
      <c r="L30" s="246">
        <f t="shared" si="1"/>
        <v>0</v>
      </c>
      <c r="M30" s="247"/>
      <c r="N30" s="247"/>
    </row>
    <row r="31" spans="1:14" ht="19.899999999999999" customHeight="1">
      <c r="A31" s="274" t="s">
        <v>167</v>
      </c>
      <c r="B31" s="243" t="s">
        <v>168</v>
      </c>
      <c r="C31" s="244">
        <f t="shared" si="5"/>
        <v>0</v>
      </c>
      <c r="D31" s="244">
        <f t="shared" si="5"/>
        <v>0</v>
      </c>
      <c r="E31" s="244"/>
      <c r="F31" s="244"/>
      <c r="G31" s="244"/>
      <c r="H31" s="265"/>
      <c r="I31" s="245"/>
      <c r="J31" s="245"/>
      <c r="L31" s="246">
        <f t="shared" si="1"/>
        <v>0</v>
      </c>
      <c r="M31" s="247"/>
      <c r="N31" s="247"/>
    </row>
    <row r="32" spans="1:14" ht="19.899999999999999" customHeight="1">
      <c r="A32" s="256" t="s">
        <v>169</v>
      </c>
      <c r="B32" s="257" t="s">
        <v>170</v>
      </c>
      <c r="C32" s="244">
        <f t="shared" si="5"/>
        <v>0</v>
      </c>
      <c r="D32" s="244">
        <f t="shared" si="5"/>
        <v>0</v>
      </c>
      <c r="E32" s="244"/>
      <c r="F32" s="244"/>
      <c r="G32" s="244"/>
      <c r="H32" s="265"/>
      <c r="I32" s="245"/>
      <c r="J32" s="245"/>
      <c r="L32" s="246"/>
      <c r="M32" s="247"/>
      <c r="N32" s="247"/>
    </row>
    <row r="33" spans="1:14" ht="19.899999999999999" customHeight="1">
      <c r="A33" s="274" t="s">
        <v>171</v>
      </c>
      <c r="B33" s="243" t="s">
        <v>172</v>
      </c>
      <c r="C33" s="244">
        <f t="shared" si="5"/>
        <v>0</v>
      </c>
      <c r="D33" s="244">
        <f t="shared" si="5"/>
        <v>0</v>
      </c>
      <c r="E33" s="244"/>
      <c r="F33" s="244"/>
      <c r="G33" s="244"/>
      <c r="H33" s="265"/>
      <c r="I33" s="245"/>
      <c r="J33" s="245"/>
      <c r="L33" s="246">
        <f t="shared" si="1"/>
        <v>0</v>
      </c>
      <c r="M33" s="247"/>
      <c r="N33" s="247"/>
    </row>
    <row r="34" spans="1:14" ht="19.899999999999999" customHeight="1">
      <c r="A34" s="277" t="s">
        <v>173</v>
      </c>
      <c r="B34" s="243" t="s">
        <v>174</v>
      </c>
      <c r="C34" s="244">
        <f t="shared" si="5"/>
        <v>0</v>
      </c>
      <c r="D34" s="244">
        <f t="shared" si="5"/>
        <v>0</v>
      </c>
      <c r="E34" s="244"/>
      <c r="F34" s="244"/>
      <c r="G34" s="244"/>
      <c r="H34" s="265"/>
      <c r="I34" s="245"/>
      <c r="J34" s="245"/>
      <c r="L34" s="246">
        <f t="shared" si="1"/>
        <v>0</v>
      </c>
      <c r="M34" s="247"/>
      <c r="N34" s="247"/>
    </row>
    <row r="35" spans="1:14" ht="19.899999999999999" customHeight="1">
      <c r="A35" s="278"/>
      <c r="B35" s="243" t="s">
        <v>175</v>
      </c>
      <c r="C35" s="244">
        <f t="shared" si="5"/>
        <v>0</v>
      </c>
      <c r="D35" s="244">
        <f t="shared" si="5"/>
        <v>0</v>
      </c>
      <c r="E35" s="244"/>
      <c r="F35" s="244"/>
      <c r="G35" s="244"/>
      <c r="H35" s="265"/>
      <c r="I35" s="245"/>
      <c r="J35" s="245"/>
      <c r="L35" s="246">
        <f t="shared" si="1"/>
        <v>0</v>
      </c>
      <c r="M35" s="247"/>
      <c r="N35" s="247"/>
    </row>
    <row r="36" spans="1:14" ht="19.899999999999999" customHeight="1">
      <c r="A36" s="252" t="s">
        <v>176</v>
      </c>
      <c r="B36" s="243" t="s">
        <v>177</v>
      </c>
      <c r="C36" s="244">
        <f t="shared" si="5"/>
        <v>0</v>
      </c>
      <c r="D36" s="244">
        <f t="shared" si="5"/>
        <v>0</v>
      </c>
      <c r="E36" s="244"/>
      <c r="F36" s="244"/>
      <c r="G36" s="244"/>
      <c r="H36" s="265"/>
      <c r="I36" s="245"/>
      <c r="J36" s="245"/>
      <c r="L36" s="246">
        <f t="shared" si="1"/>
        <v>0</v>
      </c>
      <c r="M36" s="247"/>
      <c r="N36" s="247"/>
    </row>
    <row r="37" spans="1:14" ht="19.899999999999999" customHeight="1">
      <c r="A37" s="252" t="s">
        <v>178</v>
      </c>
      <c r="B37" s="243" t="s">
        <v>76</v>
      </c>
      <c r="C37" s="244">
        <f t="shared" si="5"/>
        <v>0</v>
      </c>
      <c r="D37" s="244">
        <f t="shared" si="5"/>
        <v>0</v>
      </c>
      <c r="E37" s="244"/>
      <c r="F37" s="244"/>
      <c r="G37" s="244"/>
      <c r="H37" s="265"/>
      <c r="I37" s="245"/>
      <c r="J37" s="245"/>
      <c r="L37" s="246">
        <f t="shared" si="1"/>
        <v>0</v>
      </c>
      <c r="M37" s="247"/>
      <c r="N37" s="247"/>
    </row>
    <row r="38" spans="1:14" ht="19.899999999999999" customHeight="1">
      <c r="A38" s="274" t="s">
        <v>179</v>
      </c>
      <c r="B38" s="243" t="s">
        <v>180</v>
      </c>
      <c r="C38" s="244">
        <f t="shared" si="5"/>
        <v>0</v>
      </c>
      <c r="D38" s="244">
        <f t="shared" si="5"/>
        <v>0</v>
      </c>
      <c r="E38" s="244"/>
      <c r="F38" s="244"/>
      <c r="G38" s="244"/>
      <c r="H38" s="265"/>
      <c r="I38" s="245"/>
      <c r="J38" s="245"/>
      <c r="L38" s="246">
        <f t="shared" si="1"/>
        <v>0</v>
      </c>
      <c r="M38" s="247"/>
      <c r="N38" s="247"/>
    </row>
    <row r="39" spans="1:14" ht="19.899999999999999" customHeight="1">
      <c r="A39" s="274" t="s">
        <v>181</v>
      </c>
      <c r="B39" s="243" t="s">
        <v>182</v>
      </c>
      <c r="C39" s="244">
        <f t="shared" si="5"/>
        <v>0</v>
      </c>
      <c r="D39" s="244">
        <f t="shared" si="5"/>
        <v>0</v>
      </c>
      <c r="E39" s="244"/>
      <c r="F39" s="244"/>
      <c r="G39" s="244"/>
      <c r="H39" s="265"/>
      <c r="I39" s="245"/>
      <c r="J39" s="245"/>
      <c r="L39" s="246">
        <f t="shared" si="1"/>
        <v>0</v>
      </c>
      <c r="M39" s="247"/>
      <c r="N39" s="247"/>
    </row>
    <row r="40" spans="1:14" s="234" customFormat="1" ht="31.9" customHeight="1">
      <c r="A40" s="279" t="s">
        <v>0</v>
      </c>
      <c r="B40" s="280"/>
      <c r="C40" s="241">
        <f t="shared" ref="C40" si="6">SUM(C7:C20)+SUM(C24:C39)</f>
        <v>1463</v>
      </c>
      <c r="D40" s="241">
        <f>SUM(D7:D20)+SUM(D24:D39)</f>
        <v>0</v>
      </c>
      <c r="E40" s="241">
        <f t="shared" ref="E40:J40" si="7">SUM(E7:E20)+SUM(E24:E39)</f>
        <v>0</v>
      </c>
      <c r="F40" s="241">
        <f t="shared" si="7"/>
        <v>0</v>
      </c>
      <c r="G40" s="241">
        <f t="shared" si="7"/>
        <v>1463</v>
      </c>
      <c r="H40" s="281">
        <f t="shared" si="7"/>
        <v>0</v>
      </c>
      <c r="I40" s="281">
        <f t="shared" si="7"/>
        <v>0</v>
      </c>
      <c r="J40" s="241">
        <f t="shared" si="7"/>
        <v>0</v>
      </c>
      <c r="L40" s="246">
        <f t="shared" si="1"/>
        <v>90</v>
      </c>
      <c r="M40" s="241">
        <f t="shared" ref="M40:N40" si="8">SUM(M7:M20)+SUM(M24:M39)</f>
        <v>90</v>
      </c>
      <c r="N40" s="241">
        <f t="shared" si="8"/>
        <v>0</v>
      </c>
    </row>
  </sheetData>
  <mergeCells count="12">
    <mergeCell ref="A7:A9"/>
    <mergeCell ref="A21:A23"/>
    <mergeCell ref="A34:A35"/>
    <mergeCell ref="A1:H1"/>
    <mergeCell ref="A4:A6"/>
    <mergeCell ref="B4:B6"/>
    <mergeCell ref="C4:D5"/>
    <mergeCell ref="E4:J4"/>
    <mergeCell ref="L4:N5"/>
    <mergeCell ref="E5:F5"/>
    <mergeCell ref="G5:H5"/>
    <mergeCell ref="I5:J5"/>
  </mergeCells>
  <pageMargins left="0.70866141732283472" right="0.70866141732283472" top="0.74803149606299213" bottom="0.74803149606299213" header="0.31496062992125984" footer="0.31496062992125984"/>
  <pageSetup paperSize="9" scale="67" fitToHeight="2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N40"/>
  <sheetViews>
    <sheetView view="pageBreakPreview" zoomScale="60" zoomScaleNormal="60" workbookViewId="0">
      <selection activeCell="K60" sqref="K60"/>
    </sheetView>
  </sheetViews>
  <sheetFormatPr defaultRowHeight="15"/>
  <cols>
    <col min="1" max="1" width="35.42578125" style="198" customWidth="1"/>
    <col min="2" max="2" width="35.7109375" style="198" customWidth="1"/>
    <col min="3" max="3" width="17.5703125" style="198" customWidth="1"/>
    <col min="4" max="4" width="16.28515625" style="198" customWidth="1"/>
    <col min="5" max="5" width="17.28515625" style="198" customWidth="1"/>
    <col min="6" max="6" width="17.7109375" style="39" customWidth="1"/>
    <col min="7" max="7" width="18" style="39" customWidth="1"/>
    <col min="8" max="8" width="16.7109375" style="39" customWidth="1"/>
    <col min="9" max="9" width="14.28515625" style="198" customWidth="1"/>
    <col min="10" max="10" width="16.7109375" style="198" customWidth="1"/>
    <col min="11" max="11" width="9.140625" style="198"/>
    <col min="12" max="14" width="0" style="198" hidden="1" customWidth="1"/>
    <col min="15" max="238" width="9.140625" style="198"/>
    <col min="239" max="239" width="37.28515625" style="198" customWidth="1"/>
    <col min="240" max="242" width="9.140625" style="198"/>
    <col min="243" max="248" width="9.28515625" style="198" customWidth="1"/>
    <col min="249" max="494" width="9.140625" style="198"/>
    <col min="495" max="495" width="37.28515625" style="198" customWidth="1"/>
    <col min="496" max="498" width="9.140625" style="198"/>
    <col min="499" max="504" width="9.28515625" style="198" customWidth="1"/>
    <col min="505" max="750" width="9.140625" style="198"/>
    <col min="751" max="751" width="37.28515625" style="198" customWidth="1"/>
    <col min="752" max="754" width="9.140625" style="198"/>
    <col min="755" max="760" width="9.28515625" style="198" customWidth="1"/>
    <col min="761" max="1006" width="9.140625" style="198"/>
    <col min="1007" max="1007" width="37.28515625" style="198" customWidth="1"/>
    <col min="1008" max="1010" width="9.140625" style="198"/>
    <col min="1011" max="1016" width="9.28515625" style="198" customWidth="1"/>
    <col min="1017" max="1262" width="9.140625" style="198"/>
    <col min="1263" max="1263" width="37.28515625" style="198" customWidth="1"/>
    <col min="1264" max="1266" width="9.140625" style="198"/>
    <col min="1267" max="1272" width="9.28515625" style="198" customWidth="1"/>
    <col min="1273" max="1518" width="9.140625" style="198"/>
    <col min="1519" max="1519" width="37.28515625" style="198" customWidth="1"/>
    <col min="1520" max="1522" width="9.140625" style="198"/>
    <col min="1523" max="1528" width="9.28515625" style="198" customWidth="1"/>
    <col min="1529" max="1774" width="9.140625" style="198"/>
    <col min="1775" max="1775" width="37.28515625" style="198" customWidth="1"/>
    <col min="1776" max="1778" width="9.140625" style="198"/>
    <col min="1779" max="1784" width="9.28515625" style="198" customWidth="1"/>
    <col min="1785" max="2030" width="9.140625" style="198"/>
    <col min="2031" max="2031" width="37.28515625" style="198" customWidth="1"/>
    <col min="2032" max="2034" width="9.140625" style="198"/>
    <col min="2035" max="2040" width="9.28515625" style="198" customWidth="1"/>
    <col min="2041" max="2286" width="9.140625" style="198"/>
    <col min="2287" max="2287" width="37.28515625" style="198" customWidth="1"/>
    <col min="2288" max="2290" width="9.140625" style="198"/>
    <col min="2291" max="2296" width="9.28515625" style="198" customWidth="1"/>
    <col min="2297" max="2542" width="9.140625" style="198"/>
    <col min="2543" max="2543" width="37.28515625" style="198" customWidth="1"/>
    <col min="2544" max="2546" width="9.140625" style="198"/>
    <col min="2547" max="2552" width="9.28515625" style="198" customWidth="1"/>
    <col min="2553" max="2798" width="9.140625" style="198"/>
    <col min="2799" max="2799" width="37.28515625" style="198" customWidth="1"/>
    <col min="2800" max="2802" width="9.140625" style="198"/>
    <col min="2803" max="2808" width="9.28515625" style="198" customWidth="1"/>
    <col min="2809" max="3054" width="9.140625" style="198"/>
    <col min="3055" max="3055" width="37.28515625" style="198" customWidth="1"/>
    <col min="3056" max="3058" width="9.140625" style="198"/>
    <col min="3059" max="3064" width="9.28515625" style="198" customWidth="1"/>
    <col min="3065" max="3310" width="9.140625" style="198"/>
    <col min="3311" max="3311" width="37.28515625" style="198" customWidth="1"/>
    <col min="3312" max="3314" width="9.140625" style="198"/>
    <col min="3315" max="3320" width="9.28515625" style="198" customWidth="1"/>
    <col min="3321" max="3566" width="9.140625" style="198"/>
    <col min="3567" max="3567" width="37.28515625" style="198" customWidth="1"/>
    <col min="3568" max="3570" width="9.140625" style="198"/>
    <col min="3571" max="3576" width="9.28515625" style="198" customWidth="1"/>
    <col min="3577" max="3822" width="9.140625" style="198"/>
    <col min="3823" max="3823" width="37.28515625" style="198" customWidth="1"/>
    <col min="3824" max="3826" width="9.140625" style="198"/>
    <col min="3827" max="3832" width="9.28515625" style="198" customWidth="1"/>
    <col min="3833" max="4078" width="9.140625" style="198"/>
    <col min="4079" max="4079" width="37.28515625" style="198" customWidth="1"/>
    <col min="4080" max="4082" width="9.140625" style="198"/>
    <col min="4083" max="4088" width="9.28515625" style="198" customWidth="1"/>
    <col min="4089" max="4334" width="9.140625" style="198"/>
    <col min="4335" max="4335" width="37.28515625" style="198" customWidth="1"/>
    <col min="4336" max="4338" width="9.140625" style="198"/>
    <col min="4339" max="4344" width="9.28515625" style="198" customWidth="1"/>
    <col min="4345" max="4590" width="9.140625" style="198"/>
    <col min="4591" max="4591" width="37.28515625" style="198" customWidth="1"/>
    <col min="4592" max="4594" width="9.140625" style="198"/>
    <col min="4595" max="4600" width="9.28515625" style="198" customWidth="1"/>
    <col min="4601" max="4846" width="9.140625" style="198"/>
    <col min="4847" max="4847" width="37.28515625" style="198" customWidth="1"/>
    <col min="4848" max="4850" width="9.140625" style="198"/>
    <col min="4851" max="4856" width="9.28515625" style="198" customWidth="1"/>
    <col min="4857" max="5102" width="9.140625" style="198"/>
    <col min="5103" max="5103" width="37.28515625" style="198" customWidth="1"/>
    <col min="5104" max="5106" width="9.140625" style="198"/>
    <col min="5107" max="5112" width="9.28515625" style="198" customWidth="1"/>
    <col min="5113" max="5358" width="9.140625" style="198"/>
    <col min="5359" max="5359" width="37.28515625" style="198" customWidth="1"/>
    <col min="5360" max="5362" width="9.140625" style="198"/>
    <col min="5363" max="5368" width="9.28515625" style="198" customWidth="1"/>
    <col min="5369" max="5614" width="9.140625" style="198"/>
    <col min="5615" max="5615" width="37.28515625" style="198" customWidth="1"/>
    <col min="5616" max="5618" width="9.140625" style="198"/>
    <col min="5619" max="5624" width="9.28515625" style="198" customWidth="1"/>
    <col min="5625" max="5870" width="9.140625" style="198"/>
    <col min="5871" max="5871" width="37.28515625" style="198" customWidth="1"/>
    <col min="5872" max="5874" width="9.140625" style="198"/>
    <col min="5875" max="5880" width="9.28515625" style="198" customWidth="1"/>
    <col min="5881" max="6126" width="9.140625" style="198"/>
    <col min="6127" max="6127" width="37.28515625" style="198" customWidth="1"/>
    <col min="6128" max="6130" width="9.140625" style="198"/>
    <col min="6131" max="6136" width="9.28515625" style="198" customWidth="1"/>
    <col min="6137" max="6382" width="9.140625" style="198"/>
    <col min="6383" max="6383" width="37.28515625" style="198" customWidth="1"/>
    <col min="6384" max="6386" width="9.140625" style="198"/>
    <col min="6387" max="6392" width="9.28515625" style="198" customWidth="1"/>
    <col min="6393" max="6638" width="9.140625" style="198"/>
    <col min="6639" max="6639" width="37.28515625" style="198" customWidth="1"/>
    <col min="6640" max="6642" width="9.140625" style="198"/>
    <col min="6643" max="6648" width="9.28515625" style="198" customWidth="1"/>
    <col min="6649" max="6894" width="9.140625" style="198"/>
    <col min="6895" max="6895" width="37.28515625" style="198" customWidth="1"/>
    <col min="6896" max="6898" width="9.140625" style="198"/>
    <col min="6899" max="6904" width="9.28515625" style="198" customWidth="1"/>
    <col min="6905" max="7150" width="9.140625" style="198"/>
    <col min="7151" max="7151" width="37.28515625" style="198" customWidth="1"/>
    <col min="7152" max="7154" width="9.140625" style="198"/>
    <col min="7155" max="7160" width="9.28515625" style="198" customWidth="1"/>
    <col min="7161" max="7406" width="9.140625" style="198"/>
    <col min="7407" max="7407" width="37.28515625" style="198" customWidth="1"/>
    <col min="7408" max="7410" width="9.140625" style="198"/>
    <col min="7411" max="7416" width="9.28515625" style="198" customWidth="1"/>
    <col min="7417" max="7662" width="9.140625" style="198"/>
    <col min="7663" max="7663" width="37.28515625" style="198" customWidth="1"/>
    <col min="7664" max="7666" width="9.140625" style="198"/>
    <col min="7667" max="7672" width="9.28515625" style="198" customWidth="1"/>
    <col min="7673" max="7918" width="9.140625" style="198"/>
    <col min="7919" max="7919" width="37.28515625" style="198" customWidth="1"/>
    <col min="7920" max="7922" width="9.140625" style="198"/>
    <col min="7923" max="7928" width="9.28515625" style="198" customWidth="1"/>
    <col min="7929" max="8174" width="9.140625" style="198"/>
    <col min="8175" max="8175" width="37.28515625" style="198" customWidth="1"/>
    <col min="8176" max="8178" width="9.140625" style="198"/>
    <col min="8179" max="8184" width="9.28515625" style="198" customWidth="1"/>
    <col min="8185" max="8430" width="9.140625" style="198"/>
    <col min="8431" max="8431" width="37.28515625" style="198" customWidth="1"/>
    <col min="8432" max="8434" width="9.140625" style="198"/>
    <col min="8435" max="8440" width="9.28515625" style="198" customWidth="1"/>
    <col min="8441" max="8686" width="9.140625" style="198"/>
    <col min="8687" max="8687" width="37.28515625" style="198" customWidth="1"/>
    <col min="8688" max="8690" width="9.140625" style="198"/>
    <col min="8691" max="8696" width="9.28515625" style="198" customWidth="1"/>
    <col min="8697" max="8942" width="9.140625" style="198"/>
    <col min="8943" max="8943" width="37.28515625" style="198" customWidth="1"/>
    <col min="8944" max="8946" width="9.140625" style="198"/>
    <col min="8947" max="8952" width="9.28515625" style="198" customWidth="1"/>
    <col min="8953" max="9198" width="9.140625" style="198"/>
    <col min="9199" max="9199" width="37.28515625" style="198" customWidth="1"/>
    <col min="9200" max="9202" width="9.140625" style="198"/>
    <col min="9203" max="9208" width="9.28515625" style="198" customWidth="1"/>
    <col min="9209" max="9454" width="9.140625" style="198"/>
    <col min="9455" max="9455" width="37.28515625" style="198" customWidth="1"/>
    <col min="9456" max="9458" width="9.140625" style="198"/>
    <col min="9459" max="9464" width="9.28515625" style="198" customWidth="1"/>
    <col min="9465" max="9710" width="9.140625" style="198"/>
    <col min="9711" max="9711" width="37.28515625" style="198" customWidth="1"/>
    <col min="9712" max="9714" width="9.140625" style="198"/>
    <col min="9715" max="9720" width="9.28515625" style="198" customWidth="1"/>
    <col min="9721" max="9966" width="9.140625" style="198"/>
    <col min="9967" max="9967" width="37.28515625" style="198" customWidth="1"/>
    <col min="9968" max="9970" width="9.140625" style="198"/>
    <col min="9971" max="9976" width="9.28515625" style="198" customWidth="1"/>
    <col min="9977" max="10222" width="9.140625" style="198"/>
    <col min="10223" max="10223" width="37.28515625" style="198" customWidth="1"/>
    <col min="10224" max="10226" width="9.140625" style="198"/>
    <col min="10227" max="10232" width="9.28515625" style="198" customWidth="1"/>
    <col min="10233" max="10478" width="9.140625" style="198"/>
    <col min="10479" max="10479" width="37.28515625" style="198" customWidth="1"/>
    <col min="10480" max="10482" width="9.140625" style="198"/>
    <col min="10483" max="10488" width="9.28515625" style="198" customWidth="1"/>
    <col min="10489" max="10734" width="9.140625" style="198"/>
    <col min="10735" max="10735" width="37.28515625" style="198" customWidth="1"/>
    <col min="10736" max="10738" width="9.140625" style="198"/>
    <col min="10739" max="10744" width="9.28515625" style="198" customWidth="1"/>
    <col min="10745" max="10990" width="9.140625" style="198"/>
    <col min="10991" max="10991" width="37.28515625" style="198" customWidth="1"/>
    <col min="10992" max="10994" width="9.140625" style="198"/>
    <col min="10995" max="11000" width="9.28515625" style="198" customWidth="1"/>
    <col min="11001" max="11246" width="9.140625" style="198"/>
    <col min="11247" max="11247" width="37.28515625" style="198" customWidth="1"/>
    <col min="11248" max="11250" width="9.140625" style="198"/>
    <col min="11251" max="11256" width="9.28515625" style="198" customWidth="1"/>
    <col min="11257" max="11502" width="9.140625" style="198"/>
    <col min="11503" max="11503" width="37.28515625" style="198" customWidth="1"/>
    <col min="11504" max="11506" width="9.140625" style="198"/>
    <col min="11507" max="11512" width="9.28515625" style="198" customWidth="1"/>
    <col min="11513" max="11758" width="9.140625" style="198"/>
    <col min="11759" max="11759" width="37.28515625" style="198" customWidth="1"/>
    <col min="11760" max="11762" width="9.140625" style="198"/>
    <col min="11763" max="11768" width="9.28515625" style="198" customWidth="1"/>
    <col min="11769" max="12014" width="9.140625" style="198"/>
    <col min="12015" max="12015" width="37.28515625" style="198" customWidth="1"/>
    <col min="12016" max="12018" width="9.140625" style="198"/>
    <col min="12019" max="12024" width="9.28515625" style="198" customWidth="1"/>
    <col min="12025" max="12270" width="9.140625" style="198"/>
    <col min="12271" max="12271" width="37.28515625" style="198" customWidth="1"/>
    <col min="12272" max="12274" width="9.140625" style="198"/>
    <col min="12275" max="12280" width="9.28515625" style="198" customWidth="1"/>
    <col min="12281" max="12526" width="9.140625" style="198"/>
    <col min="12527" max="12527" width="37.28515625" style="198" customWidth="1"/>
    <col min="12528" max="12530" width="9.140625" style="198"/>
    <col min="12531" max="12536" width="9.28515625" style="198" customWidth="1"/>
    <col min="12537" max="12782" width="9.140625" style="198"/>
    <col min="12783" max="12783" width="37.28515625" style="198" customWidth="1"/>
    <col min="12784" max="12786" width="9.140625" style="198"/>
    <col min="12787" max="12792" width="9.28515625" style="198" customWidth="1"/>
    <col min="12793" max="13038" width="9.140625" style="198"/>
    <col min="13039" max="13039" width="37.28515625" style="198" customWidth="1"/>
    <col min="13040" max="13042" width="9.140625" style="198"/>
    <col min="13043" max="13048" width="9.28515625" style="198" customWidth="1"/>
    <col min="13049" max="13294" width="9.140625" style="198"/>
    <col min="13295" max="13295" width="37.28515625" style="198" customWidth="1"/>
    <col min="13296" max="13298" width="9.140625" style="198"/>
    <col min="13299" max="13304" width="9.28515625" style="198" customWidth="1"/>
    <col min="13305" max="13550" width="9.140625" style="198"/>
    <col min="13551" max="13551" width="37.28515625" style="198" customWidth="1"/>
    <col min="13552" max="13554" width="9.140625" style="198"/>
    <col min="13555" max="13560" width="9.28515625" style="198" customWidth="1"/>
    <col min="13561" max="13806" width="9.140625" style="198"/>
    <col min="13807" max="13807" width="37.28515625" style="198" customWidth="1"/>
    <col min="13808" max="13810" width="9.140625" style="198"/>
    <col min="13811" max="13816" width="9.28515625" style="198" customWidth="1"/>
    <col min="13817" max="14062" width="9.140625" style="198"/>
    <col min="14063" max="14063" width="37.28515625" style="198" customWidth="1"/>
    <col min="14064" max="14066" width="9.140625" style="198"/>
    <col min="14067" max="14072" width="9.28515625" style="198" customWidth="1"/>
    <col min="14073" max="14318" width="9.140625" style="198"/>
    <col min="14319" max="14319" width="37.28515625" style="198" customWidth="1"/>
    <col min="14320" max="14322" width="9.140625" style="198"/>
    <col min="14323" max="14328" width="9.28515625" style="198" customWidth="1"/>
    <col min="14329" max="14574" width="9.140625" style="198"/>
    <col min="14575" max="14575" width="37.28515625" style="198" customWidth="1"/>
    <col min="14576" max="14578" width="9.140625" style="198"/>
    <col min="14579" max="14584" width="9.28515625" style="198" customWidth="1"/>
    <col min="14585" max="14830" width="9.140625" style="198"/>
    <col min="14831" max="14831" width="37.28515625" style="198" customWidth="1"/>
    <col min="14832" max="14834" width="9.140625" style="198"/>
    <col min="14835" max="14840" width="9.28515625" style="198" customWidth="1"/>
    <col min="14841" max="15086" width="9.140625" style="198"/>
    <col min="15087" max="15087" width="37.28515625" style="198" customWidth="1"/>
    <col min="15088" max="15090" width="9.140625" style="198"/>
    <col min="15091" max="15096" width="9.28515625" style="198" customWidth="1"/>
    <col min="15097" max="15342" width="9.140625" style="198"/>
    <col min="15343" max="15343" width="37.28515625" style="198" customWidth="1"/>
    <col min="15344" max="15346" width="9.140625" style="198"/>
    <col min="15347" max="15352" width="9.28515625" style="198" customWidth="1"/>
    <col min="15353" max="15598" width="9.140625" style="198"/>
    <col min="15599" max="15599" width="37.28515625" style="198" customWidth="1"/>
    <col min="15600" max="15602" width="9.140625" style="198"/>
    <col min="15603" max="15608" width="9.28515625" style="198" customWidth="1"/>
    <col min="15609" max="15854" width="9.140625" style="198"/>
    <col min="15855" max="15855" width="37.28515625" style="198" customWidth="1"/>
    <col min="15856" max="15858" width="9.140625" style="198"/>
    <col min="15859" max="15864" width="9.28515625" style="198" customWidth="1"/>
    <col min="15865" max="16110" width="9.140625" style="198"/>
    <col min="16111" max="16111" width="37.28515625" style="198" customWidth="1"/>
    <col min="16112" max="16114" width="9.140625" style="198"/>
    <col min="16115" max="16120" width="9.28515625" style="198" customWidth="1"/>
    <col min="16121" max="16384" width="9.140625" style="198"/>
  </cols>
  <sheetData>
    <row r="1" spans="1:14" ht="25.9" customHeight="1">
      <c r="A1" s="197" t="s">
        <v>121</v>
      </c>
      <c r="B1" s="197"/>
      <c r="C1" s="197"/>
      <c r="D1" s="197"/>
      <c r="E1" s="197"/>
      <c r="F1" s="197"/>
      <c r="G1" s="197"/>
      <c r="H1" s="197"/>
    </row>
    <row r="2" spans="1:14" ht="15.75" customHeight="1">
      <c r="A2" s="40"/>
      <c r="B2" s="199"/>
      <c r="C2" s="199"/>
      <c r="D2" s="199"/>
      <c r="E2" s="199"/>
      <c r="F2" s="199"/>
      <c r="G2" s="199"/>
      <c r="H2" s="199"/>
    </row>
    <row r="3" spans="1:14" ht="15.6" customHeight="1">
      <c r="A3" s="3" t="s">
        <v>191</v>
      </c>
      <c r="B3" s="3"/>
      <c r="F3" s="198"/>
      <c r="G3" s="198"/>
      <c r="H3" s="198"/>
    </row>
    <row r="4" spans="1:14" ht="21" customHeight="1">
      <c r="A4" s="269" t="s">
        <v>122</v>
      </c>
      <c r="B4" s="269" t="s">
        <v>123</v>
      </c>
      <c r="C4" s="203" t="s">
        <v>124</v>
      </c>
      <c r="D4" s="204"/>
      <c r="E4" s="238" t="s">
        <v>93</v>
      </c>
      <c r="F4" s="238"/>
      <c r="G4" s="238"/>
      <c r="H4" s="238"/>
      <c r="I4" s="238"/>
      <c r="J4" s="238"/>
      <c r="L4" s="239" t="s">
        <v>125</v>
      </c>
      <c r="M4" s="239"/>
      <c r="N4" s="239"/>
    </row>
    <row r="5" spans="1:14" ht="42" customHeight="1">
      <c r="A5" s="152"/>
      <c r="B5" s="152"/>
      <c r="C5" s="207"/>
      <c r="D5" s="208"/>
      <c r="E5" s="240" t="s">
        <v>126</v>
      </c>
      <c r="F5" s="240"/>
      <c r="G5" s="240" t="s">
        <v>127</v>
      </c>
      <c r="H5" s="240"/>
      <c r="I5" s="240" t="s">
        <v>128</v>
      </c>
      <c r="J5" s="240"/>
      <c r="L5" s="239"/>
      <c r="M5" s="239"/>
      <c r="N5" s="239"/>
    </row>
    <row r="6" spans="1:14" ht="67.900000000000006" customHeight="1" thickBot="1">
      <c r="A6" s="270"/>
      <c r="B6" s="151"/>
      <c r="C6" s="241" t="s">
        <v>110</v>
      </c>
      <c r="D6" s="241" t="s">
        <v>129</v>
      </c>
      <c r="E6" s="241" t="s">
        <v>110</v>
      </c>
      <c r="F6" s="241" t="s">
        <v>129</v>
      </c>
      <c r="G6" s="241" t="s">
        <v>110</v>
      </c>
      <c r="H6" s="241" t="s">
        <v>129</v>
      </c>
      <c r="I6" s="241" t="s">
        <v>110</v>
      </c>
      <c r="J6" s="241" t="s">
        <v>129</v>
      </c>
      <c r="L6" s="282" t="s">
        <v>110</v>
      </c>
      <c r="M6" s="282" t="s">
        <v>111</v>
      </c>
      <c r="N6" s="282" t="s">
        <v>130</v>
      </c>
    </row>
    <row r="7" spans="1:14" ht="19.899999999999999" customHeight="1">
      <c r="A7" s="271" t="s">
        <v>131</v>
      </c>
      <c r="B7" s="243" t="s">
        <v>132</v>
      </c>
      <c r="C7" s="244">
        <f>E7+G7+I7</f>
        <v>0</v>
      </c>
      <c r="D7" s="244">
        <f>F7+H7+J7</f>
        <v>0</v>
      </c>
      <c r="E7" s="244"/>
      <c r="F7" s="244"/>
      <c r="G7" s="244"/>
      <c r="H7" s="265"/>
      <c r="I7" s="245"/>
      <c r="J7" s="245"/>
      <c r="L7" s="285">
        <f>M7+N7</f>
        <v>0</v>
      </c>
      <c r="M7" s="286"/>
      <c r="N7" s="286"/>
    </row>
    <row r="8" spans="1:14" ht="19.899999999999999" customHeight="1">
      <c r="A8" s="272"/>
      <c r="B8" s="243" t="s">
        <v>133</v>
      </c>
      <c r="C8" s="244">
        <f t="shared" ref="C8:D19" si="0">E8+G8+I8</f>
        <v>0</v>
      </c>
      <c r="D8" s="244">
        <f t="shared" si="0"/>
        <v>0</v>
      </c>
      <c r="E8" s="244"/>
      <c r="F8" s="244"/>
      <c r="G8" s="244"/>
      <c r="H8" s="265"/>
      <c r="I8" s="245"/>
      <c r="J8" s="245"/>
      <c r="L8" s="285">
        <f t="shared" ref="L8:L40" si="1">M8+N8</f>
        <v>0</v>
      </c>
      <c r="M8" s="286"/>
      <c r="N8" s="286"/>
    </row>
    <row r="9" spans="1:14" ht="49.9" customHeight="1">
      <c r="A9" s="273"/>
      <c r="B9" s="243" t="s">
        <v>134</v>
      </c>
      <c r="C9" s="244">
        <f t="shared" si="0"/>
        <v>0</v>
      </c>
      <c r="D9" s="244">
        <f t="shared" si="0"/>
        <v>0</v>
      </c>
      <c r="E9" s="244"/>
      <c r="F9" s="244"/>
      <c r="G9" s="244"/>
      <c r="H9" s="265"/>
      <c r="I9" s="245"/>
      <c r="J9" s="245"/>
      <c r="L9" s="285">
        <f t="shared" si="1"/>
        <v>0</v>
      </c>
      <c r="M9" s="286"/>
      <c r="N9" s="286"/>
    </row>
    <row r="10" spans="1:14" ht="19.899999999999999" customHeight="1">
      <c r="A10" s="274" t="s">
        <v>135</v>
      </c>
      <c r="B10" s="243" t="s">
        <v>136</v>
      </c>
      <c r="C10" s="244">
        <f t="shared" si="0"/>
        <v>0</v>
      </c>
      <c r="D10" s="244">
        <f t="shared" si="0"/>
        <v>0</v>
      </c>
      <c r="E10" s="244"/>
      <c r="F10" s="244"/>
      <c r="G10" s="244"/>
      <c r="H10" s="265"/>
      <c r="I10" s="245"/>
      <c r="J10" s="245"/>
      <c r="L10" s="285">
        <f t="shared" si="1"/>
        <v>0</v>
      </c>
      <c r="M10" s="286"/>
      <c r="N10" s="286"/>
    </row>
    <row r="11" spans="1:14" ht="19.899999999999999" customHeight="1">
      <c r="A11" s="274" t="s">
        <v>137</v>
      </c>
      <c r="B11" s="243" t="s">
        <v>138</v>
      </c>
      <c r="C11" s="244">
        <f t="shared" si="0"/>
        <v>0</v>
      </c>
      <c r="D11" s="244">
        <f t="shared" si="0"/>
        <v>0</v>
      </c>
      <c r="E11" s="244"/>
      <c r="F11" s="244"/>
      <c r="G11" s="244"/>
      <c r="H11" s="265"/>
      <c r="I11" s="245"/>
      <c r="J11" s="245"/>
      <c r="L11" s="285">
        <f t="shared" si="1"/>
        <v>0</v>
      </c>
      <c r="M11" s="286"/>
      <c r="N11" s="286"/>
    </row>
    <row r="12" spans="1:14" ht="19.899999999999999" customHeight="1">
      <c r="A12" s="274" t="s">
        <v>139</v>
      </c>
      <c r="B12" s="243" t="s">
        <v>140</v>
      </c>
      <c r="C12" s="244">
        <f t="shared" si="0"/>
        <v>0</v>
      </c>
      <c r="D12" s="244">
        <f t="shared" si="0"/>
        <v>0</v>
      </c>
      <c r="E12" s="244"/>
      <c r="F12" s="244"/>
      <c r="G12" s="244"/>
      <c r="H12" s="265"/>
      <c r="I12" s="245"/>
      <c r="J12" s="245"/>
      <c r="L12" s="285">
        <f t="shared" si="1"/>
        <v>0</v>
      </c>
      <c r="M12" s="286"/>
      <c r="N12" s="286"/>
    </row>
    <row r="13" spans="1:14" ht="19.899999999999999" customHeight="1">
      <c r="A13" s="275" t="s">
        <v>15</v>
      </c>
      <c r="B13" s="243" t="s">
        <v>16</v>
      </c>
      <c r="C13" s="244">
        <f t="shared" si="0"/>
        <v>0</v>
      </c>
      <c r="D13" s="244">
        <f t="shared" si="0"/>
        <v>0</v>
      </c>
      <c r="E13" s="244"/>
      <c r="F13" s="244"/>
      <c r="G13" s="244"/>
      <c r="H13" s="265"/>
      <c r="I13" s="245"/>
      <c r="J13" s="245"/>
      <c r="L13" s="285">
        <f t="shared" si="1"/>
        <v>0</v>
      </c>
      <c r="M13" s="286"/>
      <c r="N13" s="286"/>
    </row>
    <row r="14" spans="1:14" ht="16.149999999999999" customHeight="1">
      <c r="A14" s="274" t="s">
        <v>141</v>
      </c>
      <c r="B14" s="243" t="s">
        <v>142</v>
      </c>
      <c r="C14" s="244">
        <f t="shared" si="0"/>
        <v>0</v>
      </c>
      <c r="D14" s="244">
        <f t="shared" si="0"/>
        <v>0</v>
      </c>
      <c r="E14" s="244"/>
      <c r="F14" s="244"/>
      <c r="G14" s="244"/>
      <c r="H14" s="265"/>
      <c r="I14" s="245"/>
      <c r="J14" s="245"/>
      <c r="L14" s="285">
        <f t="shared" si="1"/>
        <v>0</v>
      </c>
      <c r="M14" s="286"/>
      <c r="N14" s="286"/>
    </row>
    <row r="15" spans="1:14" ht="16.149999999999999" customHeight="1">
      <c r="A15" s="274" t="s">
        <v>143</v>
      </c>
      <c r="B15" s="243" t="s">
        <v>144</v>
      </c>
      <c r="C15" s="244">
        <f t="shared" si="0"/>
        <v>0</v>
      </c>
      <c r="D15" s="244">
        <f t="shared" si="0"/>
        <v>0</v>
      </c>
      <c r="E15" s="244"/>
      <c r="F15" s="244"/>
      <c r="G15" s="244"/>
      <c r="H15" s="265"/>
      <c r="I15" s="245"/>
      <c r="J15" s="245"/>
      <c r="L15" s="285"/>
      <c r="M15" s="286"/>
      <c r="N15" s="286"/>
    </row>
    <row r="16" spans="1:14" ht="19.899999999999999" customHeight="1">
      <c r="A16" s="274" t="s">
        <v>145</v>
      </c>
      <c r="B16" s="243" t="s">
        <v>146</v>
      </c>
      <c r="C16" s="244">
        <f t="shared" si="0"/>
        <v>0</v>
      </c>
      <c r="D16" s="244">
        <f t="shared" si="0"/>
        <v>0</v>
      </c>
      <c r="E16" s="244"/>
      <c r="F16" s="244"/>
      <c r="G16" s="244"/>
      <c r="H16" s="265"/>
      <c r="I16" s="245"/>
      <c r="J16" s="245"/>
      <c r="L16" s="285">
        <f t="shared" si="1"/>
        <v>0</v>
      </c>
      <c r="M16" s="286"/>
      <c r="N16" s="286"/>
    </row>
    <row r="17" spans="1:14" ht="19.899999999999999" customHeight="1">
      <c r="A17" s="274" t="s">
        <v>147</v>
      </c>
      <c r="B17" s="243" t="s">
        <v>148</v>
      </c>
      <c r="C17" s="244">
        <f t="shared" si="0"/>
        <v>0</v>
      </c>
      <c r="D17" s="244">
        <f t="shared" si="0"/>
        <v>0</v>
      </c>
      <c r="E17" s="244"/>
      <c r="F17" s="244"/>
      <c r="G17" s="244"/>
      <c r="H17" s="265"/>
      <c r="I17" s="245"/>
      <c r="J17" s="245"/>
      <c r="L17" s="285">
        <f t="shared" si="1"/>
        <v>0</v>
      </c>
      <c r="M17" s="286"/>
      <c r="N17" s="286"/>
    </row>
    <row r="18" spans="1:14" ht="19.899999999999999" customHeight="1">
      <c r="A18" s="274" t="s">
        <v>27</v>
      </c>
      <c r="B18" s="243" t="s">
        <v>28</v>
      </c>
      <c r="C18" s="244">
        <f t="shared" si="0"/>
        <v>0</v>
      </c>
      <c r="D18" s="244">
        <f t="shared" si="0"/>
        <v>0</v>
      </c>
      <c r="E18" s="244"/>
      <c r="F18" s="244"/>
      <c r="G18" s="244"/>
      <c r="H18" s="265"/>
      <c r="I18" s="245"/>
      <c r="J18" s="245"/>
      <c r="L18" s="285">
        <f t="shared" si="1"/>
        <v>0</v>
      </c>
      <c r="M18" s="286"/>
      <c r="N18" s="286"/>
    </row>
    <row r="19" spans="1:14" ht="19.899999999999999" customHeight="1">
      <c r="A19" s="274" t="s">
        <v>149</v>
      </c>
      <c r="B19" s="243" t="s">
        <v>150</v>
      </c>
      <c r="C19" s="244">
        <f t="shared" si="0"/>
        <v>0</v>
      </c>
      <c r="D19" s="244">
        <f t="shared" si="0"/>
        <v>0</v>
      </c>
      <c r="E19" s="244"/>
      <c r="F19" s="244"/>
      <c r="G19" s="244"/>
      <c r="H19" s="265"/>
      <c r="I19" s="245"/>
      <c r="J19" s="245"/>
      <c r="L19" s="285">
        <f t="shared" si="1"/>
        <v>0</v>
      </c>
      <c r="M19" s="286"/>
      <c r="N19" s="286"/>
    </row>
    <row r="20" spans="1:14" ht="19.899999999999999" customHeight="1">
      <c r="A20" s="274" t="s">
        <v>151</v>
      </c>
      <c r="B20" s="243"/>
      <c r="C20" s="244">
        <f t="shared" ref="C20:J20" si="2">SUM(C21:C23)</f>
        <v>0</v>
      </c>
      <c r="D20" s="244">
        <f t="shared" si="2"/>
        <v>0</v>
      </c>
      <c r="E20" s="244">
        <f t="shared" si="2"/>
        <v>0</v>
      </c>
      <c r="F20" s="244">
        <f t="shared" si="2"/>
        <v>0</v>
      </c>
      <c r="G20" s="244">
        <f t="shared" si="2"/>
        <v>0</v>
      </c>
      <c r="H20" s="265">
        <f t="shared" si="2"/>
        <v>0</v>
      </c>
      <c r="I20" s="265">
        <f t="shared" si="2"/>
        <v>0</v>
      </c>
      <c r="J20" s="244">
        <f t="shared" si="2"/>
        <v>0</v>
      </c>
      <c r="L20" s="285">
        <f t="shared" si="1"/>
        <v>0</v>
      </c>
      <c r="M20" s="267">
        <f t="shared" ref="M20:N20" si="3">SUM(M21:M23)</f>
        <v>0</v>
      </c>
      <c r="N20" s="267">
        <f t="shared" si="3"/>
        <v>0</v>
      </c>
    </row>
    <row r="21" spans="1:14" ht="19.899999999999999" customHeight="1">
      <c r="A21" s="276" t="s">
        <v>152</v>
      </c>
      <c r="B21" s="249" t="s">
        <v>153</v>
      </c>
      <c r="C21" s="244">
        <f t="shared" ref="C21:D39" si="4">E21+G21+I21</f>
        <v>0</v>
      </c>
      <c r="D21" s="244">
        <f t="shared" si="4"/>
        <v>0</v>
      </c>
      <c r="E21" s="244"/>
      <c r="F21" s="244"/>
      <c r="G21" s="244"/>
      <c r="H21" s="265"/>
      <c r="I21" s="245"/>
      <c r="J21" s="245"/>
      <c r="L21" s="285">
        <f t="shared" si="1"/>
        <v>0</v>
      </c>
      <c r="M21" s="286"/>
      <c r="N21" s="286"/>
    </row>
    <row r="22" spans="1:14" ht="51" customHeight="1">
      <c r="A22" s="272"/>
      <c r="B22" s="250" t="s">
        <v>154</v>
      </c>
      <c r="C22" s="244">
        <f t="shared" si="4"/>
        <v>0</v>
      </c>
      <c r="D22" s="244">
        <f t="shared" si="4"/>
        <v>0</v>
      </c>
      <c r="E22" s="244"/>
      <c r="F22" s="244"/>
      <c r="G22" s="244"/>
      <c r="H22" s="265"/>
      <c r="I22" s="245"/>
      <c r="J22" s="245"/>
      <c r="L22" s="285">
        <f t="shared" si="1"/>
        <v>0</v>
      </c>
      <c r="M22" s="286"/>
      <c r="N22" s="286"/>
    </row>
    <row r="23" spans="1:14" ht="32.450000000000003" customHeight="1">
      <c r="A23" s="273"/>
      <c r="B23" s="250" t="s">
        <v>155</v>
      </c>
      <c r="C23" s="244">
        <f t="shared" si="4"/>
        <v>0</v>
      </c>
      <c r="D23" s="244">
        <f t="shared" si="4"/>
        <v>0</v>
      </c>
      <c r="E23" s="244"/>
      <c r="F23" s="244"/>
      <c r="G23" s="244"/>
      <c r="H23" s="265"/>
      <c r="I23" s="245"/>
      <c r="J23" s="245"/>
      <c r="L23" s="285">
        <f t="shared" si="1"/>
        <v>0</v>
      </c>
      <c r="M23" s="286"/>
      <c r="N23" s="286"/>
    </row>
    <row r="24" spans="1:14" ht="22.15" customHeight="1">
      <c r="A24" s="274" t="s">
        <v>156</v>
      </c>
      <c r="B24" s="250" t="s">
        <v>157</v>
      </c>
      <c r="C24" s="244">
        <f t="shared" si="4"/>
        <v>0</v>
      </c>
      <c r="D24" s="244">
        <f t="shared" si="4"/>
        <v>0</v>
      </c>
      <c r="E24" s="244"/>
      <c r="F24" s="244"/>
      <c r="G24" s="244"/>
      <c r="H24" s="265"/>
      <c r="I24" s="245"/>
      <c r="J24" s="245"/>
      <c r="L24" s="285">
        <f t="shared" si="1"/>
        <v>0</v>
      </c>
      <c r="M24" s="286"/>
      <c r="N24" s="286"/>
    </row>
    <row r="25" spans="1:14" ht="19.899999999999999" customHeight="1">
      <c r="A25" s="275" t="s">
        <v>49</v>
      </c>
      <c r="B25" s="243" t="s">
        <v>50</v>
      </c>
      <c r="C25" s="244">
        <f t="shared" si="4"/>
        <v>9815</v>
      </c>
      <c r="D25" s="244">
        <f t="shared" si="4"/>
        <v>9815</v>
      </c>
      <c r="E25" s="244"/>
      <c r="F25" s="244"/>
      <c r="G25" s="244">
        <v>9815</v>
      </c>
      <c r="H25" s="265">
        <v>9815</v>
      </c>
      <c r="I25" s="245"/>
      <c r="J25" s="245"/>
      <c r="L25" s="285">
        <f t="shared" si="1"/>
        <v>146</v>
      </c>
      <c r="M25" s="286">
        <v>146</v>
      </c>
      <c r="N25" s="286"/>
    </row>
    <row r="26" spans="1:14" ht="19.899999999999999" customHeight="1">
      <c r="A26" s="274" t="s">
        <v>158</v>
      </c>
      <c r="B26" s="243" t="s">
        <v>52</v>
      </c>
      <c r="C26" s="244">
        <f t="shared" si="4"/>
        <v>0</v>
      </c>
      <c r="D26" s="244">
        <f t="shared" si="4"/>
        <v>0</v>
      </c>
      <c r="E26" s="244"/>
      <c r="F26" s="244"/>
      <c r="G26" s="244"/>
      <c r="H26" s="265"/>
      <c r="I26" s="245"/>
      <c r="J26" s="245"/>
      <c r="L26" s="285">
        <f t="shared" si="1"/>
        <v>0</v>
      </c>
      <c r="M26" s="286"/>
      <c r="N26" s="286"/>
    </row>
    <row r="27" spans="1:14" ht="19.899999999999999" customHeight="1">
      <c r="A27" s="274" t="s">
        <v>159</v>
      </c>
      <c r="B27" s="243" t="s">
        <v>160</v>
      </c>
      <c r="C27" s="244">
        <f t="shared" si="4"/>
        <v>0</v>
      </c>
      <c r="D27" s="244">
        <f t="shared" si="4"/>
        <v>0</v>
      </c>
      <c r="E27" s="244"/>
      <c r="F27" s="244"/>
      <c r="G27" s="244"/>
      <c r="H27" s="265"/>
      <c r="I27" s="245"/>
      <c r="J27" s="245"/>
      <c r="L27" s="285">
        <f t="shared" si="1"/>
        <v>0</v>
      </c>
      <c r="M27" s="286"/>
      <c r="N27" s="286"/>
    </row>
    <row r="28" spans="1:14" ht="19.899999999999999" customHeight="1">
      <c r="A28" s="274" t="s">
        <v>161</v>
      </c>
      <c r="B28" s="243" t="s">
        <v>162</v>
      </c>
      <c r="C28" s="244">
        <f t="shared" si="4"/>
        <v>0</v>
      </c>
      <c r="D28" s="244">
        <f t="shared" si="4"/>
        <v>0</v>
      </c>
      <c r="E28" s="244"/>
      <c r="F28" s="244"/>
      <c r="G28" s="244"/>
      <c r="H28" s="265"/>
      <c r="I28" s="245"/>
      <c r="J28" s="245"/>
      <c r="L28" s="285">
        <f t="shared" si="1"/>
        <v>0</v>
      </c>
      <c r="M28" s="286"/>
      <c r="N28" s="286"/>
    </row>
    <row r="29" spans="1:14" ht="19.899999999999999" customHeight="1">
      <c r="A29" s="274" t="s">
        <v>163</v>
      </c>
      <c r="B29" s="243" t="s">
        <v>164</v>
      </c>
      <c r="C29" s="244">
        <f t="shared" si="4"/>
        <v>0</v>
      </c>
      <c r="D29" s="244">
        <f t="shared" si="4"/>
        <v>0</v>
      </c>
      <c r="E29" s="244"/>
      <c r="F29" s="244"/>
      <c r="G29" s="244"/>
      <c r="H29" s="265"/>
      <c r="I29" s="245"/>
      <c r="J29" s="245"/>
      <c r="L29" s="285">
        <f t="shared" si="1"/>
        <v>0</v>
      </c>
      <c r="M29" s="286"/>
      <c r="N29" s="286"/>
    </row>
    <row r="30" spans="1:14" ht="19.899999999999999" customHeight="1">
      <c r="A30" s="252" t="s">
        <v>165</v>
      </c>
      <c r="B30" s="243" t="s">
        <v>166</v>
      </c>
      <c r="C30" s="244">
        <f t="shared" si="4"/>
        <v>435</v>
      </c>
      <c r="D30" s="244">
        <f t="shared" si="4"/>
        <v>435</v>
      </c>
      <c r="E30" s="244"/>
      <c r="F30" s="244"/>
      <c r="G30" s="244"/>
      <c r="H30" s="265"/>
      <c r="I30" s="289">
        <v>435</v>
      </c>
      <c r="J30" s="289">
        <v>435</v>
      </c>
      <c r="L30" s="285">
        <f t="shared" si="1"/>
        <v>49</v>
      </c>
      <c r="M30" s="286">
        <v>49</v>
      </c>
      <c r="N30" s="286"/>
    </row>
    <row r="31" spans="1:14" ht="19.899999999999999" customHeight="1">
      <c r="A31" s="274" t="s">
        <v>167</v>
      </c>
      <c r="B31" s="243" t="s">
        <v>168</v>
      </c>
      <c r="C31" s="244">
        <f t="shared" si="4"/>
        <v>0</v>
      </c>
      <c r="D31" s="244">
        <f t="shared" si="4"/>
        <v>0</v>
      </c>
      <c r="E31" s="244"/>
      <c r="F31" s="244"/>
      <c r="G31" s="244"/>
      <c r="H31" s="265"/>
      <c r="I31" s="245"/>
      <c r="J31" s="245"/>
      <c r="L31" s="285">
        <f t="shared" si="1"/>
        <v>0</v>
      </c>
      <c r="M31" s="286"/>
      <c r="N31" s="286"/>
    </row>
    <row r="32" spans="1:14" ht="19.899999999999999" customHeight="1">
      <c r="A32" s="256" t="s">
        <v>169</v>
      </c>
      <c r="B32" s="257" t="s">
        <v>170</v>
      </c>
      <c r="C32" s="244">
        <f t="shared" si="4"/>
        <v>0</v>
      </c>
      <c r="D32" s="244">
        <f t="shared" si="4"/>
        <v>0</v>
      </c>
      <c r="E32" s="244"/>
      <c r="F32" s="244"/>
      <c r="G32" s="244"/>
      <c r="H32" s="265"/>
      <c r="I32" s="245"/>
      <c r="J32" s="245"/>
      <c r="L32" s="285"/>
      <c r="M32" s="286"/>
      <c r="N32" s="286"/>
    </row>
    <row r="33" spans="1:14" ht="19.899999999999999" customHeight="1">
      <c r="A33" s="274" t="s">
        <v>171</v>
      </c>
      <c r="B33" s="243" t="s">
        <v>172</v>
      </c>
      <c r="C33" s="244">
        <f t="shared" si="4"/>
        <v>0</v>
      </c>
      <c r="D33" s="244">
        <f t="shared" si="4"/>
        <v>0</v>
      </c>
      <c r="E33" s="244"/>
      <c r="F33" s="244"/>
      <c r="G33" s="244"/>
      <c r="H33" s="265"/>
      <c r="I33" s="245"/>
      <c r="J33" s="245"/>
      <c r="L33" s="285">
        <f t="shared" si="1"/>
        <v>0</v>
      </c>
      <c r="M33" s="286"/>
      <c r="N33" s="286"/>
    </row>
    <row r="34" spans="1:14" ht="19.899999999999999" customHeight="1">
      <c r="A34" s="277" t="s">
        <v>173</v>
      </c>
      <c r="B34" s="243" t="s">
        <v>174</v>
      </c>
      <c r="C34" s="244">
        <f t="shared" si="4"/>
        <v>0</v>
      </c>
      <c r="D34" s="244">
        <f t="shared" si="4"/>
        <v>0</v>
      </c>
      <c r="E34" s="244"/>
      <c r="F34" s="244"/>
      <c r="G34" s="244"/>
      <c r="H34" s="265"/>
      <c r="I34" s="245"/>
      <c r="J34" s="245"/>
      <c r="L34" s="285">
        <f t="shared" si="1"/>
        <v>0</v>
      </c>
      <c r="M34" s="286"/>
      <c r="N34" s="286"/>
    </row>
    <row r="35" spans="1:14" ht="19.899999999999999" customHeight="1">
      <c r="A35" s="278"/>
      <c r="B35" s="243" t="s">
        <v>175</v>
      </c>
      <c r="C35" s="244">
        <f t="shared" si="4"/>
        <v>0</v>
      </c>
      <c r="D35" s="244">
        <f t="shared" si="4"/>
        <v>0</v>
      </c>
      <c r="E35" s="244"/>
      <c r="F35" s="244"/>
      <c r="G35" s="244"/>
      <c r="H35" s="265"/>
      <c r="I35" s="245"/>
      <c r="J35" s="245"/>
      <c r="L35" s="285">
        <f t="shared" si="1"/>
        <v>0</v>
      </c>
      <c r="M35" s="286"/>
      <c r="N35" s="286"/>
    </row>
    <row r="36" spans="1:14" ht="19.899999999999999" customHeight="1">
      <c r="A36" s="252" t="s">
        <v>176</v>
      </c>
      <c r="B36" s="243" t="s">
        <v>177</v>
      </c>
      <c r="C36" s="244">
        <f t="shared" si="4"/>
        <v>0</v>
      </c>
      <c r="D36" s="244">
        <f t="shared" si="4"/>
        <v>0</v>
      </c>
      <c r="E36" s="244"/>
      <c r="F36" s="244"/>
      <c r="G36" s="244"/>
      <c r="H36" s="265"/>
      <c r="I36" s="245"/>
      <c r="J36" s="245"/>
      <c r="L36" s="285">
        <f t="shared" si="1"/>
        <v>0</v>
      </c>
      <c r="M36" s="286"/>
      <c r="N36" s="286"/>
    </row>
    <row r="37" spans="1:14" ht="19.899999999999999" customHeight="1">
      <c r="A37" s="252" t="s">
        <v>178</v>
      </c>
      <c r="B37" s="243" t="s">
        <v>76</v>
      </c>
      <c r="C37" s="244">
        <f t="shared" si="4"/>
        <v>0</v>
      </c>
      <c r="D37" s="244">
        <f t="shared" si="4"/>
        <v>0</v>
      </c>
      <c r="E37" s="244"/>
      <c r="F37" s="244"/>
      <c r="G37" s="244"/>
      <c r="H37" s="265"/>
      <c r="I37" s="245"/>
      <c r="J37" s="245"/>
      <c r="L37" s="285">
        <f t="shared" si="1"/>
        <v>0</v>
      </c>
      <c r="M37" s="286"/>
      <c r="N37" s="286"/>
    </row>
    <row r="38" spans="1:14" ht="19.899999999999999" customHeight="1">
      <c r="A38" s="274" t="s">
        <v>179</v>
      </c>
      <c r="B38" s="243" t="s">
        <v>180</v>
      </c>
      <c r="C38" s="244">
        <f t="shared" si="4"/>
        <v>0</v>
      </c>
      <c r="D38" s="244">
        <f t="shared" si="4"/>
        <v>0</v>
      </c>
      <c r="E38" s="244"/>
      <c r="F38" s="244"/>
      <c r="G38" s="244"/>
      <c r="H38" s="265"/>
      <c r="I38" s="245"/>
      <c r="J38" s="245"/>
      <c r="L38" s="285">
        <f t="shared" si="1"/>
        <v>0</v>
      </c>
      <c r="M38" s="286"/>
      <c r="N38" s="286"/>
    </row>
    <row r="39" spans="1:14" ht="19.899999999999999" customHeight="1">
      <c r="A39" s="274" t="s">
        <v>181</v>
      </c>
      <c r="B39" s="243" t="s">
        <v>182</v>
      </c>
      <c r="C39" s="244">
        <f t="shared" si="4"/>
        <v>0</v>
      </c>
      <c r="D39" s="244">
        <f t="shared" si="4"/>
        <v>0</v>
      </c>
      <c r="E39" s="244"/>
      <c r="F39" s="244"/>
      <c r="G39" s="244"/>
      <c r="H39" s="265"/>
      <c r="I39" s="245"/>
      <c r="J39" s="245"/>
      <c r="L39" s="285">
        <f t="shared" si="1"/>
        <v>0</v>
      </c>
      <c r="M39" s="286"/>
      <c r="N39" s="286"/>
    </row>
    <row r="40" spans="1:14" s="234" customFormat="1" ht="31.9" customHeight="1">
      <c r="A40" s="279" t="s">
        <v>0</v>
      </c>
      <c r="B40" s="280"/>
      <c r="C40" s="241">
        <f t="shared" ref="C40" si="5">SUM(C7:C20)+SUM(C24:C39)</f>
        <v>10250</v>
      </c>
      <c r="D40" s="241">
        <f>SUM(D7:D20)+SUM(D24:D39)</f>
        <v>10250</v>
      </c>
      <c r="E40" s="241">
        <f t="shared" ref="E40:J40" si="6">SUM(E7:E20)+SUM(E24:E39)</f>
        <v>0</v>
      </c>
      <c r="F40" s="241">
        <f t="shared" si="6"/>
        <v>0</v>
      </c>
      <c r="G40" s="241">
        <f t="shared" si="6"/>
        <v>9815</v>
      </c>
      <c r="H40" s="281">
        <f t="shared" si="6"/>
        <v>9815</v>
      </c>
      <c r="I40" s="281">
        <f t="shared" si="6"/>
        <v>435</v>
      </c>
      <c r="J40" s="241">
        <f t="shared" si="6"/>
        <v>435</v>
      </c>
      <c r="L40" s="246">
        <f t="shared" si="1"/>
        <v>195</v>
      </c>
      <c r="M40" s="241">
        <f t="shared" ref="M40:N40" si="7">SUM(M7:M20)+SUM(M24:M39)</f>
        <v>195</v>
      </c>
      <c r="N40" s="241">
        <f t="shared" si="7"/>
        <v>0</v>
      </c>
    </row>
  </sheetData>
  <mergeCells count="12">
    <mergeCell ref="A7:A9"/>
    <mergeCell ref="A21:A23"/>
    <mergeCell ref="A34:A35"/>
    <mergeCell ref="A1:H1"/>
    <mergeCell ref="A4:A6"/>
    <mergeCell ref="B4:B6"/>
    <mergeCell ref="C4:D5"/>
    <mergeCell ref="E4:J4"/>
    <mergeCell ref="L4:N5"/>
    <mergeCell ref="E5:F5"/>
    <mergeCell ref="G5:H5"/>
    <mergeCell ref="I5:J5"/>
  </mergeCells>
  <pageMargins left="0.70866141732283472" right="0.70866141732283472" top="0.74803149606299213" bottom="0.74803149606299213" header="0.31496062992125984" footer="0.31496062992125984"/>
  <pageSetup paperSize="9" scale="63" fitToHeight="2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N40"/>
  <sheetViews>
    <sheetView view="pageBreakPreview" zoomScale="60" zoomScaleNormal="60" workbookViewId="0">
      <selection activeCell="K60" sqref="K60"/>
    </sheetView>
  </sheetViews>
  <sheetFormatPr defaultRowHeight="15"/>
  <cols>
    <col min="1" max="1" width="35.42578125" style="198" customWidth="1"/>
    <col min="2" max="2" width="35.7109375" style="198" customWidth="1"/>
    <col min="3" max="3" width="10.85546875" style="198" customWidth="1"/>
    <col min="4" max="4" width="16.28515625" style="198" customWidth="1"/>
    <col min="5" max="5" width="11.42578125" style="198" customWidth="1"/>
    <col min="6" max="6" width="17.7109375" style="39" customWidth="1"/>
    <col min="7" max="7" width="9.85546875" style="39" customWidth="1"/>
    <col min="8" max="8" width="16.7109375" style="39" customWidth="1"/>
    <col min="9" max="9" width="10.85546875" style="198" customWidth="1"/>
    <col min="10" max="10" width="16.7109375" style="198" customWidth="1"/>
    <col min="11" max="11" width="9.140625" style="198"/>
    <col min="12" max="14" width="0" style="198" hidden="1" customWidth="1"/>
    <col min="15" max="238" width="9.140625" style="198"/>
    <col min="239" max="239" width="37.28515625" style="198" customWidth="1"/>
    <col min="240" max="242" width="9.140625" style="198"/>
    <col min="243" max="248" width="9.28515625" style="198" customWidth="1"/>
    <col min="249" max="494" width="9.140625" style="198"/>
    <col min="495" max="495" width="37.28515625" style="198" customWidth="1"/>
    <col min="496" max="498" width="9.140625" style="198"/>
    <col min="499" max="504" width="9.28515625" style="198" customWidth="1"/>
    <col min="505" max="750" width="9.140625" style="198"/>
    <col min="751" max="751" width="37.28515625" style="198" customWidth="1"/>
    <col min="752" max="754" width="9.140625" style="198"/>
    <col min="755" max="760" width="9.28515625" style="198" customWidth="1"/>
    <col min="761" max="1006" width="9.140625" style="198"/>
    <col min="1007" max="1007" width="37.28515625" style="198" customWidth="1"/>
    <col min="1008" max="1010" width="9.140625" style="198"/>
    <col min="1011" max="1016" width="9.28515625" style="198" customWidth="1"/>
    <col min="1017" max="1262" width="9.140625" style="198"/>
    <col min="1263" max="1263" width="37.28515625" style="198" customWidth="1"/>
    <col min="1264" max="1266" width="9.140625" style="198"/>
    <col min="1267" max="1272" width="9.28515625" style="198" customWidth="1"/>
    <col min="1273" max="1518" width="9.140625" style="198"/>
    <col min="1519" max="1519" width="37.28515625" style="198" customWidth="1"/>
    <col min="1520" max="1522" width="9.140625" style="198"/>
    <col min="1523" max="1528" width="9.28515625" style="198" customWidth="1"/>
    <col min="1529" max="1774" width="9.140625" style="198"/>
    <col min="1775" max="1775" width="37.28515625" style="198" customWidth="1"/>
    <col min="1776" max="1778" width="9.140625" style="198"/>
    <col min="1779" max="1784" width="9.28515625" style="198" customWidth="1"/>
    <col min="1785" max="2030" width="9.140625" style="198"/>
    <col min="2031" max="2031" width="37.28515625" style="198" customWidth="1"/>
    <col min="2032" max="2034" width="9.140625" style="198"/>
    <col min="2035" max="2040" width="9.28515625" style="198" customWidth="1"/>
    <col min="2041" max="2286" width="9.140625" style="198"/>
    <col min="2287" max="2287" width="37.28515625" style="198" customWidth="1"/>
    <col min="2288" max="2290" width="9.140625" style="198"/>
    <col min="2291" max="2296" width="9.28515625" style="198" customWidth="1"/>
    <col min="2297" max="2542" width="9.140625" style="198"/>
    <col min="2543" max="2543" width="37.28515625" style="198" customWidth="1"/>
    <col min="2544" max="2546" width="9.140625" style="198"/>
    <col min="2547" max="2552" width="9.28515625" style="198" customWidth="1"/>
    <col min="2553" max="2798" width="9.140625" style="198"/>
    <col min="2799" max="2799" width="37.28515625" style="198" customWidth="1"/>
    <col min="2800" max="2802" width="9.140625" style="198"/>
    <col min="2803" max="2808" width="9.28515625" style="198" customWidth="1"/>
    <col min="2809" max="3054" width="9.140625" style="198"/>
    <col min="3055" max="3055" width="37.28515625" style="198" customWidth="1"/>
    <col min="3056" max="3058" width="9.140625" style="198"/>
    <col min="3059" max="3064" width="9.28515625" style="198" customWidth="1"/>
    <col min="3065" max="3310" width="9.140625" style="198"/>
    <col min="3311" max="3311" width="37.28515625" style="198" customWidth="1"/>
    <col min="3312" max="3314" width="9.140625" style="198"/>
    <col min="3315" max="3320" width="9.28515625" style="198" customWidth="1"/>
    <col min="3321" max="3566" width="9.140625" style="198"/>
    <col min="3567" max="3567" width="37.28515625" style="198" customWidth="1"/>
    <col min="3568" max="3570" width="9.140625" style="198"/>
    <col min="3571" max="3576" width="9.28515625" style="198" customWidth="1"/>
    <col min="3577" max="3822" width="9.140625" style="198"/>
    <col min="3823" max="3823" width="37.28515625" style="198" customWidth="1"/>
    <col min="3824" max="3826" width="9.140625" style="198"/>
    <col min="3827" max="3832" width="9.28515625" style="198" customWidth="1"/>
    <col min="3833" max="4078" width="9.140625" style="198"/>
    <col min="4079" max="4079" width="37.28515625" style="198" customWidth="1"/>
    <col min="4080" max="4082" width="9.140625" style="198"/>
    <col min="4083" max="4088" width="9.28515625" style="198" customWidth="1"/>
    <col min="4089" max="4334" width="9.140625" style="198"/>
    <col min="4335" max="4335" width="37.28515625" style="198" customWidth="1"/>
    <col min="4336" max="4338" width="9.140625" style="198"/>
    <col min="4339" max="4344" width="9.28515625" style="198" customWidth="1"/>
    <col min="4345" max="4590" width="9.140625" style="198"/>
    <col min="4591" max="4591" width="37.28515625" style="198" customWidth="1"/>
    <col min="4592" max="4594" width="9.140625" style="198"/>
    <col min="4595" max="4600" width="9.28515625" style="198" customWidth="1"/>
    <col min="4601" max="4846" width="9.140625" style="198"/>
    <col min="4847" max="4847" width="37.28515625" style="198" customWidth="1"/>
    <col min="4848" max="4850" width="9.140625" style="198"/>
    <col min="4851" max="4856" width="9.28515625" style="198" customWidth="1"/>
    <col min="4857" max="5102" width="9.140625" style="198"/>
    <col min="5103" max="5103" width="37.28515625" style="198" customWidth="1"/>
    <col min="5104" max="5106" width="9.140625" style="198"/>
    <col min="5107" max="5112" width="9.28515625" style="198" customWidth="1"/>
    <col min="5113" max="5358" width="9.140625" style="198"/>
    <col min="5359" max="5359" width="37.28515625" style="198" customWidth="1"/>
    <col min="5360" max="5362" width="9.140625" style="198"/>
    <col min="5363" max="5368" width="9.28515625" style="198" customWidth="1"/>
    <col min="5369" max="5614" width="9.140625" style="198"/>
    <col min="5615" max="5615" width="37.28515625" style="198" customWidth="1"/>
    <col min="5616" max="5618" width="9.140625" style="198"/>
    <col min="5619" max="5624" width="9.28515625" style="198" customWidth="1"/>
    <col min="5625" max="5870" width="9.140625" style="198"/>
    <col min="5871" max="5871" width="37.28515625" style="198" customWidth="1"/>
    <col min="5872" max="5874" width="9.140625" style="198"/>
    <col min="5875" max="5880" width="9.28515625" style="198" customWidth="1"/>
    <col min="5881" max="6126" width="9.140625" style="198"/>
    <col min="6127" max="6127" width="37.28515625" style="198" customWidth="1"/>
    <col min="6128" max="6130" width="9.140625" style="198"/>
    <col min="6131" max="6136" width="9.28515625" style="198" customWidth="1"/>
    <col min="6137" max="6382" width="9.140625" style="198"/>
    <col min="6383" max="6383" width="37.28515625" style="198" customWidth="1"/>
    <col min="6384" max="6386" width="9.140625" style="198"/>
    <col min="6387" max="6392" width="9.28515625" style="198" customWidth="1"/>
    <col min="6393" max="6638" width="9.140625" style="198"/>
    <col min="6639" max="6639" width="37.28515625" style="198" customWidth="1"/>
    <col min="6640" max="6642" width="9.140625" style="198"/>
    <col min="6643" max="6648" width="9.28515625" style="198" customWidth="1"/>
    <col min="6649" max="6894" width="9.140625" style="198"/>
    <col min="6895" max="6895" width="37.28515625" style="198" customWidth="1"/>
    <col min="6896" max="6898" width="9.140625" style="198"/>
    <col min="6899" max="6904" width="9.28515625" style="198" customWidth="1"/>
    <col min="6905" max="7150" width="9.140625" style="198"/>
    <col min="7151" max="7151" width="37.28515625" style="198" customWidth="1"/>
    <col min="7152" max="7154" width="9.140625" style="198"/>
    <col min="7155" max="7160" width="9.28515625" style="198" customWidth="1"/>
    <col min="7161" max="7406" width="9.140625" style="198"/>
    <col min="7407" max="7407" width="37.28515625" style="198" customWidth="1"/>
    <col min="7408" max="7410" width="9.140625" style="198"/>
    <col min="7411" max="7416" width="9.28515625" style="198" customWidth="1"/>
    <col min="7417" max="7662" width="9.140625" style="198"/>
    <col min="7663" max="7663" width="37.28515625" style="198" customWidth="1"/>
    <col min="7664" max="7666" width="9.140625" style="198"/>
    <col min="7667" max="7672" width="9.28515625" style="198" customWidth="1"/>
    <col min="7673" max="7918" width="9.140625" style="198"/>
    <col min="7919" max="7919" width="37.28515625" style="198" customWidth="1"/>
    <col min="7920" max="7922" width="9.140625" style="198"/>
    <col min="7923" max="7928" width="9.28515625" style="198" customWidth="1"/>
    <col min="7929" max="8174" width="9.140625" style="198"/>
    <col min="8175" max="8175" width="37.28515625" style="198" customWidth="1"/>
    <col min="8176" max="8178" width="9.140625" style="198"/>
    <col min="8179" max="8184" width="9.28515625" style="198" customWidth="1"/>
    <col min="8185" max="8430" width="9.140625" style="198"/>
    <col min="8431" max="8431" width="37.28515625" style="198" customWidth="1"/>
    <col min="8432" max="8434" width="9.140625" style="198"/>
    <col min="8435" max="8440" width="9.28515625" style="198" customWidth="1"/>
    <col min="8441" max="8686" width="9.140625" style="198"/>
    <col min="8687" max="8687" width="37.28515625" style="198" customWidth="1"/>
    <col min="8688" max="8690" width="9.140625" style="198"/>
    <col min="8691" max="8696" width="9.28515625" style="198" customWidth="1"/>
    <col min="8697" max="8942" width="9.140625" style="198"/>
    <col min="8943" max="8943" width="37.28515625" style="198" customWidth="1"/>
    <col min="8944" max="8946" width="9.140625" style="198"/>
    <col min="8947" max="8952" width="9.28515625" style="198" customWidth="1"/>
    <col min="8953" max="9198" width="9.140625" style="198"/>
    <col min="9199" max="9199" width="37.28515625" style="198" customWidth="1"/>
    <col min="9200" max="9202" width="9.140625" style="198"/>
    <col min="9203" max="9208" width="9.28515625" style="198" customWidth="1"/>
    <col min="9209" max="9454" width="9.140625" style="198"/>
    <col min="9455" max="9455" width="37.28515625" style="198" customWidth="1"/>
    <col min="9456" max="9458" width="9.140625" style="198"/>
    <col min="9459" max="9464" width="9.28515625" style="198" customWidth="1"/>
    <col min="9465" max="9710" width="9.140625" style="198"/>
    <col min="9711" max="9711" width="37.28515625" style="198" customWidth="1"/>
    <col min="9712" max="9714" width="9.140625" style="198"/>
    <col min="9715" max="9720" width="9.28515625" style="198" customWidth="1"/>
    <col min="9721" max="9966" width="9.140625" style="198"/>
    <col min="9967" max="9967" width="37.28515625" style="198" customWidth="1"/>
    <col min="9968" max="9970" width="9.140625" style="198"/>
    <col min="9971" max="9976" width="9.28515625" style="198" customWidth="1"/>
    <col min="9977" max="10222" width="9.140625" style="198"/>
    <col min="10223" max="10223" width="37.28515625" style="198" customWidth="1"/>
    <col min="10224" max="10226" width="9.140625" style="198"/>
    <col min="10227" max="10232" width="9.28515625" style="198" customWidth="1"/>
    <col min="10233" max="10478" width="9.140625" style="198"/>
    <col min="10479" max="10479" width="37.28515625" style="198" customWidth="1"/>
    <col min="10480" max="10482" width="9.140625" style="198"/>
    <col min="10483" max="10488" width="9.28515625" style="198" customWidth="1"/>
    <col min="10489" max="10734" width="9.140625" style="198"/>
    <col min="10735" max="10735" width="37.28515625" style="198" customWidth="1"/>
    <col min="10736" max="10738" width="9.140625" style="198"/>
    <col min="10739" max="10744" width="9.28515625" style="198" customWidth="1"/>
    <col min="10745" max="10990" width="9.140625" style="198"/>
    <col min="10991" max="10991" width="37.28515625" style="198" customWidth="1"/>
    <col min="10992" max="10994" width="9.140625" style="198"/>
    <col min="10995" max="11000" width="9.28515625" style="198" customWidth="1"/>
    <col min="11001" max="11246" width="9.140625" style="198"/>
    <col min="11247" max="11247" width="37.28515625" style="198" customWidth="1"/>
    <col min="11248" max="11250" width="9.140625" style="198"/>
    <col min="11251" max="11256" width="9.28515625" style="198" customWidth="1"/>
    <col min="11257" max="11502" width="9.140625" style="198"/>
    <col min="11503" max="11503" width="37.28515625" style="198" customWidth="1"/>
    <col min="11504" max="11506" width="9.140625" style="198"/>
    <col min="11507" max="11512" width="9.28515625" style="198" customWidth="1"/>
    <col min="11513" max="11758" width="9.140625" style="198"/>
    <col min="11759" max="11759" width="37.28515625" style="198" customWidth="1"/>
    <col min="11760" max="11762" width="9.140625" style="198"/>
    <col min="11763" max="11768" width="9.28515625" style="198" customWidth="1"/>
    <col min="11769" max="12014" width="9.140625" style="198"/>
    <col min="12015" max="12015" width="37.28515625" style="198" customWidth="1"/>
    <col min="12016" max="12018" width="9.140625" style="198"/>
    <col min="12019" max="12024" width="9.28515625" style="198" customWidth="1"/>
    <col min="12025" max="12270" width="9.140625" style="198"/>
    <col min="12271" max="12271" width="37.28515625" style="198" customWidth="1"/>
    <col min="12272" max="12274" width="9.140625" style="198"/>
    <col min="12275" max="12280" width="9.28515625" style="198" customWidth="1"/>
    <col min="12281" max="12526" width="9.140625" style="198"/>
    <col min="12527" max="12527" width="37.28515625" style="198" customWidth="1"/>
    <col min="12528" max="12530" width="9.140625" style="198"/>
    <col min="12531" max="12536" width="9.28515625" style="198" customWidth="1"/>
    <col min="12537" max="12782" width="9.140625" style="198"/>
    <col min="12783" max="12783" width="37.28515625" style="198" customWidth="1"/>
    <col min="12784" max="12786" width="9.140625" style="198"/>
    <col min="12787" max="12792" width="9.28515625" style="198" customWidth="1"/>
    <col min="12793" max="13038" width="9.140625" style="198"/>
    <col min="13039" max="13039" width="37.28515625" style="198" customWidth="1"/>
    <col min="13040" max="13042" width="9.140625" style="198"/>
    <col min="13043" max="13048" width="9.28515625" style="198" customWidth="1"/>
    <col min="13049" max="13294" width="9.140625" style="198"/>
    <col min="13295" max="13295" width="37.28515625" style="198" customWidth="1"/>
    <col min="13296" max="13298" width="9.140625" style="198"/>
    <col min="13299" max="13304" width="9.28515625" style="198" customWidth="1"/>
    <col min="13305" max="13550" width="9.140625" style="198"/>
    <col min="13551" max="13551" width="37.28515625" style="198" customWidth="1"/>
    <col min="13552" max="13554" width="9.140625" style="198"/>
    <col min="13555" max="13560" width="9.28515625" style="198" customWidth="1"/>
    <col min="13561" max="13806" width="9.140625" style="198"/>
    <col min="13807" max="13807" width="37.28515625" style="198" customWidth="1"/>
    <col min="13808" max="13810" width="9.140625" style="198"/>
    <col min="13811" max="13816" width="9.28515625" style="198" customWidth="1"/>
    <col min="13817" max="14062" width="9.140625" style="198"/>
    <col min="14063" max="14063" width="37.28515625" style="198" customWidth="1"/>
    <col min="14064" max="14066" width="9.140625" style="198"/>
    <col min="14067" max="14072" width="9.28515625" style="198" customWidth="1"/>
    <col min="14073" max="14318" width="9.140625" style="198"/>
    <col min="14319" max="14319" width="37.28515625" style="198" customWidth="1"/>
    <col min="14320" max="14322" width="9.140625" style="198"/>
    <col min="14323" max="14328" width="9.28515625" style="198" customWidth="1"/>
    <col min="14329" max="14574" width="9.140625" style="198"/>
    <col min="14575" max="14575" width="37.28515625" style="198" customWidth="1"/>
    <col min="14576" max="14578" width="9.140625" style="198"/>
    <col min="14579" max="14584" width="9.28515625" style="198" customWidth="1"/>
    <col min="14585" max="14830" width="9.140625" style="198"/>
    <col min="14831" max="14831" width="37.28515625" style="198" customWidth="1"/>
    <col min="14832" max="14834" width="9.140625" style="198"/>
    <col min="14835" max="14840" width="9.28515625" style="198" customWidth="1"/>
    <col min="14841" max="15086" width="9.140625" style="198"/>
    <col min="15087" max="15087" width="37.28515625" style="198" customWidth="1"/>
    <col min="15088" max="15090" width="9.140625" style="198"/>
    <col min="15091" max="15096" width="9.28515625" style="198" customWidth="1"/>
    <col min="15097" max="15342" width="9.140625" style="198"/>
    <col min="15343" max="15343" width="37.28515625" style="198" customWidth="1"/>
    <col min="15344" max="15346" width="9.140625" style="198"/>
    <col min="15347" max="15352" width="9.28515625" style="198" customWidth="1"/>
    <col min="15353" max="15598" width="9.140625" style="198"/>
    <col min="15599" max="15599" width="37.28515625" style="198" customWidth="1"/>
    <col min="15600" max="15602" width="9.140625" style="198"/>
    <col min="15603" max="15608" width="9.28515625" style="198" customWidth="1"/>
    <col min="15609" max="15854" width="9.140625" style="198"/>
    <col min="15855" max="15855" width="37.28515625" style="198" customWidth="1"/>
    <col min="15856" max="15858" width="9.140625" style="198"/>
    <col min="15859" max="15864" width="9.28515625" style="198" customWidth="1"/>
    <col min="15865" max="16110" width="9.140625" style="198"/>
    <col min="16111" max="16111" width="37.28515625" style="198" customWidth="1"/>
    <col min="16112" max="16114" width="9.140625" style="198"/>
    <col min="16115" max="16120" width="9.28515625" style="198" customWidth="1"/>
    <col min="16121" max="16384" width="9.140625" style="198"/>
  </cols>
  <sheetData>
    <row r="1" spans="1:14" ht="25.9" customHeight="1">
      <c r="A1" s="197" t="s">
        <v>121</v>
      </c>
      <c r="B1" s="197"/>
      <c r="C1" s="197"/>
      <c r="D1" s="197"/>
      <c r="E1" s="197"/>
      <c r="F1" s="197"/>
      <c r="G1" s="197"/>
      <c r="H1" s="197"/>
    </row>
    <row r="2" spans="1:14" ht="15.75" customHeight="1">
      <c r="A2" s="40"/>
      <c r="B2" s="199"/>
      <c r="C2" s="199"/>
      <c r="D2" s="199"/>
      <c r="E2" s="199"/>
      <c r="F2" s="199"/>
      <c r="G2" s="199"/>
      <c r="H2" s="199"/>
    </row>
    <row r="3" spans="1:14" ht="15.6" customHeight="1" thickBot="1">
      <c r="A3" s="3" t="s">
        <v>192</v>
      </c>
      <c r="B3" s="3"/>
      <c r="F3" s="198"/>
      <c r="G3" s="198"/>
      <c r="H3" s="198"/>
    </row>
    <row r="4" spans="1:14" ht="21" customHeight="1">
      <c r="A4" s="201" t="s">
        <v>122</v>
      </c>
      <c r="B4" s="202" t="s">
        <v>123</v>
      </c>
      <c r="C4" s="203" t="s">
        <v>124</v>
      </c>
      <c r="D4" s="204"/>
      <c r="E4" s="238" t="s">
        <v>93</v>
      </c>
      <c r="F4" s="238"/>
      <c r="G4" s="238"/>
      <c r="H4" s="238"/>
      <c r="I4" s="238"/>
      <c r="J4" s="238"/>
      <c r="L4" s="239" t="s">
        <v>125</v>
      </c>
      <c r="M4" s="239"/>
      <c r="N4" s="239"/>
    </row>
    <row r="5" spans="1:14" ht="42" customHeight="1">
      <c r="A5" s="206"/>
      <c r="B5" s="152"/>
      <c r="C5" s="207"/>
      <c r="D5" s="208"/>
      <c r="E5" s="240" t="s">
        <v>126</v>
      </c>
      <c r="F5" s="240"/>
      <c r="G5" s="240" t="s">
        <v>127</v>
      </c>
      <c r="H5" s="240"/>
      <c r="I5" s="240" t="s">
        <v>128</v>
      </c>
      <c r="J5" s="240"/>
      <c r="L5" s="239"/>
      <c r="M5" s="239"/>
      <c r="N5" s="239"/>
    </row>
    <row r="6" spans="1:14" ht="70.150000000000006" customHeight="1" thickBot="1">
      <c r="A6" s="210"/>
      <c r="B6" s="151"/>
      <c r="C6" s="241" t="s">
        <v>110</v>
      </c>
      <c r="D6" s="241" t="s">
        <v>129</v>
      </c>
      <c r="E6" s="241" t="s">
        <v>110</v>
      </c>
      <c r="F6" s="241" t="s">
        <v>129</v>
      </c>
      <c r="G6" s="241" t="s">
        <v>110</v>
      </c>
      <c r="H6" s="241" t="s">
        <v>129</v>
      </c>
      <c r="I6" s="241" t="s">
        <v>110</v>
      </c>
      <c r="J6" s="241" t="s">
        <v>129</v>
      </c>
      <c r="L6" s="242" t="s">
        <v>110</v>
      </c>
      <c r="M6" s="242" t="s">
        <v>111</v>
      </c>
      <c r="N6" s="242" t="s">
        <v>130</v>
      </c>
    </row>
    <row r="7" spans="1:14" ht="37.9" customHeight="1">
      <c r="A7" s="212" t="s">
        <v>131</v>
      </c>
      <c r="B7" s="243" t="s">
        <v>132</v>
      </c>
      <c r="C7" s="290">
        <f>E7+G7+I7</f>
        <v>0</v>
      </c>
      <c r="D7" s="290">
        <f>F7+H7+J7</f>
        <v>0</v>
      </c>
      <c r="E7" s="290"/>
      <c r="F7" s="290"/>
      <c r="G7" s="290"/>
      <c r="H7" s="290"/>
      <c r="I7" s="245"/>
      <c r="J7" s="245"/>
      <c r="L7" s="246">
        <f>M7+N7</f>
        <v>0</v>
      </c>
      <c r="M7" s="247"/>
      <c r="N7" s="247"/>
    </row>
    <row r="8" spans="1:14" ht="19.899999999999999" customHeight="1">
      <c r="A8" s="215"/>
      <c r="B8" s="243" t="s">
        <v>133</v>
      </c>
      <c r="C8" s="290">
        <f t="shared" ref="C8:D19" si="0">E8+G8+I8</f>
        <v>0</v>
      </c>
      <c r="D8" s="290">
        <f t="shared" si="0"/>
        <v>0</v>
      </c>
      <c r="E8" s="290"/>
      <c r="F8" s="290"/>
      <c r="G8" s="290"/>
      <c r="H8" s="290"/>
      <c r="I8" s="245"/>
      <c r="J8" s="245"/>
      <c r="L8" s="246">
        <f t="shared" ref="L8:L40" si="1">M8+N8</f>
        <v>0</v>
      </c>
      <c r="M8" s="247"/>
      <c r="N8" s="247"/>
    </row>
    <row r="9" spans="1:14" ht="49.9" customHeight="1">
      <c r="A9" s="216"/>
      <c r="B9" s="243" t="s">
        <v>134</v>
      </c>
      <c r="C9" s="290">
        <f t="shared" si="0"/>
        <v>0</v>
      </c>
      <c r="D9" s="290">
        <f t="shared" si="0"/>
        <v>0</v>
      </c>
      <c r="E9" s="290"/>
      <c r="F9" s="290"/>
      <c r="G9" s="290"/>
      <c r="H9" s="290"/>
      <c r="I9" s="245"/>
      <c r="J9" s="245"/>
      <c r="L9" s="246">
        <f t="shared" si="1"/>
        <v>0</v>
      </c>
      <c r="M9" s="247"/>
      <c r="N9" s="247"/>
    </row>
    <row r="10" spans="1:14" ht="19.899999999999999" customHeight="1">
      <c r="A10" s="217" t="s">
        <v>135</v>
      </c>
      <c r="B10" s="243" t="s">
        <v>136</v>
      </c>
      <c r="C10" s="290">
        <f t="shared" si="0"/>
        <v>0</v>
      </c>
      <c r="D10" s="290">
        <f t="shared" si="0"/>
        <v>0</v>
      </c>
      <c r="E10" s="290"/>
      <c r="F10" s="290"/>
      <c r="G10" s="290"/>
      <c r="H10" s="290"/>
      <c r="I10" s="245"/>
      <c r="J10" s="245"/>
      <c r="L10" s="246">
        <f t="shared" si="1"/>
        <v>0</v>
      </c>
      <c r="M10" s="247"/>
      <c r="N10" s="247"/>
    </row>
    <row r="11" spans="1:14" ht="19.899999999999999" customHeight="1">
      <c r="A11" s="217" t="s">
        <v>137</v>
      </c>
      <c r="B11" s="243" t="s">
        <v>138</v>
      </c>
      <c r="C11" s="290">
        <f t="shared" si="0"/>
        <v>0</v>
      </c>
      <c r="D11" s="290">
        <f t="shared" si="0"/>
        <v>0</v>
      </c>
      <c r="E11" s="290"/>
      <c r="F11" s="290"/>
      <c r="G11" s="290"/>
      <c r="H11" s="290"/>
      <c r="I11" s="245"/>
      <c r="J11" s="245"/>
      <c r="L11" s="246">
        <f t="shared" si="1"/>
        <v>0</v>
      </c>
      <c r="M11" s="247"/>
      <c r="N11" s="247"/>
    </row>
    <row r="12" spans="1:14" ht="19.899999999999999" customHeight="1">
      <c r="A12" s="217" t="s">
        <v>139</v>
      </c>
      <c r="B12" s="243" t="s">
        <v>140</v>
      </c>
      <c r="C12" s="290">
        <f t="shared" si="0"/>
        <v>0</v>
      </c>
      <c r="D12" s="290">
        <f t="shared" si="0"/>
        <v>0</v>
      </c>
      <c r="E12" s="290"/>
      <c r="F12" s="290"/>
      <c r="G12" s="290"/>
      <c r="H12" s="290"/>
      <c r="I12" s="245"/>
      <c r="J12" s="245"/>
      <c r="L12" s="246">
        <f t="shared" si="1"/>
        <v>0</v>
      </c>
      <c r="M12" s="247"/>
      <c r="N12" s="247"/>
    </row>
    <row r="13" spans="1:14" ht="19.899999999999999" customHeight="1">
      <c r="A13" s="218" t="s">
        <v>15</v>
      </c>
      <c r="B13" s="243" t="s">
        <v>16</v>
      </c>
      <c r="C13" s="290">
        <f t="shared" si="0"/>
        <v>0</v>
      </c>
      <c r="D13" s="290">
        <f t="shared" si="0"/>
        <v>0</v>
      </c>
      <c r="E13" s="290"/>
      <c r="F13" s="290"/>
      <c r="G13" s="290"/>
      <c r="H13" s="290"/>
      <c r="I13" s="245"/>
      <c r="J13" s="245"/>
      <c r="L13" s="246">
        <f t="shared" si="1"/>
        <v>0</v>
      </c>
      <c r="M13" s="247"/>
      <c r="N13" s="247"/>
    </row>
    <row r="14" spans="1:14" ht="16.149999999999999" customHeight="1">
      <c r="A14" s="217" t="s">
        <v>141</v>
      </c>
      <c r="B14" s="243" t="s">
        <v>142</v>
      </c>
      <c r="C14" s="290">
        <f t="shared" si="0"/>
        <v>0</v>
      </c>
      <c r="D14" s="290">
        <f t="shared" si="0"/>
        <v>0</v>
      </c>
      <c r="E14" s="290"/>
      <c r="F14" s="290"/>
      <c r="G14" s="290"/>
      <c r="H14" s="290"/>
      <c r="I14" s="245"/>
      <c r="J14" s="245"/>
      <c r="L14" s="246">
        <f t="shared" si="1"/>
        <v>0</v>
      </c>
      <c r="M14" s="247"/>
      <c r="N14" s="247"/>
    </row>
    <row r="15" spans="1:14" ht="16.149999999999999" customHeight="1">
      <c r="A15" s="217" t="s">
        <v>143</v>
      </c>
      <c r="B15" s="243" t="s">
        <v>144</v>
      </c>
      <c r="C15" s="290">
        <f t="shared" si="0"/>
        <v>0</v>
      </c>
      <c r="D15" s="290">
        <f t="shared" si="0"/>
        <v>0</v>
      </c>
      <c r="E15" s="290"/>
      <c r="F15" s="290"/>
      <c r="G15" s="290"/>
      <c r="H15" s="290"/>
      <c r="I15" s="245"/>
      <c r="J15" s="245"/>
      <c r="L15" s="246"/>
      <c r="M15" s="247"/>
      <c r="N15" s="247"/>
    </row>
    <row r="16" spans="1:14" ht="19.899999999999999" customHeight="1">
      <c r="A16" s="217" t="s">
        <v>145</v>
      </c>
      <c r="B16" s="243" t="s">
        <v>146</v>
      </c>
      <c r="C16" s="290">
        <f t="shared" si="0"/>
        <v>0</v>
      </c>
      <c r="D16" s="290">
        <f t="shared" si="0"/>
        <v>0</v>
      </c>
      <c r="E16" s="290"/>
      <c r="F16" s="290"/>
      <c r="G16" s="290"/>
      <c r="H16" s="290"/>
      <c r="I16" s="245"/>
      <c r="J16" s="245"/>
      <c r="L16" s="246">
        <f t="shared" si="1"/>
        <v>0</v>
      </c>
      <c r="M16" s="247"/>
      <c r="N16" s="247"/>
    </row>
    <row r="17" spans="1:14" ht="19.899999999999999" customHeight="1">
      <c r="A17" s="217" t="s">
        <v>147</v>
      </c>
      <c r="B17" s="243" t="s">
        <v>148</v>
      </c>
      <c r="C17" s="290">
        <f t="shared" si="0"/>
        <v>0</v>
      </c>
      <c r="D17" s="290">
        <f t="shared" si="0"/>
        <v>0</v>
      </c>
      <c r="E17" s="290"/>
      <c r="F17" s="290"/>
      <c r="G17" s="290"/>
      <c r="H17" s="290"/>
      <c r="I17" s="245"/>
      <c r="J17" s="245"/>
      <c r="L17" s="246">
        <f t="shared" si="1"/>
        <v>0</v>
      </c>
      <c r="M17" s="247"/>
      <c r="N17" s="247"/>
    </row>
    <row r="18" spans="1:14" ht="19.899999999999999" customHeight="1">
      <c r="A18" s="217" t="s">
        <v>27</v>
      </c>
      <c r="B18" s="243" t="s">
        <v>28</v>
      </c>
      <c r="C18" s="290">
        <f t="shared" si="0"/>
        <v>0</v>
      </c>
      <c r="D18" s="290">
        <f t="shared" si="0"/>
        <v>0</v>
      </c>
      <c r="E18" s="290"/>
      <c r="F18" s="290"/>
      <c r="G18" s="290"/>
      <c r="H18" s="290"/>
      <c r="I18" s="245"/>
      <c r="J18" s="245"/>
      <c r="L18" s="246">
        <f t="shared" si="1"/>
        <v>0</v>
      </c>
      <c r="M18" s="247"/>
      <c r="N18" s="247"/>
    </row>
    <row r="19" spans="1:14" ht="19.899999999999999" customHeight="1">
      <c r="A19" s="217" t="s">
        <v>149</v>
      </c>
      <c r="B19" s="243" t="s">
        <v>150</v>
      </c>
      <c r="C19" s="290">
        <f t="shared" si="0"/>
        <v>0</v>
      </c>
      <c r="D19" s="290">
        <f t="shared" si="0"/>
        <v>0</v>
      </c>
      <c r="E19" s="290"/>
      <c r="F19" s="290"/>
      <c r="G19" s="290"/>
      <c r="H19" s="290"/>
      <c r="I19" s="245"/>
      <c r="J19" s="245"/>
      <c r="L19" s="246">
        <f t="shared" si="1"/>
        <v>0</v>
      </c>
      <c r="M19" s="247"/>
      <c r="N19" s="247"/>
    </row>
    <row r="20" spans="1:14" ht="19.899999999999999" customHeight="1">
      <c r="A20" s="217" t="s">
        <v>151</v>
      </c>
      <c r="B20" s="243"/>
      <c r="C20" s="290">
        <f t="shared" ref="C20:J20" si="2">SUM(C21:C23)</f>
        <v>0</v>
      </c>
      <c r="D20" s="290"/>
      <c r="E20" s="290">
        <f t="shared" ref="E20" si="3">SUM(E21:E23)</f>
        <v>0</v>
      </c>
      <c r="F20" s="290">
        <f t="shared" si="2"/>
        <v>0</v>
      </c>
      <c r="G20" s="290">
        <f t="shared" si="2"/>
        <v>0</v>
      </c>
      <c r="H20" s="290">
        <f t="shared" si="2"/>
        <v>0</v>
      </c>
      <c r="I20" s="290">
        <f t="shared" si="2"/>
        <v>0</v>
      </c>
      <c r="J20" s="290">
        <f t="shared" si="2"/>
        <v>0</v>
      </c>
      <c r="L20" s="246">
        <f t="shared" si="1"/>
        <v>0</v>
      </c>
      <c r="M20" s="244">
        <f t="shared" ref="M20:N20" si="4">SUM(M21:M23)</f>
        <v>0</v>
      </c>
      <c r="N20" s="244">
        <f t="shared" si="4"/>
        <v>0</v>
      </c>
    </row>
    <row r="21" spans="1:14" ht="19.899999999999999" customHeight="1">
      <c r="A21" s="248" t="s">
        <v>152</v>
      </c>
      <c r="B21" s="249" t="s">
        <v>153</v>
      </c>
      <c r="C21" s="290">
        <f t="shared" ref="C21:D39" si="5">E21+G21+I21</f>
        <v>0</v>
      </c>
      <c r="D21" s="290">
        <f t="shared" si="5"/>
        <v>0</v>
      </c>
      <c r="E21" s="290"/>
      <c r="F21" s="290"/>
      <c r="G21" s="290"/>
      <c r="H21" s="290"/>
      <c r="I21" s="290"/>
      <c r="J21" s="290"/>
      <c r="L21" s="246">
        <f t="shared" si="1"/>
        <v>0</v>
      </c>
      <c r="M21" s="247"/>
      <c r="N21" s="247"/>
    </row>
    <row r="22" spans="1:14" ht="51" customHeight="1">
      <c r="A22" s="215"/>
      <c r="B22" s="250" t="s">
        <v>154</v>
      </c>
      <c r="C22" s="290">
        <f t="shared" si="5"/>
        <v>0</v>
      </c>
      <c r="D22" s="290">
        <f t="shared" si="5"/>
        <v>0</v>
      </c>
      <c r="E22" s="290"/>
      <c r="F22" s="290"/>
      <c r="G22" s="290"/>
      <c r="H22" s="290"/>
      <c r="I22" s="245"/>
      <c r="J22" s="245"/>
      <c r="L22" s="246">
        <f t="shared" si="1"/>
        <v>0</v>
      </c>
      <c r="M22" s="247"/>
      <c r="N22" s="247"/>
    </row>
    <row r="23" spans="1:14" ht="32.450000000000003" customHeight="1">
      <c r="A23" s="216"/>
      <c r="B23" s="250" t="s">
        <v>155</v>
      </c>
      <c r="C23" s="290">
        <f t="shared" si="5"/>
        <v>0</v>
      </c>
      <c r="D23" s="290">
        <f t="shared" si="5"/>
        <v>0</v>
      </c>
      <c r="E23" s="290"/>
      <c r="F23" s="290"/>
      <c r="G23" s="290"/>
      <c r="H23" s="290"/>
      <c r="I23" s="245"/>
      <c r="J23" s="245"/>
      <c r="L23" s="246">
        <f t="shared" si="1"/>
        <v>0</v>
      </c>
      <c r="M23" s="247"/>
      <c r="N23" s="247"/>
    </row>
    <row r="24" spans="1:14" ht="23.45" customHeight="1">
      <c r="A24" s="217" t="s">
        <v>156</v>
      </c>
      <c r="B24" s="250" t="s">
        <v>157</v>
      </c>
      <c r="C24" s="290">
        <f t="shared" si="5"/>
        <v>0</v>
      </c>
      <c r="D24" s="290">
        <f t="shared" si="5"/>
        <v>0</v>
      </c>
      <c r="E24" s="290"/>
      <c r="F24" s="290"/>
      <c r="G24" s="290"/>
      <c r="H24" s="290"/>
      <c r="I24" s="245"/>
      <c r="J24" s="245"/>
      <c r="L24" s="246">
        <f t="shared" si="1"/>
        <v>0</v>
      </c>
      <c r="M24" s="247"/>
      <c r="N24" s="247"/>
    </row>
    <row r="25" spans="1:14" ht="19.899999999999999" customHeight="1">
      <c r="A25" s="218" t="s">
        <v>49</v>
      </c>
      <c r="B25" s="243" t="s">
        <v>50</v>
      </c>
      <c r="C25" s="290">
        <f t="shared" si="5"/>
        <v>0</v>
      </c>
      <c r="D25" s="290">
        <f t="shared" si="5"/>
        <v>0</v>
      </c>
      <c r="E25" s="290"/>
      <c r="F25" s="290"/>
      <c r="G25" s="290"/>
      <c r="H25" s="290"/>
      <c r="I25" s="245"/>
      <c r="J25" s="245"/>
      <c r="L25" s="246">
        <f t="shared" si="1"/>
        <v>0</v>
      </c>
      <c r="M25" s="247"/>
      <c r="N25" s="247"/>
    </row>
    <row r="26" spans="1:14" ht="19.899999999999999" customHeight="1">
      <c r="A26" s="217" t="s">
        <v>158</v>
      </c>
      <c r="B26" s="243" t="s">
        <v>52</v>
      </c>
      <c r="C26" s="290">
        <f t="shared" si="5"/>
        <v>0</v>
      </c>
      <c r="D26" s="290">
        <f t="shared" si="5"/>
        <v>0</v>
      </c>
      <c r="E26" s="290"/>
      <c r="F26" s="290"/>
      <c r="G26" s="290"/>
      <c r="H26" s="290"/>
      <c r="I26" s="245"/>
      <c r="J26" s="245"/>
      <c r="L26" s="246">
        <f t="shared" si="1"/>
        <v>0</v>
      </c>
      <c r="M26" s="247"/>
      <c r="N26" s="247"/>
    </row>
    <row r="27" spans="1:14" ht="19.899999999999999" customHeight="1">
      <c r="A27" s="217" t="s">
        <v>159</v>
      </c>
      <c r="B27" s="243" t="s">
        <v>160</v>
      </c>
      <c r="C27" s="290">
        <f t="shared" si="5"/>
        <v>0</v>
      </c>
      <c r="D27" s="290">
        <f t="shared" si="5"/>
        <v>0</v>
      </c>
      <c r="E27" s="290"/>
      <c r="F27" s="290"/>
      <c r="G27" s="290"/>
      <c r="H27" s="290"/>
      <c r="I27" s="245"/>
      <c r="J27" s="245"/>
      <c r="L27" s="246">
        <f t="shared" si="1"/>
        <v>0</v>
      </c>
      <c r="M27" s="247"/>
      <c r="N27" s="247"/>
    </row>
    <row r="28" spans="1:14" ht="19.899999999999999" customHeight="1">
      <c r="A28" s="217" t="s">
        <v>161</v>
      </c>
      <c r="B28" s="243" t="s">
        <v>162</v>
      </c>
      <c r="C28" s="290">
        <f t="shared" si="5"/>
        <v>0</v>
      </c>
      <c r="D28" s="290">
        <f t="shared" si="5"/>
        <v>0</v>
      </c>
      <c r="E28" s="290"/>
      <c r="F28" s="290"/>
      <c r="G28" s="290"/>
      <c r="H28" s="290"/>
      <c r="I28" s="245"/>
      <c r="J28" s="245"/>
      <c r="L28" s="246">
        <f t="shared" si="1"/>
        <v>0</v>
      </c>
      <c r="M28" s="247"/>
      <c r="N28" s="247"/>
    </row>
    <row r="29" spans="1:14" ht="19.899999999999999" customHeight="1">
      <c r="A29" s="217" t="s">
        <v>163</v>
      </c>
      <c r="B29" s="243" t="s">
        <v>164</v>
      </c>
      <c r="C29" s="290">
        <f t="shared" si="5"/>
        <v>0</v>
      </c>
      <c r="D29" s="290">
        <f t="shared" si="5"/>
        <v>0</v>
      </c>
      <c r="E29" s="290"/>
      <c r="F29" s="290"/>
      <c r="G29" s="290"/>
      <c r="H29" s="290"/>
      <c r="I29" s="245"/>
      <c r="J29" s="245"/>
      <c r="L29" s="246">
        <f t="shared" si="1"/>
        <v>0</v>
      </c>
      <c r="M29" s="247"/>
      <c r="N29" s="247"/>
    </row>
    <row r="30" spans="1:14" ht="19.899999999999999" customHeight="1">
      <c r="A30" s="224" t="s">
        <v>165</v>
      </c>
      <c r="B30" s="243" t="s">
        <v>166</v>
      </c>
      <c r="C30" s="290">
        <f t="shared" si="5"/>
        <v>0</v>
      </c>
      <c r="D30" s="290">
        <f t="shared" si="5"/>
        <v>0</v>
      </c>
      <c r="E30" s="290"/>
      <c r="F30" s="290"/>
      <c r="G30" s="290"/>
      <c r="H30" s="290"/>
      <c r="I30" s="245"/>
      <c r="J30" s="245"/>
      <c r="L30" s="246">
        <f t="shared" si="1"/>
        <v>0</v>
      </c>
      <c r="M30" s="247"/>
      <c r="N30" s="247"/>
    </row>
    <row r="31" spans="1:14" ht="19.899999999999999" customHeight="1">
      <c r="A31" s="217" t="s">
        <v>167</v>
      </c>
      <c r="B31" s="243" t="s">
        <v>168</v>
      </c>
      <c r="C31" s="290">
        <f t="shared" si="5"/>
        <v>0</v>
      </c>
      <c r="D31" s="290">
        <f t="shared" si="5"/>
        <v>0</v>
      </c>
      <c r="E31" s="290"/>
      <c r="F31" s="290"/>
      <c r="G31" s="290"/>
      <c r="H31" s="290"/>
      <c r="I31" s="245"/>
      <c r="J31" s="245"/>
      <c r="L31" s="246">
        <f t="shared" si="1"/>
        <v>0</v>
      </c>
      <c r="M31" s="247"/>
      <c r="N31" s="247"/>
    </row>
    <row r="32" spans="1:14" ht="19.899999999999999" customHeight="1">
      <c r="A32" s="256" t="s">
        <v>169</v>
      </c>
      <c r="B32" s="257" t="s">
        <v>170</v>
      </c>
      <c r="C32" s="290">
        <f t="shared" si="5"/>
        <v>0</v>
      </c>
      <c r="D32" s="290">
        <f t="shared" si="5"/>
        <v>0</v>
      </c>
      <c r="E32" s="290"/>
      <c r="F32" s="290"/>
      <c r="G32" s="290"/>
      <c r="H32" s="290"/>
      <c r="I32" s="245"/>
      <c r="J32" s="245"/>
      <c r="L32" s="246"/>
      <c r="M32" s="247"/>
      <c r="N32" s="247"/>
    </row>
    <row r="33" spans="1:14" ht="19.899999999999999" customHeight="1">
      <c r="A33" s="217" t="s">
        <v>171</v>
      </c>
      <c r="B33" s="243" t="s">
        <v>172</v>
      </c>
      <c r="C33" s="290">
        <f t="shared" si="5"/>
        <v>0</v>
      </c>
      <c r="D33" s="290">
        <f t="shared" si="5"/>
        <v>0</v>
      </c>
      <c r="E33" s="290"/>
      <c r="F33" s="290"/>
      <c r="G33" s="290"/>
      <c r="H33" s="290"/>
      <c r="I33" s="245"/>
      <c r="J33" s="245"/>
      <c r="L33" s="246">
        <f t="shared" si="1"/>
        <v>0</v>
      </c>
      <c r="M33" s="247"/>
      <c r="N33" s="247"/>
    </row>
    <row r="34" spans="1:14" ht="19.899999999999999" customHeight="1">
      <c r="A34" s="258" t="s">
        <v>173</v>
      </c>
      <c r="B34" s="243" t="s">
        <v>174</v>
      </c>
      <c r="C34" s="290">
        <f t="shared" si="5"/>
        <v>0</v>
      </c>
      <c r="D34" s="290">
        <f t="shared" si="5"/>
        <v>0</v>
      </c>
      <c r="E34" s="290"/>
      <c r="F34" s="290"/>
      <c r="G34" s="291"/>
      <c r="H34" s="290"/>
      <c r="I34" s="245"/>
      <c r="J34" s="245"/>
      <c r="L34" s="246">
        <f t="shared" si="1"/>
        <v>0</v>
      </c>
      <c r="M34" s="247"/>
      <c r="N34" s="247"/>
    </row>
    <row r="35" spans="1:14" ht="19.899999999999999" customHeight="1">
      <c r="A35" s="228"/>
      <c r="B35" s="243" t="s">
        <v>175</v>
      </c>
      <c r="C35" s="290">
        <f t="shared" si="5"/>
        <v>16</v>
      </c>
      <c r="D35" s="290">
        <f t="shared" si="5"/>
        <v>0</v>
      </c>
      <c r="E35" s="290"/>
      <c r="F35" s="290"/>
      <c r="G35" s="291">
        <v>16</v>
      </c>
      <c r="H35" s="290"/>
      <c r="I35" s="245"/>
      <c r="J35" s="245"/>
      <c r="L35" s="246">
        <f t="shared" si="1"/>
        <v>0</v>
      </c>
      <c r="M35" s="247"/>
      <c r="N35" s="247"/>
    </row>
    <row r="36" spans="1:14" ht="19.899999999999999" customHeight="1">
      <c r="A36" s="224" t="s">
        <v>176</v>
      </c>
      <c r="B36" s="243" t="s">
        <v>177</v>
      </c>
      <c r="C36" s="290">
        <f t="shared" si="5"/>
        <v>0</v>
      </c>
      <c r="D36" s="290">
        <f t="shared" si="5"/>
        <v>0</v>
      </c>
      <c r="E36" s="290"/>
      <c r="F36" s="290"/>
      <c r="G36" s="291"/>
      <c r="H36" s="290"/>
      <c r="I36" s="245"/>
      <c r="J36" s="245"/>
      <c r="L36" s="246">
        <f t="shared" si="1"/>
        <v>0</v>
      </c>
      <c r="M36" s="247"/>
      <c r="N36" s="247"/>
    </row>
    <row r="37" spans="1:14" ht="19.899999999999999" customHeight="1">
      <c r="A37" s="224" t="s">
        <v>178</v>
      </c>
      <c r="B37" s="243" t="s">
        <v>76</v>
      </c>
      <c r="C37" s="290">
        <f t="shared" si="5"/>
        <v>34</v>
      </c>
      <c r="D37" s="290">
        <f t="shared" si="5"/>
        <v>0</v>
      </c>
      <c r="E37" s="290"/>
      <c r="F37" s="290"/>
      <c r="G37" s="291">
        <v>34</v>
      </c>
      <c r="H37" s="290"/>
      <c r="I37" s="245"/>
      <c r="J37" s="245"/>
      <c r="L37" s="246">
        <f t="shared" si="1"/>
        <v>0</v>
      </c>
      <c r="M37" s="247"/>
      <c r="N37" s="247"/>
    </row>
    <row r="38" spans="1:14" ht="19.899999999999999" customHeight="1">
      <c r="A38" s="217" t="s">
        <v>179</v>
      </c>
      <c r="B38" s="243" t="s">
        <v>180</v>
      </c>
      <c r="C38" s="290">
        <f t="shared" si="5"/>
        <v>0</v>
      </c>
      <c r="D38" s="290">
        <f t="shared" si="5"/>
        <v>0</v>
      </c>
      <c r="E38" s="290"/>
      <c r="F38" s="290"/>
      <c r="G38" s="291"/>
      <c r="H38" s="290"/>
      <c r="I38" s="245"/>
      <c r="J38" s="245"/>
      <c r="L38" s="246">
        <f t="shared" si="1"/>
        <v>0</v>
      </c>
      <c r="M38" s="247"/>
      <c r="N38" s="247"/>
    </row>
    <row r="39" spans="1:14" ht="19.899999999999999" customHeight="1">
      <c r="A39" s="217" t="s">
        <v>181</v>
      </c>
      <c r="B39" s="243" t="s">
        <v>182</v>
      </c>
      <c r="C39" s="290">
        <f t="shared" si="5"/>
        <v>0</v>
      </c>
      <c r="D39" s="290">
        <f t="shared" si="5"/>
        <v>0</v>
      </c>
      <c r="E39" s="290"/>
      <c r="F39" s="290"/>
      <c r="G39" s="290"/>
      <c r="H39" s="290"/>
      <c r="I39" s="245"/>
      <c r="J39" s="245"/>
      <c r="L39" s="246">
        <f t="shared" si="1"/>
        <v>0</v>
      </c>
      <c r="M39" s="247"/>
      <c r="N39" s="247"/>
    </row>
    <row r="40" spans="1:14" s="234" customFormat="1" ht="31.9" customHeight="1" thickBot="1">
      <c r="A40" s="259" t="s">
        <v>0</v>
      </c>
      <c r="B40" s="260"/>
      <c r="C40" s="292">
        <f t="shared" ref="C40" si="6">SUM(C7:C20)+SUM(C24:C39)</f>
        <v>50</v>
      </c>
      <c r="D40" s="292">
        <f>SUM(D7:D20)+SUM(D24:D39)</f>
        <v>0</v>
      </c>
      <c r="E40" s="292">
        <f t="shared" ref="E40:J40" si="7">SUM(E7:E20)+SUM(E24:E39)</f>
        <v>0</v>
      </c>
      <c r="F40" s="292">
        <f t="shared" si="7"/>
        <v>0</v>
      </c>
      <c r="G40" s="292">
        <f t="shared" si="7"/>
        <v>50</v>
      </c>
      <c r="H40" s="292">
        <f t="shared" si="7"/>
        <v>0</v>
      </c>
      <c r="I40" s="292">
        <f t="shared" si="7"/>
        <v>0</v>
      </c>
      <c r="J40" s="292">
        <f t="shared" si="7"/>
        <v>0</v>
      </c>
      <c r="L40" s="246">
        <f t="shared" si="1"/>
        <v>0</v>
      </c>
      <c r="M40" s="241">
        <f t="shared" ref="M40:N40" si="8">SUM(M7:M20)+SUM(M24:M39)</f>
        <v>0</v>
      </c>
      <c r="N40" s="241">
        <f t="shared" si="8"/>
        <v>0</v>
      </c>
    </row>
  </sheetData>
  <mergeCells count="12">
    <mergeCell ref="A7:A9"/>
    <mergeCell ref="A21:A23"/>
    <mergeCell ref="A34:A35"/>
    <mergeCell ref="A1:H1"/>
    <mergeCell ref="A4:A6"/>
    <mergeCell ref="B4:B6"/>
    <mergeCell ref="C4:D5"/>
    <mergeCell ref="E4:J4"/>
    <mergeCell ref="L4:N5"/>
    <mergeCell ref="E5:F5"/>
    <mergeCell ref="G5:H5"/>
    <mergeCell ref="I5:J5"/>
  </mergeCells>
  <pageMargins left="0.70866141732283472" right="0.70866141732283472" top="0.74803149606299213" bottom="0.74803149606299213" header="0.31496062992125984" footer="0.31496062992125984"/>
  <pageSetup paperSize="9" scale="72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2:M75"/>
  <sheetViews>
    <sheetView topLeftCell="A64" zoomScale="73" zoomScaleNormal="73" workbookViewId="0">
      <selection activeCell="C44" sqref="C44"/>
    </sheetView>
  </sheetViews>
  <sheetFormatPr defaultRowHeight="15"/>
  <cols>
    <col min="1" max="1" width="45.28515625" customWidth="1"/>
    <col min="2" max="2" width="21.85546875" customWidth="1"/>
    <col min="3" max="3" width="20.7109375" customWidth="1"/>
    <col min="4" max="4" width="20.28515625" customWidth="1"/>
  </cols>
  <sheetData>
    <row r="2" spans="1:13" ht="14.45" customHeight="1">
      <c r="A2" s="324" t="s">
        <v>206</v>
      </c>
      <c r="B2" s="324"/>
      <c r="C2" s="324"/>
      <c r="D2" s="324"/>
    </row>
    <row r="3" spans="1:13" ht="26.45" customHeight="1">
      <c r="A3" s="324"/>
      <c r="B3" s="324"/>
      <c r="C3" s="324"/>
      <c r="D3" s="324"/>
    </row>
    <row r="4" spans="1:13" ht="30.6" customHeight="1">
      <c r="A4" s="325" t="s">
        <v>207</v>
      </c>
      <c r="B4" s="325"/>
    </row>
    <row r="5" spans="1:13" ht="30.6" customHeight="1">
      <c r="A5" s="326" t="s">
        <v>208</v>
      </c>
      <c r="B5" s="327" t="s">
        <v>209</v>
      </c>
      <c r="C5" s="327"/>
      <c r="D5" s="327"/>
    </row>
    <row r="6" spans="1:13" ht="37.9" customHeight="1">
      <c r="A6" s="326"/>
      <c r="B6" s="328" t="s">
        <v>114</v>
      </c>
      <c r="C6" s="329" t="s">
        <v>198</v>
      </c>
      <c r="D6" s="329" t="s">
        <v>115</v>
      </c>
    </row>
    <row r="7" spans="1:13" s="198" customFormat="1" ht="16.5" customHeight="1">
      <c r="A7" s="330" t="s">
        <v>210</v>
      </c>
      <c r="B7" s="331"/>
      <c r="C7" s="331"/>
      <c r="D7" s="332"/>
      <c r="E7" s="38"/>
      <c r="F7" s="38"/>
      <c r="G7" s="38"/>
      <c r="H7" s="333"/>
      <c r="I7" s="38"/>
      <c r="J7" s="38"/>
      <c r="K7" s="38"/>
      <c r="L7" s="38"/>
      <c r="M7" s="38"/>
    </row>
    <row r="8" spans="1:13" s="198" customFormat="1" ht="16.5" customHeight="1">
      <c r="A8" s="330" t="s">
        <v>211</v>
      </c>
      <c r="B8" s="331"/>
      <c r="C8" s="331"/>
      <c r="D8" s="332"/>
      <c r="E8" s="38"/>
      <c r="F8" s="38"/>
      <c r="G8" s="38"/>
      <c r="H8" s="333"/>
      <c r="I8" s="38"/>
      <c r="J8" s="38"/>
      <c r="K8" s="38"/>
      <c r="L8" s="38"/>
      <c r="M8" s="38"/>
    </row>
    <row r="9" spans="1:13" s="198" customFormat="1" ht="28.9" customHeight="1">
      <c r="A9" s="334" t="s">
        <v>212</v>
      </c>
      <c r="B9" s="335"/>
      <c r="C9" s="335"/>
      <c r="D9" s="336"/>
      <c r="E9" s="38"/>
      <c r="F9" s="38"/>
      <c r="G9" s="38"/>
      <c r="H9" s="333"/>
      <c r="I9" s="38"/>
      <c r="J9" s="38"/>
      <c r="K9" s="38"/>
      <c r="L9" s="38"/>
      <c r="M9" s="38"/>
    </row>
    <row r="10" spans="1:13" s="198" customFormat="1" ht="16.5" customHeight="1">
      <c r="A10" s="337" t="s">
        <v>213</v>
      </c>
      <c r="B10" s="338">
        <v>77858</v>
      </c>
      <c r="C10" s="338">
        <v>3400</v>
      </c>
      <c r="D10" s="338">
        <v>81258</v>
      </c>
      <c r="E10" s="38"/>
      <c r="F10" s="38"/>
      <c r="G10" s="38"/>
      <c r="H10" s="333"/>
      <c r="I10" s="38"/>
      <c r="J10" s="38"/>
      <c r="K10" s="38"/>
      <c r="L10" s="38"/>
      <c r="M10" s="38"/>
    </row>
    <row r="11" spans="1:13" s="198" customFormat="1" ht="19.149999999999999" customHeight="1">
      <c r="A11" s="339" t="s">
        <v>214</v>
      </c>
      <c r="B11" s="340">
        <v>18363</v>
      </c>
      <c r="C11" s="341">
        <v>0</v>
      </c>
      <c r="D11" s="342">
        <v>18363</v>
      </c>
      <c r="E11" s="38"/>
      <c r="F11" s="343"/>
      <c r="G11" s="38"/>
      <c r="H11" s="333"/>
      <c r="I11" s="38"/>
      <c r="J11" s="38"/>
      <c r="K11" s="38"/>
      <c r="L11" s="38"/>
      <c r="M11" s="38"/>
    </row>
    <row r="12" spans="1:13" s="198" customFormat="1" ht="15.75">
      <c r="A12" s="339" t="s">
        <v>215</v>
      </c>
      <c r="B12" s="340">
        <v>9300</v>
      </c>
      <c r="C12" s="341">
        <v>0</v>
      </c>
      <c r="D12" s="342">
        <v>9300</v>
      </c>
      <c r="E12" s="38"/>
      <c r="F12" s="343"/>
      <c r="G12" s="38"/>
      <c r="H12" s="333"/>
      <c r="I12" s="38"/>
      <c r="J12" s="38"/>
      <c r="K12" s="38"/>
      <c r="L12" s="38"/>
      <c r="M12" s="38"/>
    </row>
    <row r="13" spans="1:13" s="198" customFormat="1" ht="15.75">
      <c r="A13" s="339" t="s">
        <v>216</v>
      </c>
      <c r="B13" s="340">
        <v>95</v>
      </c>
      <c r="C13" s="341"/>
      <c r="D13" s="342">
        <v>95</v>
      </c>
      <c r="E13" s="38"/>
      <c r="F13" s="343"/>
      <c r="G13" s="38"/>
      <c r="H13" s="333"/>
      <c r="I13" s="38"/>
      <c r="J13" s="38"/>
      <c r="K13" s="38"/>
      <c r="L13" s="38"/>
      <c r="M13" s="38"/>
    </row>
    <row r="14" spans="1:13" s="198" customFormat="1" ht="17.45" customHeight="1">
      <c r="A14" s="339" t="s">
        <v>217</v>
      </c>
      <c r="B14" s="340">
        <v>50100</v>
      </c>
      <c r="C14" s="246">
        <v>3400</v>
      </c>
      <c r="D14" s="344">
        <v>53500</v>
      </c>
      <c r="E14" s="38"/>
      <c r="F14" s="343"/>
      <c r="G14" s="38"/>
      <c r="H14" s="333"/>
      <c r="I14" s="38"/>
      <c r="J14" s="38"/>
      <c r="K14" s="38"/>
      <c r="L14" s="38"/>
      <c r="M14" s="38"/>
    </row>
    <row r="15" spans="1:13" s="198" customFormat="1" ht="15.75">
      <c r="A15" s="337" t="s">
        <v>218</v>
      </c>
      <c r="B15" s="338">
        <v>16622</v>
      </c>
      <c r="C15" s="338">
        <v>0</v>
      </c>
      <c r="D15" s="345">
        <v>16622</v>
      </c>
      <c r="E15" s="38"/>
      <c r="F15" s="38"/>
      <c r="G15" s="38"/>
      <c r="H15" s="333"/>
      <c r="I15" s="38"/>
      <c r="J15" s="38"/>
      <c r="K15" s="38"/>
      <c r="L15" s="38"/>
      <c r="M15" s="38"/>
    </row>
    <row r="16" spans="1:13" s="198" customFormat="1" ht="15.75">
      <c r="A16" s="339" t="s">
        <v>214</v>
      </c>
      <c r="B16" s="340">
        <v>13200</v>
      </c>
      <c r="C16" s="346"/>
      <c r="D16" s="342">
        <v>13200</v>
      </c>
      <c r="E16" s="38"/>
      <c r="F16" s="38"/>
      <c r="G16" s="38"/>
      <c r="H16" s="333"/>
      <c r="I16" s="38"/>
      <c r="J16" s="38"/>
      <c r="K16" s="38"/>
      <c r="L16" s="38"/>
      <c r="M16" s="38"/>
    </row>
    <row r="17" spans="1:13" s="198" customFormat="1" ht="15.75">
      <c r="A17" s="339" t="s">
        <v>216</v>
      </c>
      <c r="B17" s="340">
        <v>3422</v>
      </c>
      <c r="C17" s="346"/>
      <c r="D17" s="342">
        <v>3422</v>
      </c>
      <c r="E17" s="38"/>
      <c r="F17" s="38"/>
      <c r="G17" s="38"/>
      <c r="H17" s="333"/>
      <c r="I17" s="38"/>
      <c r="J17" s="38"/>
      <c r="K17" s="38"/>
      <c r="L17" s="38"/>
      <c r="M17" s="38"/>
    </row>
    <row r="18" spans="1:13" s="198" customFormat="1" ht="15.75">
      <c r="A18" s="339" t="s">
        <v>219</v>
      </c>
      <c r="B18" s="346">
        <v>0</v>
      </c>
      <c r="C18" s="346"/>
      <c r="D18" s="342">
        <v>0</v>
      </c>
      <c r="E18" s="38"/>
      <c r="F18" s="38"/>
      <c r="G18" s="38"/>
      <c r="H18" s="333"/>
      <c r="I18" s="38"/>
      <c r="J18" s="38"/>
      <c r="K18" s="38"/>
      <c r="L18" s="38"/>
      <c r="M18" s="38"/>
    </row>
    <row r="19" spans="1:13" s="198" customFormat="1" ht="33.6" customHeight="1">
      <c r="A19" s="347" t="s">
        <v>220</v>
      </c>
      <c r="B19" s="348">
        <v>91235</v>
      </c>
      <c r="C19" s="349">
        <v>22305</v>
      </c>
      <c r="D19" s="349">
        <v>113540</v>
      </c>
      <c r="E19" s="38"/>
      <c r="F19" s="350"/>
      <c r="G19" s="38"/>
      <c r="H19" s="333"/>
      <c r="I19" s="38"/>
      <c r="J19" s="38"/>
      <c r="K19" s="38"/>
      <c r="L19" s="38"/>
      <c r="M19" s="38"/>
    </row>
    <row r="20" spans="1:13" s="198" customFormat="1" ht="15.75">
      <c r="A20" s="339" t="s">
        <v>221</v>
      </c>
      <c r="B20" s="340">
        <v>31312</v>
      </c>
      <c r="C20" s="351">
        <v>8775</v>
      </c>
      <c r="D20" s="344">
        <v>40087</v>
      </c>
      <c r="E20" s="38"/>
      <c r="F20" s="352"/>
      <c r="G20" s="38"/>
      <c r="H20" s="353"/>
      <c r="I20" s="354"/>
      <c r="J20" s="38"/>
      <c r="K20" s="38"/>
      <c r="L20" s="38"/>
      <c r="M20" s="38"/>
    </row>
    <row r="21" spans="1:13" s="198" customFormat="1" ht="15.75">
      <c r="A21" s="339" t="s">
        <v>222</v>
      </c>
      <c r="B21" s="340">
        <v>13252</v>
      </c>
      <c r="C21" s="351">
        <v>2733</v>
      </c>
      <c r="D21" s="344">
        <v>15985</v>
      </c>
      <c r="E21" s="38"/>
      <c r="F21" s="352"/>
      <c r="G21" s="38"/>
      <c r="H21" s="353"/>
      <c r="I21" s="354"/>
      <c r="J21" s="38"/>
      <c r="K21" s="38"/>
      <c r="L21" s="38"/>
      <c r="M21" s="38"/>
    </row>
    <row r="22" spans="1:13" s="198" customFormat="1" ht="15.75">
      <c r="A22" s="339" t="s">
        <v>223</v>
      </c>
      <c r="B22" s="340">
        <v>46371</v>
      </c>
      <c r="C22" s="351">
        <v>9358</v>
      </c>
      <c r="D22" s="344">
        <v>55729</v>
      </c>
      <c r="E22" s="38"/>
      <c r="F22" s="352"/>
      <c r="G22" s="38"/>
      <c r="H22" s="353"/>
      <c r="I22" s="354"/>
      <c r="J22" s="38"/>
      <c r="K22" s="38"/>
      <c r="L22" s="38"/>
      <c r="M22" s="38"/>
    </row>
    <row r="23" spans="1:13" s="198" customFormat="1" ht="15.75">
      <c r="A23" s="339" t="s">
        <v>219</v>
      </c>
      <c r="B23" s="340">
        <v>300</v>
      </c>
      <c r="C23" s="351">
        <v>1439</v>
      </c>
      <c r="D23" s="344">
        <v>1739</v>
      </c>
      <c r="E23" s="38"/>
      <c r="F23" s="352" t="s">
        <v>224</v>
      </c>
      <c r="G23" s="38"/>
      <c r="H23" s="353"/>
      <c r="I23" s="354"/>
      <c r="J23" s="38"/>
      <c r="K23" s="38"/>
      <c r="L23" s="38"/>
      <c r="M23" s="38"/>
    </row>
    <row r="24" spans="1:13" s="198" customFormat="1" ht="31.5">
      <c r="A24" s="347" t="s">
        <v>225</v>
      </c>
      <c r="B24" s="338">
        <v>37700</v>
      </c>
      <c r="C24" s="338">
        <v>10438</v>
      </c>
      <c r="D24" s="349">
        <v>48138</v>
      </c>
      <c r="E24" s="38"/>
      <c r="F24" s="350"/>
      <c r="G24" s="38"/>
      <c r="H24" s="333"/>
      <c r="I24" s="38"/>
      <c r="J24" s="38"/>
      <c r="K24" s="38"/>
      <c r="L24" s="38"/>
      <c r="M24" s="38"/>
    </row>
    <row r="25" spans="1:13" s="198" customFormat="1" ht="15.75">
      <c r="A25" s="339" t="s">
        <v>226</v>
      </c>
      <c r="B25" s="340">
        <v>1560</v>
      </c>
      <c r="C25" s="351">
        <v>2742</v>
      </c>
      <c r="D25" s="342">
        <v>4302</v>
      </c>
      <c r="E25" s="38"/>
      <c r="F25" s="352"/>
      <c r="G25" s="38"/>
      <c r="H25" s="353"/>
      <c r="I25" s="354"/>
      <c r="J25" s="38"/>
      <c r="K25" s="38"/>
      <c r="L25" s="38"/>
      <c r="M25" s="38"/>
    </row>
    <row r="26" spans="1:13" s="198" customFormat="1" ht="15.75">
      <c r="A26" s="339" t="s">
        <v>227</v>
      </c>
      <c r="B26" s="340">
        <v>27017</v>
      </c>
      <c r="C26" s="351">
        <v>5613</v>
      </c>
      <c r="D26" s="342">
        <v>32630</v>
      </c>
      <c r="E26" s="38"/>
      <c r="F26" s="353"/>
      <c r="G26" s="38"/>
      <c r="H26" s="353"/>
      <c r="I26" s="354"/>
      <c r="J26" s="38"/>
      <c r="K26" s="38"/>
      <c r="L26" s="38"/>
      <c r="M26" s="38"/>
    </row>
    <row r="27" spans="1:13" s="198" customFormat="1" ht="15.75">
      <c r="A27" s="339" t="s">
        <v>228</v>
      </c>
      <c r="B27" s="340">
        <v>0</v>
      </c>
      <c r="C27" s="351">
        <v>0</v>
      </c>
      <c r="D27" s="342">
        <v>0</v>
      </c>
      <c r="E27" s="38"/>
      <c r="F27" s="353"/>
      <c r="G27" s="38"/>
      <c r="H27" s="353"/>
      <c r="I27" s="354"/>
      <c r="J27" s="38"/>
      <c r="K27" s="38"/>
      <c r="L27" s="38"/>
      <c r="M27" s="38"/>
    </row>
    <row r="28" spans="1:13" s="198" customFormat="1" ht="15.75">
      <c r="A28" s="339" t="s">
        <v>229</v>
      </c>
      <c r="B28" s="340">
        <v>5030</v>
      </c>
      <c r="C28" s="351">
        <v>1126</v>
      </c>
      <c r="D28" s="342">
        <v>6156</v>
      </c>
      <c r="E28" s="38"/>
      <c r="F28" s="353"/>
      <c r="G28" s="38"/>
      <c r="H28" s="353"/>
      <c r="I28" s="354"/>
      <c r="J28" s="38"/>
      <c r="K28" s="38"/>
      <c r="L28" s="38"/>
      <c r="M28" s="38"/>
    </row>
    <row r="29" spans="1:13" s="198" customFormat="1" ht="15.75">
      <c r="A29" s="339" t="s">
        <v>230</v>
      </c>
      <c r="B29" s="340">
        <v>608</v>
      </c>
      <c r="C29" s="351">
        <v>0</v>
      </c>
      <c r="D29" s="342">
        <v>608</v>
      </c>
      <c r="E29" s="38"/>
      <c r="F29" s="353"/>
      <c r="G29" s="38"/>
      <c r="H29" s="353"/>
      <c r="I29" s="354"/>
      <c r="J29" s="38"/>
      <c r="K29" s="38"/>
      <c r="L29" s="38"/>
      <c r="M29" s="38"/>
    </row>
    <row r="30" spans="1:13" s="198" customFormat="1" ht="15.75">
      <c r="A30" s="339" t="s">
        <v>231</v>
      </c>
      <c r="B30" s="340">
        <v>0</v>
      </c>
      <c r="C30" s="351">
        <v>0</v>
      </c>
      <c r="D30" s="342">
        <v>0</v>
      </c>
      <c r="E30" s="38"/>
      <c r="F30" s="353"/>
      <c r="G30" s="38"/>
      <c r="H30" s="353"/>
      <c r="I30" s="354"/>
      <c r="J30" s="38"/>
      <c r="K30" s="38"/>
      <c r="L30" s="38"/>
      <c r="M30" s="38"/>
    </row>
    <row r="31" spans="1:13" s="198" customFormat="1" ht="19.899999999999999" customHeight="1">
      <c r="A31" s="355" t="s">
        <v>232</v>
      </c>
      <c r="B31" s="340">
        <v>0</v>
      </c>
      <c r="C31" s="351">
        <v>0</v>
      </c>
      <c r="D31" s="342">
        <v>0</v>
      </c>
      <c r="E31" s="38"/>
      <c r="F31" s="353"/>
      <c r="G31" s="38"/>
      <c r="H31" s="353"/>
      <c r="I31" s="354"/>
      <c r="J31" s="38"/>
      <c r="K31" s="38"/>
      <c r="L31" s="38"/>
      <c r="M31" s="38"/>
    </row>
    <row r="32" spans="1:13" s="198" customFormat="1" ht="15.75">
      <c r="A32" s="339" t="s">
        <v>219</v>
      </c>
      <c r="B32" s="340">
        <v>3485</v>
      </c>
      <c r="C32" s="351">
        <v>957</v>
      </c>
      <c r="D32" s="342">
        <v>4442</v>
      </c>
      <c r="E32" s="38"/>
      <c r="F32" s="353"/>
      <c r="G32" s="38"/>
      <c r="H32" s="353"/>
      <c r="I32" s="354"/>
      <c r="J32" s="38"/>
      <c r="K32" s="38"/>
      <c r="L32" s="38"/>
      <c r="M32" s="38"/>
    </row>
    <row r="33" spans="1:13" s="198" customFormat="1" ht="94.9" customHeight="1">
      <c r="A33" s="347" t="s">
        <v>233</v>
      </c>
      <c r="B33" s="356">
        <v>14021</v>
      </c>
      <c r="C33" s="356"/>
      <c r="D33" s="349">
        <v>14021</v>
      </c>
      <c r="E33" s="38"/>
      <c r="F33" s="357"/>
      <c r="G33" s="38"/>
      <c r="H33" s="333"/>
      <c r="I33" s="38"/>
      <c r="J33" s="38"/>
      <c r="K33" s="38"/>
      <c r="L33" s="38"/>
      <c r="M33" s="38"/>
    </row>
    <row r="34" spans="1:13" s="198" customFormat="1" ht="35.450000000000003" customHeight="1">
      <c r="A34" s="358" t="s">
        <v>234</v>
      </c>
      <c r="B34" s="340">
        <v>10826</v>
      </c>
      <c r="C34" s="346"/>
      <c r="D34" s="344">
        <v>10826</v>
      </c>
      <c r="E34" s="38"/>
      <c r="F34" s="357"/>
      <c r="G34" s="38"/>
      <c r="H34" s="333"/>
      <c r="I34" s="38"/>
      <c r="J34" s="38"/>
      <c r="K34" s="38"/>
      <c r="L34" s="38"/>
      <c r="M34" s="38"/>
    </row>
    <row r="35" spans="1:13" s="198" customFormat="1" ht="33.6" customHeight="1">
      <c r="A35" s="358" t="s">
        <v>235</v>
      </c>
      <c r="B35" s="340">
        <v>1380</v>
      </c>
      <c r="C35" s="346"/>
      <c r="D35" s="344">
        <v>1380</v>
      </c>
      <c r="E35" s="38"/>
      <c r="F35" s="357"/>
      <c r="G35" s="38"/>
      <c r="H35" s="333"/>
      <c r="I35" s="38"/>
      <c r="J35" s="38"/>
      <c r="K35" s="38"/>
      <c r="L35" s="38"/>
      <c r="M35" s="38"/>
    </row>
    <row r="36" spans="1:13" s="198" customFormat="1" ht="35.450000000000003" customHeight="1">
      <c r="A36" s="358" t="s">
        <v>236</v>
      </c>
      <c r="B36" s="340">
        <v>1815</v>
      </c>
      <c r="C36" s="346"/>
      <c r="D36" s="344">
        <v>1815</v>
      </c>
      <c r="E36" s="38"/>
      <c r="F36" s="357"/>
      <c r="G36" s="38"/>
      <c r="H36" s="333"/>
      <c r="I36" s="38"/>
      <c r="J36" s="38"/>
      <c r="K36" s="38"/>
      <c r="L36" s="38"/>
      <c r="M36" s="38"/>
    </row>
    <row r="37" spans="1:13" s="198" customFormat="1" ht="55.15" customHeight="1">
      <c r="A37" s="359" t="s">
        <v>237</v>
      </c>
      <c r="B37" s="340">
        <v>500</v>
      </c>
      <c r="C37" s="340">
        <v>660</v>
      </c>
      <c r="D37" s="344">
        <v>1160</v>
      </c>
      <c r="E37" s="38"/>
      <c r="F37" s="360"/>
      <c r="G37" s="235"/>
      <c r="H37" s="235"/>
      <c r="I37" s="361"/>
      <c r="J37" s="38"/>
      <c r="K37" s="38"/>
      <c r="L37" s="38"/>
      <c r="M37" s="38"/>
    </row>
    <row r="38" spans="1:13" s="198" customFormat="1" ht="31.15" customHeight="1">
      <c r="A38" s="362" t="s">
        <v>238</v>
      </c>
      <c r="B38" s="340">
        <v>70</v>
      </c>
      <c r="C38" s="346">
        <v>92</v>
      </c>
      <c r="D38" s="342">
        <v>162</v>
      </c>
      <c r="E38" s="38"/>
      <c r="F38" s="38"/>
      <c r="G38" s="38"/>
      <c r="H38" s="363"/>
      <c r="I38" s="38"/>
      <c r="J38" s="38"/>
      <c r="K38" s="38"/>
      <c r="L38" s="38"/>
      <c r="M38" s="38"/>
    </row>
    <row r="39" spans="1:13" s="198" customFormat="1" ht="31.9" customHeight="1">
      <c r="A39" s="362" t="s">
        <v>239</v>
      </c>
      <c r="B39" s="340">
        <v>70</v>
      </c>
      <c r="C39" s="346">
        <v>92</v>
      </c>
      <c r="D39" s="342">
        <v>162</v>
      </c>
      <c r="E39" s="38"/>
      <c r="F39" s="38"/>
      <c r="G39" s="38"/>
      <c r="H39" s="363"/>
      <c r="I39" s="38"/>
      <c r="J39" s="38"/>
      <c r="K39" s="38"/>
      <c r="L39" s="38"/>
      <c r="M39" s="38"/>
    </row>
    <row r="40" spans="1:13" s="198" customFormat="1" ht="30.6" customHeight="1">
      <c r="A40" s="362" t="s">
        <v>240</v>
      </c>
      <c r="B40" s="340">
        <v>70</v>
      </c>
      <c r="C40" s="346">
        <v>92</v>
      </c>
      <c r="D40" s="342">
        <v>162</v>
      </c>
      <c r="E40" s="38"/>
      <c r="F40" s="38"/>
      <c r="G40" s="38"/>
      <c r="H40" s="363"/>
      <c r="I40" s="38"/>
      <c r="J40" s="38"/>
      <c r="K40" s="38"/>
      <c r="L40" s="38"/>
      <c r="M40" s="38"/>
    </row>
    <row r="41" spans="1:13" s="198" customFormat="1" ht="30" customHeight="1">
      <c r="A41" s="362" t="s">
        <v>241</v>
      </c>
      <c r="B41" s="340">
        <v>70</v>
      </c>
      <c r="C41" s="346">
        <v>92</v>
      </c>
      <c r="D41" s="342">
        <v>162</v>
      </c>
      <c r="E41" s="38"/>
      <c r="F41" s="38"/>
      <c r="G41" s="38"/>
      <c r="H41" s="363"/>
      <c r="I41" s="38"/>
      <c r="J41" s="38"/>
      <c r="K41" s="38"/>
      <c r="L41" s="38"/>
      <c r="M41" s="38"/>
    </row>
    <row r="42" spans="1:13" s="198" customFormat="1" ht="16.149999999999999" customHeight="1">
      <c r="A42" s="362" t="s">
        <v>242</v>
      </c>
      <c r="B42" s="340">
        <v>0</v>
      </c>
      <c r="C42" s="346">
        <v>0</v>
      </c>
      <c r="D42" s="342">
        <v>0</v>
      </c>
      <c r="E42" s="38"/>
      <c r="F42" s="38"/>
      <c r="G42" s="38"/>
      <c r="H42" s="363"/>
      <c r="I42" s="38"/>
      <c r="J42" s="38"/>
      <c r="K42" s="38"/>
      <c r="L42" s="38"/>
      <c r="M42" s="38"/>
    </row>
    <row r="43" spans="1:13" s="198" customFormat="1" ht="35.450000000000003" customHeight="1">
      <c r="A43" s="362" t="s">
        <v>243</v>
      </c>
      <c r="B43" s="340">
        <v>100</v>
      </c>
      <c r="C43" s="346">
        <v>133</v>
      </c>
      <c r="D43" s="344">
        <v>233</v>
      </c>
      <c r="E43" s="38"/>
      <c r="F43" s="38"/>
      <c r="G43" s="38"/>
      <c r="H43" s="363"/>
      <c r="I43" s="38"/>
      <c r="J43" s="38"/>
      <c r="K43" s="38"/>
      <c r="L43" s="38"/>
      <c r="M43" s="38"/>
    </row>
    <row r="44" spans="1:13" s="198" customFormat="1" ht="44.45" customHeight="1">
      <c r="A44" s="362" t="s">
        <v>244</v>
      </c>
      <c r="B44" s="340">
        <v>0</v>
      </c>
      <c r="C44" s="346">
        <v>0</v>
      </c>
      <c r="D44" s="344">
        <v>0</v>
      </c>
      <c r="E44" s="38"/>
      <c r="F44" s="38"/>
      <c r="G44" s="38"/>
      <c r="H44" s="363"/>
      <c r="I44" s="38"/>
      <c r="J44" s="38"/>
      <c r="K44" s="38"/>
      <c r="L44" s="38"/>
      <c r="M44" s="38"/>
    </row>
    <row r="45" spans="1:13" s="198" customFormat="1" ht="30.6" customHeight="1">
      <c r="A45" s="362" t="s">
        <v>245</v>
      </c>
      <c r="B45" s="340">
        <v>0</v>
      </c>
      <c r="C45" s="346">
        <v>0</v>
      </c>
      <c r="D45" s="344">
        <v>0</v>
      </c>
      <c r="E45" s="38"/>
      <c r="F45" s="38"/>
      <c r="G45" s="38"/>
      <c r="H45" s="363"/>
      <c r="I45" s="38"/>
      <c r="J45" s="38"/>
      <c r="K45" s="38"/>
      <c r="L45" s="38"/>
      <c r="M45" s="38"/>
    </row>
    <row r="46" spans="1:13" s="198" customFormat="1" ht="44.45" customHeight="1">
      <c r="A46" s="362" t="s">
        <v>246</v>
      </c>
      <c r="B46" s="340">
        <v>40</v>
      </c>
      <c r="C46" s="346">
        <v>53</v>
      </c>
      <c r="D46" s="344">
        <v>93</v>
      </c>
      <c r="E46" s="38"/>
      <c r="F46" s="38"/>
      <c r="G46" s="38"/>
      <c r="H46" s="363"/>
      <c r="I46" s="38"/>
      <c r="J46" s="38"/>
      <c r="K46" s="38"/>
      <c r="L46" s="38"/>
      <c r="M46" s="38"/>
    </row>
    <row r="47" spans="1:13" s="198" customFormat="1" ht="48.6" customHeight="1">
      <c r="A47" s="364" t="s">
        <v>247</v>
      </c>
      <c r="B47" s="340">
        <v>0</v>
      </c>
      <c r="C47" s="346">
        <v>0</v>
      </c>
      <c r="D47" s="344">
        <v>0</v>
      </c>
      <c r="E47" s="38"/>
      <c r="F47" s="38"/>
      <c r="G47" s="38"/>
      <c r="H47" s="363"/>
      <c r="I47" s="38"/>
      <c r="J47" s="38"/>
      <c r="K47" s="38"/>
      <c r="L47" s="38"/>
      <c r="M47" s="38"/>
    </row>
    <row r="48" spans="1:13" s="198" customFormat="1" ht="19.899999999999999" customHeight="1">
      <c r="A48" s="364" t="s">
        <v>219</v>
      </c>
      <c r="B48" s="340">
        <v>80</v>
      </c>
      <c r="C48" s="346">
        <v>106</v>
      </c>
      <c r="D48" s="342">
        <v>186</v>
      </c>
      <c r="E48" s="38"/>
      <c r="F48" s="38"/>
      <c r="G48" s="38"/>
      <c r="H48" s="363"/>
      <c r="I48" s="38"/>
      <c r="J48" s="38"/>
      <c r="K48" s="38"/>
      <c r="L48" s="38"/>
      <c r="M48" s="38"/>
    </row>
    <row r="49" spans="1:13" s="198" customFormat="1" ht="30" customHeight="1">
      <c r="A49" s="339" t="s">
        <v>248</v>
      </c>
      <c r="B49" s="340">
        <v>121898</v>
      </c>
      <c r="C49" s="346"/>
      <c r="D49" s="365">
        <v>121898</v>
      </c>
      <c r="E49" s="366"/>
      <c r="F49" s="367"/>
      <c r="G49" s="366"/>
      <c r="H49" s="333"/>
      <c r="I49" s="38"/>
      <c r="J49" s="38"/>
      <c r="K49" s="38"/>
      <c r="L49" s="38"/>
      <c r="M49" s="38"/>
    </row>
    <row r="50" spans="1:13" s="198" customFormat="1" ht="19.899999999999999" customHeight="1">
      <c r="A50" s="368" t="s">
        <v>249</v>
      </c>
      <c r="B50" s="369"/>
      <c r="C50" s="370"/>
      <c r="D50" s="371"/>
      <c r="E50" s="38"/>
      <c r="F50" s="38"/>
      <c r="G50" s="38"/>
      <c r="H50" s="333"/>
      <c r="I50" s="38"/>
      <c r="J50" s="38"/>
      <c r="K50" s="38"/>
      <c r="L50" s="38"/>
      <c r="M50" s="38"/>
    </row>
    <row r="51" spans="1:13" s="198" customFormat="1" ht="13.9" customHeight="1">
      <c r="A51" s="339" t="s">
        <v>250</v>
      </c>
      <c r="B51" s="340">
        <v>52423</v>
      </c>
      <c r="C51" s="346"/>
      <c r="D51" s="365">
        <v>52423</v>
      </c>
      <c r="E51" s="366"/>
      <c r="F51" s="366"/>
      <c r="G51" s="366"/>
      <c r="H51" s="333"/>
      <c r="I51" s="38"/>
      <c r="J51" s="38"/>
      <c r="K51" s="38"/>
      <c r="L51" s="38"/>
      <c r="M51" s="38"/>
    </row>
    <row r="52" spans="1:13" s="198" customFormat="1" ht="15.6" customHeight="1">
      <c r="A52" s="339" t="s">
        <v>251</v>
      </c>
      <c r="B52" s="340">
        <v>1041</v>
      </c>
      <c r="C52" s="346"/>
      <c r="D52" s="365">
        <v>1041</v>
      </c>
      <c r="E52" s="366"/>
      <c r="F52" s="366"/>
      <c r="G52" s="366"/>
      <c r="H52" s="333"/>
      <c r="I52" s="38"/>
      <c r="J52" s="38"/>
      <c r="K52" s="38"/>
      <c r="L52" s="38"/>
      <c r="M52" s="38"/>
    </row>
    <row r="53" spans="1:13" s="198" customFormat="1" ht="15.6" customHeight="1">
      <c r="A53" s="372" t="s">
        <v>252</v>
      </c>
      <c r="B53" s="340">
        <v>700</v>
      </c>
      <c r="C53" s="346">
        <v>700</v>
      </c>
      <c r="D53" s="365">
        <v>1400</v>
      </c>
      <c r="E53" s="366"/>
      <c r="F53" s="366"/>
      <c r="G53" s="366"/>
      <c r="H53" s="333"/>
      <c r="I53" s="38"/>
      <c r="J53" s="38"/>
      <c r="K53" s="38"/>
      <c r="L53" s="38"/>
      <c r="M53" s="38"/>
    </row>
    <row r="54" spans="1:13" s="198" customFormat="1" ht="26.45" customHeight="1">
      <c r="A54" s="339" t="s">
        <v>253</v>
      </c>
      <c r="B54" s="340">
        <v>11000</v>
      </c>
      <c r="C54" s="346"/>
      <c r="D54" s="365">
        <v>11000</v>
      </c>
      <c r="E54" s="366"/>
      <c r="F54" s="366"/>
      <c r="G54" s="366"/>
      <c r="H54" s="333"/>
      <c r="I54" s="38"/>
      <c r="J54" s="38"/>
      <c r="K54" s="38"/>
      <c r="L54" s="38"/>
      <c r="M54" s="38"/>
    </row>
    <row r="55" spans="1:13" s="198" customFormat="1" ht="15" customHeight="1">
      <c r="A55" s="339" t="s">
        <v>254</v>
      </c>
      <c r="B55" s="340">
        <v>3010</v>
      </c>
      <c r="C55" s="346"/>
      <c r="D55" s="365">
        <v>3010</v>
      </c>
      <c r="E55" s="366"/>
      <c r="F55" s="366"/>
      <c r="G55" s="366"/>
      <c r="H55" s="333"/>
      <c r="I55" s="38"/>
      <c r="J55" s="38"/>
      <c r="K55" s="38"/>
      <c r="L55" s="38"/>
      <c r="M55" s="38"/>
    </row>
    <row r="56" spans="1:13" s="198" customFormat="1" ht="15" customHeight="1">
      <c r="A56" s="339" t="s">
        <v>255</v>
      </c>
      <c r="B56" s="340">
        <v>2500</v>
      </c>
      <c r="C56" s="346"/>
      <c r="D56" s="365">
        <v>2500</v>
      </c>
      <c r="E56" s="366"/>
      <c r="F56" s="366"/>
      <c r="G56" s="366"/>
      <c r="H56" s="333"/>
      <c r="I56" s="38"/>
      <c r="J56" s="38"/>
      <c r="K56" s="38"/>
      <c r="L56" s="38"/>
      <c r="M56" s="38"/>
    </row>
    <row r="57" spans="1:13" s="198" customFormat="1" ht="29.45" customHeight="1">
      <c r="A57" s="339" t="s">
        <v>256</v>
      </c>
      <c r="B57" s="340">
        <v>8800</v>
      </c>
      <c r="C57" s="346"/>
      <c r="D57" s="365">
        <v>8800</v>
      </c>
      <c r="E57" s="366"/>
      <c r="F57" s="366"/>
      <c r="G57" s="366"/>
      <c r="H57" s="333"/>
      <c r="I57" s="38"/>
      <c r="J57" s="38"/>
      <c r="K57" s="38"/>
      <c r="L57" s="38"/>
      <c r="M57" s="38"/>
    </row>
    <row r="58" spans="1:13" s="198" customFormat="1" ht="33" customHeight="1">
      <c r="A58" s="339" t="s">
        <v>257</v>
      </c>
      <c r="B58" s="340">
        <v>400</v>
      </c>
      <c r="C58" s="346"/>
      <c r="D58" s="365">
        <v>400</v>
      </c>
      <c r="E58" s="366"/>
      <c r="F58" s="366"/>
      <c r="G58" s="366"/>
      <c r="H58" s="333"/>
      <c r="I58" s="38"/>
      <c r="J58" s="38"/>
      <c r="K58" s="38"/>
      <c r="L58" s="38"/>
      <c r="M58" s="38"/>
    </row>
    <row r="59" spans="1:13" s="198" customFormat="1" ht="15" customHeight="1">
      <c r="A59" s="339" t="s">
        <v>258</v>
      </c>
      <c r="B59" s="340">
        <v>100</v>
      </c>
      <c r="C59" s="346"/>
      <c r="D59" s="365">
        <v>100</v>
      </c>
      <c r="E59" s="366"/>
      <c r="F59" s="366"/>
      <c r="G59" s="366"/>
      <c r="H59" s="333"/>
      <c r="I59" s="38"/>
      <c r="J59" s="38"/>
      <c r="K59" s="38"/>
      <c r="L59" s="38"/>
      <c r="M59" s="38"/>
    </row>
    <row r="60" spans="1:13" s="198" customFormat="1" ht="30.6" customHeight="1">
      <c r="A60" s="339" t="s">
        <v>259</v>
      </c>
      <c r="B60" s="346">
        <v>0</v>
      </c>
      <c r="C60" s="346"/>
      <c r="D60" s="365">
        <v>0</v>
      </c>
      <c r="E60" s="366"/>
      <c r="F60" s="366"/>
      <c r="G60" s="366"/>
      <c r="H60" s="333"/>
      <c r="I60" s="38"/>
      <c r="J60" s="38"/>
      <c r="K60" s="38"/>
      <c r="L60" s="38"/>
      <c r="M60" s="38"/>
    </row>
    <row r="61" spans="1:13" s="198" customFormat="1" ht="19.149999999999999" customHeight="1">
      <c r="A61" s="373" t="s">
        <v>260</v>
      </c>
      <c r="B61" s="374">
        <v>1550</v>
      </c>
      <c r="C61" s="346"/>
      <c r="D61" s="365">
        <v>1550</v>
      </c>
      <c r="E61" s="366"/>
      <c r="F61" s="366"/>
      <c r="G61" s="366"/>
      <c r="H61" s="333"/>
      <c r="I61" s="38"/>
      <c r="J61" s="38"/>
      <c r="K61" s="38"/>
      <c r="L61" s="38"/>
      <c r="M61" s="38"/>
    </row>
    <row r="62" spans="1:13" s="198" customFormat="1" ht="19.149999999999999" customHeight="1">
      <c r="A62" s="339" t="s">
        <v>261</v>
      </c>
      <c r="B62" s="340">
        <v>370</v>
      </c>
      <c r="C62" s="346"/>
      <c r="D62" s="365">
        <v>370</v>
      </c>
      <c r="E62" s="366"/>
      <c r="F62" s="366"/>
      <c r="G62" s="366"/>
      <c r="H62" s="333"/>
      <c r="I62" s="38"/>
      <c r="J62" s="38"/>
      <c r="K62" s="38"/>
      <c r="L62" s="38"/>
      <c r="M62" s="38"/>
    </row>
    <row r="63" spans="1:13" s="198" customFormat="1" ht="19.149999999999999" customHeight="1">
      <c r="A63" s="339" t="s">
        <v>262</v>
      </c>
      <c r="B63" s="340">
        <v>1180</v>
      </c>
      <c r="C63" s="346"/>
      <c r="D63" s="365">
        <v>1180</v>
      </c>
      <c r="E63" s="366"/>
      <c r="F63" s="366"/>
      <c r="G63" s="366"/>
      <c r="H63" s="333"/>
      <c r="I63" s="38"/>
      <c r="J63" s="38"/>
      <c r="K63" s="38"/>
      <c r="L63" s="38"/>
      <c r="M63" s="38"/>
    </row>
    <row r="64" spans="1:13" s="198" customFormat="1" ht="30.6" customHeight="1">
      <c r="A64" s="339" t="s">
        <v>263</v>
      </c>
      <c r="B64" s="346">
        <v>1500</v>
      </c>
      <c r="C64" s="375">
        <v>0</v>
      </c>
      <c r="D64" s="365">
        <v>1500</v>
      </c>
      <c r="E64" s="366"/>
      <c r="F64" s="367"/>
      <c r="G64" s="366"/>
      <c r="H64" s="333"/>
      <c r="I64" s="38"/>
      <c r="J64" s="38"/>
      <c r="K64" s="38"/>
      <c r="L64" s="38"/>
      <c r="M64" s="38"/>
    </row>
    <row r="65" spans="1:13" s="198" customFormat="1" ht="28.9" customHeight="1">
      <c r="A65" s="347" t="s">
        <v>264</v>
      </c>
      <c r="B65" s="376">
        <v>12600</v>
      </c>
      <c r="C65" s="377"/>
      <c r="D65" s="378">
        <v>12600</v>
      </c>
      <c r="E65" s="366"/>
      <c r="F65" s="366"/>
      <c r="G65" s="366"/>
      <c r="H65" s="333"/>
      <c r="I65" s="38"/>
      <c r="J65" s="38"/>
      <c r="K65" s="38"/>
      <c r="L65" s="38"/>
      <c r="M65" s="38"/>
    </row>
    <row r="66" spans="1:13" s="198" customFormat="1" ht="21" customHeight="1">
      <c r="A66" s="339" t="s">
        <v>265</v>
      </c>
      <c r="B66" s="340">
        <v>1500</v>
      </c>
      <c r="C66" s="346"/>
      <c r="D66" s="365">
        <v>1500</v>
      </c>
      <c r="E66" s="366"/>
      <c r="F66" s="366"/>
      <c r="G66" s="366"/>
      <c r="H66" s="333"/>
      <c r="I66" s="38"/>
      <c r="J66" s="38"/>
      <c r="K66" s="38"/>
      <c r="L66" s="38"/>
      <c r="M66" s="38"/>
    </row>
    <row r="67" spans="1:13" s="198" customFormat="1" ht="32.450000000000003" customHeight="1">
      <c r="A67" s="379" t="s">
        <v>266</v>
      </c>
      <c r="B67" s="340">
        <v>11100</v>
      </c>
      <c r="C67" s="346"/>
      <c r="D67" s="365">
        <v>11100</v>
      </c>
      <c r="E67" s="366"/>
      <c r="F67" s="366"/>
      <c r="G67" s="366"/>
      <c r="H67" s="333"/>
      <c r="I67" s="38"/>
      <c r="J67" s="38"/>
      <c r="K67" s="38"/>
      <c r="L67" s="38"/>
      <c r="M67" s="38"/>
    </row>
    <row r="68" spans="1:13" s="198" customFormat="1" ht="46.15" customHeight="1">
      <c r="A68" s="380" t="s">
        <v>267</v>
      </c>
      <c r="B68" s="340">
        <v>50</v>
      </c>
      <c r="C68" s="346"/>
      <c r="D68" s="365">
        <v>50</v>
      </c>
      <c r="E68" s="366"/>
      <c r="F68" s="366"/>
      <c r="G68" s="366"/>
      <c r="H68" s="333"/>
      <c r="I68" s="38"/>
      <c r="J68" s="38"/>
      <c r="K68" s="38"/>
      <c r="L68" s="38"/>
      <c r="M68" s="38"/>
    </row>
    <row r="69" spans="1:13" s="198" customFormat="1" ht="14.45" customHeight="1">
      <c r="A69" s="381" t="s">
        <v>268</v>
      </c>
      <c r="B69" s="382"/>
      <c r="C69" s="383"/>
      <c r="D69" s="342"/>
      <c r="E69" s="366"/>
      <c r="F69" s="366"/>
      <c r="G69" s="366"/>
      <c r="H69" s="333"/>
      <c r="I69" s="38"/>
      <c r="J69" s="38"/>
      <c r="K69" s="38"/>
      <c r="L69" s="38"/>
      <c r="M69" s="38"/>
    </row>
    <row r="70" spans="1:13" s="198" customFormat="1" ht="126.6" customHeight="1">
      <c r="A70" s="372" t="s">
        <v>269</v>
      </c>
      <c r="B70" s="340">
        <v>7500</v>
      </c>
      <c r="C70" s="346"/>
      <c r="D70" s="365">
        <v>7500</v>
      </c>
      <c r="E70" s="38"/>
      <c r="F70" s="38"/>
      <c r="G70" s="38"/>
      <c r="H70" s="333"/>
      <c r="I70" s="38"/>
      <c r="J70" s="38"/>
      <c r="K70" s="38"/>
      <c r="L70" s="38"/>
      <c r="M70" s="38"/>
    </row>
    <row r="71" spans="1:13" s="198" customFormat="1" ht="49.15" customHeight="1">
      <c r="A71" s="372" t="s">
        <v>270</v>
      </c>
      <c r="B71" s="340">
        <v>6200</v>
      </c>
      <c r="C71" s="346"/>
      <c r="D71" s="365">
        <v>6200</v>
      </c>
      <c r="E71" s="38"/>
      <c r="F71" s="38"/>
      <c r="G71" s="38"/>
      <c r="H71" s="333"/>
      <c r="I71" s="38"/>
      <c r="J71" s="38"/>
      <c r="K71" s="38"/>
      <c r="L71" s="38"/>
      <c r="M71" s="38"/>
    </row>
    <row r="72" spans="1:13" s="198" customFormat="1" ht="19.149999999999999" customHeight="1">
      <c r="A72" s="384" t="s">
        <v>271</v>
      </c>
      <c r="B72" s="384"/>
      <c r="C72" s="383"/>
      <c r="D72" s="365"/>
      <c r="E72" s="38"/>
      <c r="F72" s="38"/>
      <c r="G72" s="38"/>
      <c r="H72" s="333"/>
      <c r="I72" s="38"/>
      <c r="J72" s="38"/>
      <c r="K72" s="38"/>
      <c r="L72" s="38"/>
      <c r="M72" s="38"/>
    </row>
    <row r="73" spans="1:13" s="198" customFormat="1" ht="17.649999999999999" customHeight="1">
      <c r="A73" s="326" t="s">
        <v>211</v>
      </c>
      <c r="B73" s="326"/>
      <c r="C73" s="383"/>
      <c r="D73" s="365"/>
      <c r="E73" s="38"/>
      <c r="F73" s="38"/>
      <c r="G73" s="38"/>
      <c r="H73" s="333"/>
      <c r="I73" s="38"/>
      <c r="J73" s="38"/>
      <c r="K73" s="38"/>
      <c r="L73" s="38"/>
      <c r="M73" s="38"/>
    </row>
    <row r="74" spans="1:13" s="198" customFormat="1" ht="12" customHeight="1">
      <c r="A74" s="372" t="s">
        <v>272</v>
      </c>
      <c r="B74" s="340">
        <v>30</v>
      </c>
      <c r="C74" s="346"/>
      <c r="D74" s="365">
        <v>30</v>
      </c>
      <c r="E74" s="38"/>
      <c r="F74" s="38"/>
      <c r="G74" s="38"/>
      <c r="H74" s="333"/>
      <c r="I74" s="38"/>
      <c r="J74" s="38"/>
      <c r="K74" s="38"/>
      <c r="L74" s="38"/>
      <c r="M74" s="38"/>
    </row>
    <row r="75" spans="1:13" s="198" customFormat="1" ht="15" customHeight="1">
      <c r="A75" s="385" t="s">
        <v>273</v>
      </c>
      <c r="B75" s="340">
        <v>120</v>
      </c>
      <c r="C75" s="346"/>
      <c r="D75" s="365">
        <v>120</v>
      </c>
      <c r="E75" s="38"/>
      <c r="F75" s="38"/>
      <c r="G75" s="38"/>
      <c r="H75" s="333"/>
      <c r="I75" s="38"/>
      <c r="J75" s="38"/>
      <c r="K75" s="38"/>
      <c r="L75" s="38"/>
      <c r="M75" s="38"/>
    </row>
  </sheetData>
  <mergeCells count="11">
    <mergeCell ref="A9:D9"/>
    <mergeCell ref="A50:D50"/>
    <mergeCell ref="A69:B69"/>
    <mergeCell ref="A72:B72"/>
    <mergeCell ref="A73:B73"/>
    <mergeCell ref="A2:D3"/>
    <mergeCell ref="A4:B4"/>
    <mergeCell ref="A5:A6"/>
    <mergeCell ref="B5:D5"/>
    <mergeCell ref="A7:D7"/>
    <mergeCell ref="A8:D8"/>
  </mergeCells>
  <pageMargins left="0.70866141732283472" right="0.70866141732283472" top="0.24" bottom="0.24" header="0.31496062992125984" footer="0.31496062992125984"/>
  <pageSetup paperSize="9" scale="75" orientation="portrait" r:id="rId1"/>
  <colBreaks count="1" manualBreakCount="1">
    <brk id="4" max="1048575" man="1"/>
  </colBreaks>
</worksheet>
</file>

<file path=xl/worksheets/sheet30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N40"/>
  <sheetViews>
    <sheetView view="pageBreakPreview" zoomScale="60" zoomScaleNormal="60" workbookViewId="0">
      <selection activeCell="K60" sqref="K60"/>
    </sheetView>
  </sheetViews>
  <sheetFormatPr defaultRowHeight="15"/>
  <cols>
    <col min="1" max="1" width="35.42578125" style="198" customWidth="1"/>
    <col min="2" max="2" width="35.7109375" style="198" customWidth="1"/>
    <col min="3" max="3" width="11.28515625" style="198" customWidth="1"/>
    <col min="4" max="4" width="16.28515625" style="198" customWidth="1"/>
    <col min="5" max="5" width="10.85546875" style="198" customWidth="1"/>
    <col min="6" max="6" width="17.7109375" style="39" customWidth="1"/>
    <col min="7" max="7" width="11.7109375" style="39" customWidth="1"/>
    <col min="8" max="8" width="20.28515625" style="39" customWidth="1"/>
    <col min="9" max="9" width="11.140625" style="198" customWidth="1"/>
    <col min="10" max="10" width="19.7109375" style="198" customWidth="1"/>
    <col min="11" max="11" width="9.140625" style="198"/>
    <col min="12" max="14" width="0" style="198" hidden="1" customWidth="1"/>
    <col min="15" max="238" width="9.140625" style="198"/>
    <col min="239" max="239" width="37.28515625" style="198" customWidth="1"/>
    <col min="240" max="242" width="9.140625" style="198"/>
    <col min="243" max="248" width="9.28515625" style="198" customWidth="1"/>
    <col min="249" max="494" width="9.140625" style="198"/>
    <col min="495" max="495" width="37.28515625" style="198" customWidth="1"/>
    <col min="496" max="498" width="9.140625" style="198"/>
    <col min="499" max="504" width="9.28515625" style="198" customWidth="1"/>
    <col min="505" max="750" width="9.140625" style="198"/>
    <col min="751" max="751" width="37.28515625" style="198" customWidth="1"/>
    <col min="752" max="754" width="9.140625" style="198"/>
    <col min="755" max="760" width="9.28515625" style="198" customWidth="1"/>
    <col min="761" max="1006" width="9.140625" style="198"/>
    <col min="1007" max="1007" width="37.28515625" style="198" customWidth="1"/>
    <col min="1008" max="1010" width="9.140625" style="198"/>
    <col min="1011" max="1016" width="9.28515625" style="198" customWidth="1"/>
    <col min="1017" max="1262" width="9.140625" style="198"/>
    <col min="1263" max="1263" width="37.28515625" style="198" customWidth="1"/>
    <col min="1264" max="1266" width="9.140625" style="198"/>
    <col min="1267" max="1272" width="9.28515625" style="198" customWidth="1"/>
    <col min="1273" max="1518" width="9.140625" style="198"/>
    <col min="1519" max="1519" width="37.28515625" style="198" customWidth="1"/>
    <col min="1520" max="1522" width="9.140625" style="198"/>
    <col min="1523" max="1528" width="9.28515625" style="198" customWidth="1"/>
    <col min="1529" max="1774" width="9.140625" style="198"/>
    <col min="1775" max="1775" width="37.28515625" style="198" customWidth="1"/>
    <col min="1776" max="1778" width="9.140625" style="198"/>
    <col min="1779" max="1784" width="9.28515625" style="198" customWidth="1"/>
    <col min="1785" max="2030" width="9.140625" style="198"/>
    <col min="2031" max="2031" width="37.28515625" style="198" customWidth="1"/>
    <col min="2032" max="2034" width="9.140625" style="198"/>
    <col min="2035" max="2040" width="9.28515625" style="198" customWidth="1"/>
    <col min="2041" max="2286" width="9.140625" style="198"/>
    <col min="2287" max="2287" width="37.28515625" style="198" customWidth="1"/>
    <col min="2288" max="2290" width="9.140625" style="198"/>
    <col min="2291" max="2296" width="9.28515625" style="198" customWidth="1"/>
    <col min="2297" max="2542" width="9.140625" style="198"/>
    <col min="2543" max="2543" width="37.28515625" style="198" customWidth="1"/>
    <col min="2544" max="2546" width="9.140625" style="198"/>
    <col min="2547" max="2552" width="9.28515625" style="198" customWidth="1"/>
    <col min="2553" max="2798" width="9.140625" style="198"/>
    <col min="2799" max="2799" width="37.28515625" style="198" customWidth="1"/>
    <col min="2800" max="2802" width="9.140625" style="198"/>
    <col min="2803" max="2808" width="9.28515625" style="198" customWidth="1"/>
    <col min="2809" max="3054" width="9.140625" style="198"/>
    <col min="3055" max="3055" width="37.28515625" style="198" customWidth="1"/>
    <col min="3056" max="3058" width="9.140625" style="198"/>
    <col min="3059" max="3064" width="9.28515625" style="198" customWidth="1"/>
    <col min="3065" max="3310" width="9.140625" style="198"/>
    <col min="3311" max="3311" width="37.28515625" style="198" customWidth="1"/>
    <col min="3312" max="3314" width="9.140625" style="198"/>
    <col min="3315" max="3320" width="9.28515625" style="198" customWidth="1"/>
    <col min="3321" max="3566" width="9.140625" style="198"/>
    <col min="3567" max="3567" width="37.28515625" style="198" customWidth="1"/>
    <col min="3568" max="3570" width="9.140625" style="198"/>
    <col min="3571" max="3576" width="9.28515625" style="198" customWidth="1"/>
    <col min="3577" max="3822" width="9.140625" style="198"/>
    <col min="3823" max="3823" width="37.28515625" style="198" customWidth="1"/>
    <col min="3824" max="3826" width="9.140625" style="198"/>
    <col min="3827" max="3832" width="9.28515625" style="198" customWidth="1"/>
    <col min="3833" max="4078" width="9.140625" style="198"/>
    <col min="4079" max="4079" width="37.28515625" style="198" customWidth="1"/>
    <col min="4080" max="4082" width="9.140625" style="198"/>
    <col min="4083" max="4088" width="9.28515625" style="198" customWidth="1"/>
    <col min="4089" max="4334" width="9.140625" style="198"/>
    <col min="4335" max="4335" width="37.28515625" style="198" customWidth="1"/>
    <col min="4336" max="4338" width="9.140625" style="198"/>
    <col min="4339" max="4344" width="9.28515625" style="198" customWidth="1"/>
    <col min="4345" max="4590" width="9.140625" style="198"/>
    <col min="4591" max="4591" width="37.28515625" style="198" customWidth="1"/>
    <col min="4592" max="4594" width="9.140625" style="198"/>
    <col min="4595" max="4600" width="9.28515625" style="198" customWidth="1"/>
    <col min="4601" max="4846" width="9.140625" style="198"/>
    <col min="4847" max="4847" width="37.28515625" style="198" customWidth="1"/>
    <col min="4848" max="4850" width="9.140625" style="198"/>
    <col min="4851" max="4856" width="9.28515625" style="198" customWidth="1"/>
    <col min="4857" max="5102" width="9.140625" style="198"/>
    <col min="5103" max="5103" width="37.28515625" style="198" customWidth="1"/>
    <col min="5104" max="5106" width="9.140625" style="198"/>
    <col min="5107" max="5112" width="9.28515625" style="198" customWidth="1"/>
    <col min="5113" max="5358" width="9.140625" style="198"/>
    <col min="5359" max="5359" width="37.28515625" style="198" customWidth="1"/>
    <col min="5360" max="5362" width="9.140625" style="198"/>
    <col min="5363" max="5368" width="9.28515625" style="198" customWidth="1"/>
    <col min="5369" max="5614" width="9.140625" style="198"/>
    <col min="5615" max="5615" width="37.28515625" style="198" customWidth="1"/>
    <col min="5616" max="5618" width="9.140625" style="198"/>
    <col min="5619" max="5624" width="9.28515625" style="198" customWidth="1"/>
    <col min="5625" max="5870" width="9.140625" style="198"/>
    <col min="5871" max="5871" width="37.28515625" style="198" customWidth="1"/>
    <col min="5872" max="5874" width="9.140625" style="198"/>
    <col min="5875" max="5880" width="9.28515625" style="198" customWidth="1"/>
    <col min="5881" max="6126" width="9.140625" style="198"/>
    <col min="6127" max="6127" width="37.28515625" style="198" customWidth="1"/>
    <col min="6128" max="6130" width="9.140625" style="198"/>
    <col min="6131" max="6136" width="9.28515625" style="198" customWidth="1"/>
    <col min="6137" max="6382" width="9.140625" style="198"/>
    <col min="6383" max="6383" width="37.28515625" style="198" customWidth="1"/>
    <col min="6384" max="6386" width="9.140625" style="198"/>
    <col min="6387" max="6392" width="9.28515625" style="198" customWidth="1"/>
    <col min="6393" max="6638" width="9.140625" style="198"/>
    <col min="6639" max="6639" width="37.28515625" style="198" customWidth="1"/>
    <col min="6640" max="6642" width="9.140625" style="198"/>
    <col min="6643" max="6648" width="9.28515625" style="198" customWidth="1"/>
    <col min="6649" max="6894" width="9.140625" style="198"/>
    <col min="6895" max="6895" width="37.28515625" style="198" customWidth="1"/>
    <col min="6896" max="6898" width="9.140625" style="198"/>
    <col min="6899" max="6904" width="9.28515625" style="198" customWidth="1"/>
    <col min="6905" max="7150" width="9.140625" style="198"/>
    <col min="7151" max="7151" width="37.28515625" style="198" customWidth="1"/>
    <col min="7152" max="7154" width="9.140625" style="198"/>
    <col min="7155" max="7160" width="9.28515625" style="198" customWidth="1"/>
    <col min="7161" max="7406" width="9.140625" style="198"/>
    <col min="7407" max="7407" width="37.28515625" style="198" customWidth="1"/>
    <col min="7408" max="7410" width="9.140625" style="198"/>
    <col min="7411" max="7416" width="9.28515625" style="198" customWidth="1"/>
    <col min="7417" max="7662" width="9.140625" style="198"/>
    <col min="7663" max="7663" width="37.28515625" style="198" customWidth="1"/>
    <col min="7664" max="7666" width="9.140625" style="198"/>
    <col min="7667" max="7672" width="9.28515625" style="198" customWidth="1"/>
    <col min="7673" max="7918" width="9.140625" style="198"/>
    <col min="7919" max="7919" width="37.28515625" style="198" customWidth="1"/>
    <col min="7920" max="7922" width="9.140625" style="198"/>
    <col min="7923" max="7928" width="9.28515625" style="198" customWidth="1"/>
    <col min="7929" max="8174" width="9.140625" style="198"/>
    <col min="8175" max="8175" width="37.28515625" style="198" customWidth="1"/>
    <col min="8176" max="8178" width="9.140625" style="198"/>
    <col min="8179" max="8184" width="9.28515625" style="198" customWidth="1"/>
    <col min="8185" max="8430" width="9.140625" style="198"/>
    <col min="8431" max="8431" width="37.28515625" style="198" customWidth="1"/>
    <col min="8432" max="8434" width="9.140625" style="198"/>
    <col min="8435" max="8440" width="9.28515625" style="198" customWidth="1"/>
    <col min="8441" max="8686" width="9.140625" style="198"/>
    <col min="8687" max="8687" width="37.28515625" style="198" customWidth="1"/>
    <col min="8688" max="8690" width="9.140625" style="198"/>
    <col min="8691" max="8696" width="9.28515625" style="198" customWidth="1"/>
    <col min="8697" max="8942" width="9.140625" style="198"/>
    <col min="8943" max="8943" width="37.28515625" style="198" customWidth="1"/>
    <col min="8944" max="8946" width="9.140625" style="198"/>
    <col min="8947" max="8952" width="9.28515625" style="198" customWidth="1"/>
    <col min="8953" max="9198" width="9.140625" style="198"/>
    <col min="9199" max="9199" width="37.28515625" style="198" customWidth="1"/>
    <col min="9200" max="9202" width="9.140625" style="198"/>
    <col min="9203" max="9208" width="9.28515625" style="198" customWidth="1"/>
    <col min="9209" max="9454" width="9.140625" style="198"/>
    <col min="9455" max="9455" width="37.28515625" style="198" customWidth="1"/>
    <col min="9456" max="9458" width="9.140625" style="198"/>
    <col min="9459" max="9464" width="9.28515625" style="198" customWidth="1"/>
    <col min="9465" max="9710" width="9.140625" style="198"/>
    <col min="9711" max="9711" width="37.28515625" style="198" customWidth="1"/>
    <col min="9712" max="9714" width="9.140625" style="198"/>
    <col min="9715" max="9720" width="9.28515625" style="198" customWidth="1"/>
    <col min="9721" max="9966" width="9.140625" style="198"/>
    <col min="9967" max="9967" width="37.28515625" style="198" customWidth="1"/>
    <col min="9968" max="9970" width="9.140625" style="198"/>
    <col min="9971" max="9976" width="9.28515625" style="198" customWidth="1"/>
    <col min="9977" max="10222" width="9.140625" style="198"/>
    <col min="10223" max="10223" width="37.28515625" style="198" customWidth="1"/>
    <col min="10224" max="10226" width="9.140625" style="198"/>
    <col min="10227" max="10232" width="9.28515625" style="198" customWidth="1"/>
    <col min="10233" max="10478" width="9.140625" style="198"/>
    <col min="10479" max="10479" width="37.28515625" style="198" customWidth="1"/>
    <col min="10480" max="10482" width="9.140625" style="198"/>
    <col min="10483" max="10488" width="9.28515625" style="198" customWidth="1"/>
    <col min="10489" max="10734" width="9.140625" style="198"/>
    <col min="10735" max="10735" width="37.28515625" style="198" customWidth="1"/>
    <col min="10736" max="10738" width="9.140625" style="198"/>
    <col min="10739" max="10744" width="9.28515625" style="198" customWidth="1"/>
    <col min="10745" max="10990" width="9.140625" style="198"/>
    <col min="10991" max="10991" width="37.28515625" style="198" customWidth="1"/>
    <col min="10992" max="10994" width="9.140625" style="198"/>
    <col min="10995" max="11000" width="9.28515625" style="198" customWidth="1"/>
    <col min="11001" max="11246" width="9.140625" style="198"/>
    <col min="11247" max="11247" width="37.28515625" style="198" customWidth="1"/>
    <col min="11248" max="11250" width="9.140625" style="198"/>
    <col min="11251" max="11256" width="9.28515625" style="198" customWidth="1"/>
    <col min="11257" max="11502" width="9.140625" style="198"/>
    <col min="11503" max="11503" width="37.28515625" style="198" customWidth="1"/>
    <col min="11504" max="11506" width="9.140625" style="198"/>
    <col min="11507" max="11512" width="9.28515625" style="198" customWidth="1"/>
    <col min="11513" max="11758" width="9.140625" style="198"/>
    <col min="11759" max="11759" width="37.28515625" style="198" customWidth="1"/>
    <col min="11760" max="11762" width="9.140625" style="198"/>
    <col min="11763" max="11768" width="9.28515625" style="198" customWidth="1"/>
    <col min="11769" max="12014" width="9.140625" style="198"/>
    <col min="12015" max="12015" width="37.28515625" style="198" customWidth="1"/>
    <col min="12016" max="12018" width="9.140625" style="198"/>
    <col min="12019" max="12024" width="9.28515625" style="198" customWidth="1"/>
    <col min="12025" max="12270" width="9.140625" style="198"/>
    <col min="12271" max="12271" width="37.28515625" style="198" customWidth="1"/>
    <col min="12272" max="12274" width="9.140625" style="198"/>
    <col min="12275" max="12280" width="9.28515625" style="198" customWidth="1"/>
    <col min="12281" max="12526" width="9.140625" style="198"/>
    <col min="12527" max="12527" width="37.28515625" style="198" customWidth="1"/>
    <col min="12528" max="12530" width="9.140625" style="198"/>
    <col min="12531" max="12536" width="9.28515625" style="198" customWidth="1"/>
    <col min="12537" max="12782" width="9.140625" style="198"/>
    <col min="12783" max="12783" width="37.28515625" style="198" customWidth="1"/>
    <col min="12784" max="12786" width="9.140625" style="198"/>
    <col min="12787" max="12792" width="9.28515625" style="198" customWidth="1"/>
    <col min="12793" max="13038" width="9.140625" style="198"/>
    <col min="13039" max="13039" width="37.28515625" style="198" customWidth="1"/>
    <col min="13040" max="13042" width="9.140625" style="198"/>
    <col min="13043" max="13048" width="9.28515625" style="198" customWidth="1"/>
    <col min="13049" max="13294" width="9.140625" style="198"/>
    <col min="13295" max="13295" width="37.28515625" style="198" customWidth="1"/>
    <col min="13296" max="13298" width="9.140625" style="198"/>
    <col min="13299" max="13304" width="9.28515625" style="198" customWidth="1"/>
    <col min="13305" max="13550" width="9.140625" style="198"/>
    <col min="13551" max="13551" width="37.28515625" style="198" customWidth="1"/>
    <col min="13552" max="13554" width="9.140625" style="198"/>
    <col min="13555" max="13560" width="9.28515625" style="198" customWidth="1"/>
    <col min="13561" max="13806" width="9.140625" style="198"/>
    <col min="13807" max="13807" width="37.28515625" style="198" customWidth="1"/>
    <col min="13808" max="13810" width="9.140625" style="198"/>
    <col min="13811" max="13816" width="9.28515625" style="198" customWidth="1"/>
    <col min="13817" max="14062" width="9.140625" style="198"/>
    <col min="14063" max="14063" width="37.28515625" style="198" customWidth="1"/>
    <col min="14064" max="14066" width="9.140625" style="198"/>
    <col min="14067" max="14072" width="9.28515625" style="198" customWidth="1"/>
    <col min="14073" max="14318" width="9.140625" style="198"/>
    <col min="14319" max="14319" width="37.28515625" style="198" customWidth="1"/>
    <col min="14320" max="14322" width="9.140625" style="198"/>
    <col min="14323" max="14328" width="9.28515625" style="198" customWidth="1"/>
    <col min="14329" max="14574" width="9.140625" style="198"/>
    <col min="14575" max="14575" width="37.28515625" style="198" customWidth="1"/>
    <col min="14576" max="14578" width="9.140625" style="198"/>
    <col min="14579" max="14584" width="9.28515625" style="198" customWidth="1"/>
    <col min="14585" max="14830" width="9.140625" style="198"/>
    <col min="14831" max="14831" width="37.28515625" style="198" customWidth="1"/>
    <col min="14832" max="14834" width="9.140625" style="198"/>
    <col min="14835" max="14840" width="9.28515625" style="198" customWidth="1"/>
    <col min="14841" max="15086" width="9.140625" style="198"/>
    <col min="15087" max="15087" width="37.28515625" style="198" customWidth="1"/>
    <col min="15088" max="15090" width="9.140625" style="198"/>
    <col min="15091" max="15096" width="9.28515625" style="198" customWidth="1"/>
    <col min="15097" max="15342" width="9.140625" style="198"/>
    <col min="15343" max="15343" width="37.28515625" style="198" customWidth="1"/>
    <col min="15344" max="15346" width="9.140625" style="198"/>
    <col min="15347" max="15352" width="9.28515625" style="198" customWidth="1"/>
    <col min="15353" max="15598" width="9.140625" style="198"/>
    <col min="15599" max="15599" width="37.28515625" style="198" customWidth="1"/>
    <col min="15600" max="15602" width="9.140625" style="198"/>
    <col min="15603" max="15608" width="9.28515625" style="198" customWidth="1"/>
    <col min="15609" max="15854" width="9.140625" style="198"/>
    <col min="15855" max="15855" width="37.28515625" style="198" customWidth="1"/>
    <col min="15856" max="15858" width="9.140625" style="198"/>
    <col min="15859" max="15864" width="9.28515625" style="198" customWidth="1"/>
    <col min="15865" max="16110" width="9.140625" style="198"/>
    <col min="16111" max="16111" width="37.28515625" style="198" customWidth="1"/>
    <col min="16112" max="16114" width="9.140625" style="198"/>
    <col min="16115" max="16120" width="9.28515625" style="198" customWidth="1"/>
    <col min="16121" max="16384" width="9.140625" style="198"/>
  </cols>
  <sheetData>
    <row r="1" spans="1:14" ht="25.9" customHeight="1">
      <c r="A1" s="197" t="s">
        <v>121</v>
      </c>
      <c r="B1" s="197"/>
      <c r="C1" s="197"/>
      <c r="D1" s="197"/>
      <c r="E1" s="197"/>
      <c r="F1" s="197"/>
      <c r="G1" s="197"/>
      <c r="H1" s="197"/>
    </row>
    <row r="2" spans="1:14" ht="15.75" customHeight="1">
      <c r="A2" s="40"/>
      <c r="B2" s="199"/>
      <c r="C2" s="199"/>
      <c r="D2" s="199"/>
      <c r="E2" s="199"/>
      <c r="F2" s="199"/>
      <c r="G2" s="199"/>
      <c r="H2" s="199"/>
    </row>
    <row r="3" spans="1:14" ht="15.6" customHeight="1" thickBot="1">
      <c r="A3" s="3" t="s">
        <v>193</v>
      </c>
      <c r="B3" s="3"/>
      <c r="F3" s="198"/>
      <c r="G3" s="198"/>
      <c r="H3" s="198"/>
    </row>
    <row r="4" spans="1:14" ht="15.6" customHeight="1">
      <c r="A4" s="201" t="s">
        <v>122</v>
      </c>
      <c r="B4" s="202" t="s">
        <v>123</v>
      </c>
      <c r="C4" s="203" t="s">
        <v>124</v>
      </c>
      <c r="D4" s="204"/>
      <c r="E4" s="238" t="s">
        <v>93</v>
      </c>
      <c r="F4" s="238"/>
      <c r="G4" s="238"/>
      <c r="H4" s="238"/>
      <c r="I4" s="238"/>
      <c r="J4" s="238"/>
      <c r="L4" s="239" t="s">
        <v>125</v>
      </c>
      <c r="M4" s="239"/>
      <c r="N4" s="239"/>
    </row>
    <row r="5" spans="1:14" ht="34.15" customHeight="1">
      <c r="A5" s="206"/>
      <c r="B5" s="152"/>
      <c r="C5" s="207"/>
      <c r="D5" s="208"/>
      <c r="E5" s="240" t="s">
        <v>126</v>
      </c>
      <c r="F5" s="240"/>
      <c r="G5" s="240" t="s">
        <v>127</v>
      </c>
      <c r="H5" s="240"/>
      <c r="I5" s="240" t="s">
        <v>128</v>
      </c>
      <c r="J5" s="240"/>
      <c r="L5" s="239"/>
      <c r="M5" s="239"/>
      <c r="N5" s="239"/>
    </row>
    <row r="6" spans="1:14" ht="93" customHeight="1" thickBot="1">
      <c r="A6" s="210"/>
      <c r="B6" s="151"/>
      <c r="C6" s="241" t="s">
        <v>110</v>
      </c>
      <c r="D6" s="241" t="s">
        <v>129</v>
      </c>
      <c r="E6" s="241" t="s">
        <v>110</v>
      </c>
      <c r="F6" s="241" t="s">
        <v>129</v>
      </c>
      <c r="G6" s="241" t="s">
        <v>110</v>
      </c>
      <c r="H6" s="241" t="s">
        <v>129</v>
      </c>
      <c r="I6" s="241" t="s">
        <v>110</v>
      </c>
      <c r="J6" s="241" t="s">
        <v>129</v>
      </c>
      <c r="L6" s="242" t="s">
        <v>110</v>
      </c>
      <c r="M6" s="242" t="s">
        <v>111</v>
      </c>
      <c r="N6" s="242" t="s">
        <v>130</v>
      </c>
    </row>
    <row r="7" spans="1:14" ht="37.9" customHeight="1">
      <c r="A7" s="212" t="s">
        <v>131</v>
      </c>
      <c r="B7" s="243" t="s">
        <v>132</v>
      </c>
      <c r="C7" s="244">
        <f>E7+G7+I7</f>
        <v>0</v>
      </c>
      <c r="D7" s="244">
        <f>F7+H7+J7</f>
        <v>0</v>
      </c>
      <c r="E7" s="244"/>
      <c r="F7" s="244"/>
      <c r="G7" s="244"/>
      <c r="H7" s="265"/>
      <c r="I7" s="245"/>
      <c r="J7" s="245"/>
      <c r="L7" s="246">
        <f>M7+N7</f>
        <v>0</v>
      </c>
      <c r="M7" s="247"/>
      <c r="N7" s="247"/>
    </row>
    <row r="8" spans="1:14" ht="19.899999999999999" customHeight="1">
      <c r="A8" s="215"/>
      <c r="B8" s="243" t="s">
        <v>133</v>
      </c>
      <c r="C8" s="244">
        <f t="shared" ref="C8:D19" si="0">E8+G8+I8</f>
        <v>0</v>
      </c>
      <c r="D8" s="244">
        <f t="shared" si="0"/>
        <v>0</v>
      </c>
      <c r="E8" s="244"/>
      <c r="F8" s="244"/>
      <c r="G8" s="244"/>
      <c r="H8" s="265"/>
      <c r="I8" s="245"/>
      <c r="J8" s="245"/>
      <c r="L8" s="246">
        <f t="shared" ref="L8:L40" si="1">M8+N8</f>
        <v>0</v>
      </c>
      <c r="M8" s="247"/>
      <c r="N8" s="247"/>
    </row>
    <row r="9" spans="1:14" ht="49.9" customHeight="1">
      <c r="A9" s="216"/>
      <c r="B9" s="243" t="s">
        <v>134</v>
      </c>
      <c r="C9" s="244">
        <f t="shared" si="0"/>
        <v>0</v>
      </c>
      <c r="D9" s="244">
        <f t="shared" si="0"/>
        <v>0</v>
      </c>
      <c r="E9" s="244"/>
      <c r="F9" s="244"/>
      <c r="G9" s="244"/>
      <c r="H9" s="265"/>
      <c r="I9" s="245"/>
      <c r="J9" s="245"/>
      <c r="L9" s="246">
        <f t="shared" si="1"/>
        <v>0</v>
      </c>
      <c r="M9" s="247"/>
      <c r="N9" s="247"/>
    </row>
    <row r="10" spans="1:14" ht="19.899999999999999" customHeight="1">
      <c r="A10" s="217" t="s">
        <v>135</v>
      </c>
      <c r="B10" s="243" t="s">
        <v>136</v>
      </c>
      <c r="C10" s="244">
        <f t="shared" si="0"/>
        <v>0</v>
      </c>
      <c r="D10" s="244">
        <f t="shared" si="0"/>
        <v>0</v>
      </c>
      <c r="E10" s="244"/>
      <c r="F10" s="244"/>
      <c r="G10" s="244"/>
      <c r="H10" s="265"/>
      <c r="I10" s="245"/>
      <c r="J10" s="245"/>
      <c r="L10" s="246">
        <f t="shared" si="1"/>
        <v>0</v>
      </c>
      <c r="M10" s="247"/>
      <c r="N10" s="247"/>
    </row>
    <row r="11" spans="1:14" ht="19.899999999999999" customHeight="1">
      <c r="A11" s="217" t="s">
        <v>137</v>
      </c>
      <c r="B11" s="243" t="s">
        <v>138</v>
      </c>
      <c r="C11" s="244">
        <f t="shared" si="0"/>
        <v>0</v>
      </c>
      <c r="D11" s="244">
        <f t="shared" si="0"/>
        <v>0</v>
      </c>
      <c r="E11" s="244"/>
      <c r="F11" s="244"/>
      <c r="G11" s="244"/>
      <c r="H11" s="265"/>
      <c r="I11" s="245"/>
      <c r="J11" s="245"/>
      <c r="L11" s="246">
        <f t="shared" si="1"/>
        <v>0</v>
      </c>
      <c r="M11" s="247"/>
      <c r="N11" s="247"/>
    </row>
    <row r="12" spans="1:14" ht="19.899999999999999" customHeight="1">
      <c r="A12" s="217" t="s">
        <v>139</v>
      </c>
      <c r="B12" s="243" t="s">
        <v>140</v>
      </c>
      <c r="C12" s="244">
        <f t="shared" si="0"/>
        <v>0</v>
      </c>
      <c r="D12" s="244">
        <f t="shared" si="0"/>
        <v>0</v>
      </c>
      <c r="E12" s="244"/>
      <c r="F12" s="244"/>
      <c r="G12" s="244"/>
      <c r="H12" s="265"/>
      <c r="I12" s="245"/>
      <c r="J12" s="245"/>
      <c r="L12" s="246">
        <f t="shared" si="1"/>
        <v>0</v>
      </c>
      <c r="M12" s="247"/>
      <c r="N12" s="247"/>
    </row>
    <row r="13" spans="1:14" ht="19.899999999999999" customHeight="1">
      <c r="A13" s="218" t="s">
        <v>15</v>
      </c>
      <c r="B13" s="243" t="s">
        <v>16</v>
      </c>
      <c r="C13" s="244">
        <f t="shared" si="0"/>
        <v>20</v>
      </c>
      <c r="D13" s="244">
        <f t="shared" si="0"/>
        <v>0</v>
      </c>
      <c r="E13" s="244"/>
      <c r="F13" s="244"/>
      <c r="G13" s="244"/>
      <c r="H13" s="265"/>
      <c r="I13" s="293">
        <v>20</v>
      </c>
      <c r="J13" s="245"/>
      <c r="L13" s="246">
        <f t="shared" si="1"/>
        <v>0</v>
      </c>
      <c r="M13" s="247"/>
      <c r="N13" s="247"/>
    </row>
    <row r="14" spans="1:14" ht="16.149999999999999" customHeight="1">
      <c r="A14" s="217" t="s">
        <v>141</v>
      </c>
      <c r="B14" s="243" t="s">
        <v>142</v>
      </c>
      <c r="C14" s="244">
        <f t="shared" si="0"/>
        <v>0</v>
      </c>
      <c r="D14" s="244">
        <f t="shared" si="0"/>
        <v>0</v>
      </c>
      <c r="E14" s="244"/>
      <c r="F14" s="244"/>
      <c r="G14" s="244"/>
      <c r="H14" s="265"/>
      <c r="I14" s="293"/>
      <c r="J14" s="245"/>
      <c r="L14" s="246">
        <f t="shared" si="1"/>
        <v>0</v>
      </c>
      <c r="M14" s="247"/>
      <c r="N14" s="247"/>
    </row>
    <row r="15" spans="1:14" ht="16.149999999999999" customHeight="1">
      <c r="A15" s="217" t="s">
        <v>143</v>
      </c>
      <c r="B15" s="243" t="s">
        <v>144</v>
      </c>
      <c r="C15" s="244">
        <f t="shared" si="0"/>
        <v>0</v>
      </c>
      <c r="D15" s="244">
        <f t="shared" si="0"/>
        <v>0</v>
      </c>
      <c r="E15" s="244"/>
      <c r="F15" s="244"/>
      <c r="G15" s="244"/>
      <c r="H15" s="265"/>
      <c r="I15" s="293"/>
      <c r="J15" s="245"/>
      <c r="L15" s="246"/>
      <c r="M15" s="247"/>
      <c r="N15" s="247"/>
    </row>
    <row r="16" spans="1:14" ht="19.899999999999999" customHeight="1">
      <c r="A16" s="217" t="s">
        <v>145</v>
      </c>
      <c r="B16" s="243" t="s">
        <v>146</v>
      </c>
      <c r="C16" s="244">
        <f t="shared" si="0"/>
        <v>0</v>
      </c>
      <c r="D16" s="244">
        <f t="shared" si="0"/>
        <v>0</v>
      </c>
      <c r="E16" s="244"/>
      <c r="F16" s="244"/>
      <c r="G16" s="244"/>
      <c r="H16" s="265"/>
      <c r="I16" s="293"/>
      <c r="J16" s="245"/>
      <c r="L16" s="246">
        <f t="shared" si="1"/>
        <v>0</v>
      </c>
      <c r="M16" s="247"/>
      <c r="N16" s="247"/>
    </row>
    <row r="17" spans="1:14" ht="19.899999999999999" customHeight="1">
      <c r="A17" s="217" t="s">
        <v>147</v>
      </c>
      <c r="B17" s="243" t="s">
        <v>148</v>
      </c>
      <c r="C17" s="244">
        <f t="shared" si="0"/>
        <v>0</v>
      </c>
      <c r="D17" s="244">
        <f t="shared" si="0"/>
        <v>0</v>
      </c>
      <c r="E17" s="244"/>
      <c r="F17" s="244"/>
      <c r="G17" s="244"/>
      <c r="H17" s="265"/>
      <c r="I17" s="293"/>
      <c r="J17" s="245"/>
      <c r="L17" s="246">
        <f t="shared" si="1"/>
        <v>0</v>
      </c>
      <c r="M17" s="247"/>
      <c r="N17" s="247"/>
    </row>
    <row r="18" spans="1:14" ht="19.899999999999999" customHeight="1">
      <c r="A18" s="217" t="s">
        <v>27</v>
      </c>
      <c r="B18" s="243" t="s">
        <v>28</v>
      </c>
      <c r="C18" s="244">
        <f t="shared" si="0"/>
        <v>0</v>
      </c>
      <c r="D18" s="244">
        <f t="shared" si="0"/>
        <v>0</v>
      </c>
      <c r="E18" s="244"/>
      <c r="F18" s="244"/>
      <c r="G18" s="244"/>
      <c r="H18" s="265"/>
      <c r="I18" s="293"/>
      <c r="J18" s="245"/>
      <c r="L18" s="246">
        <f t="shared" si="1"/>
        <v>0</v>
      </c>
      <c r="M18" s="247"/>
      <c r="N18" s="247"/>
    </row>
    <row r="19" spans="1:14" ht="19.899999999999999" customHeight="1">
      <c r="A19" s="217" t="s">
        <v>149</v>
      </c>
      <c r="B19" s="243" t="s">
        <v>150</v>
      </c>
      <c r="C19" s="244">
        <f t="shared" si="0"/>
        <v>0</v>
      </c>
      <c r="D19" s="244">
        <f t="shared" si="0"/>
        <v>0</v>
      </c>
      <c r="E19" s="244"/>
      <c r="F19" s="244"/>
      <c r="G19" s="244"/>
      <c r="H19" s="265"/>
      <c r="I19" s="293"/>
      <c r="J19" s="245"/>
      <c r="L19" s="246">
        <f t="shared" si="1"/>
        <v>0</v>
      </c>
      <c r="M19" s="247"/>
      <c r="N19" s="247"/>
    </row>
    <row r="20" spans="1:14" ht="19.899999999999999" customHeight="1">
      <c r="A20" s="217" t="s">
        <v>151</v>
      </c>
      <c r="B20" s="243"/>
      <c r="C20" s="244">
        <f t="shared" ref="C20:J20" si="2">SUM(C21:C23)</f>
        <v>0</v>
      </c>
      <c r="D20" s="244">
        <f t="shared" si="2"/>
        <v>0</v>
      </c>
      <c r="E20" s="244">
        <f t="shared" si="2"/>
        <v>0</v>
      </c>
      <c r="F20" s="244">
        <f t="shared" si="2"/>
        <v>0</v>
      </c>
      <c r="G20" s="244">
        <f t="shared" si="2"/>
        <v>0</v>
      </c>
      <c r="H20" s="265">
        <f t="shared" si="2"/>
        <v>0</v>
      </c>
      <c r="I20" s="294">
        <f t="shared" si="2"/>
        <v>0</v>
      </c>
      <c r="J20" s="244">
        <f t="shared" si="2"/>
        <v>0</v>
      </c>
      <c r="L20" s="246">
        <f t="shared" si="1"/>
        <v>0</v>
      </c>
      <c r="M20" s="244">
        <f t="shared" ref="M20:N20" si="3">SUM(M21:M23)</f>
        <v>0</v>
      </c>
      <c r="N20" s="244">
        <f t="shared" si="3"/>
        <v>0</v>
      </c>
    </row>
    <row r="21" spans="1:14" ht="19.899999999999999" customHeight="1">
      <c r="A21" s="248" t="s">
        <v>152</v>
      </c>
      <c r="B21" s="249" t="s">
        <v>153</v>
      </c>
      <c r="C21" s="244">
        <f t="shared" ref="C21:D39" si="4">E21+G21+I21</f>
        <v>0</v>
      </c>
      <c r="D21" s="244">
        <f t="shared" si="4"/>
        <v>0</v>
      </c>
      <c r="E21" s="244"/>
      <c r="F21" s="244"/>
      <c r="G21" s="244"/>
      <c r="H21" s="265"/>
      <c r="I21" s="293"/>
      <c r="J21" s="245"/>
      <c r="L21" s="246">
        <f t="shared" si="1"/>
        <v>0</v>
      </c>
      <c r="M21" s="247"/>
      <c r="N21" s="247"/>
    </row>
    <row r="22" spans="1:14" ht="48.6" customHeight="1">
      <c r="A22" s="215"/>
      <c r="B22" s="250" t="s">
        <v>154</v>
      </c>
      <c r="C22" s="244">
        <f t="shared" si="4"/>
        <v>0</v>
      </c>
      <c r="D22" s="244">
        <f t="shared" si="4"/>
        <v>0</v>
      </c>
      <c r="E22" s="244"/>
      <c r="F22" s="244"/>
      <c r="G22" s="244"/>
      <c r="H22" s="265"/>
      <c r="I22" s="293"/>
      <c r="J22" s="245"/>
      <c r="L22" s="246">
        <f t="shared" si="1"/>
        <v>0</v>
      </c>
      <c r="M22" s="247"/>
      <c r="N22" s="247"/>
    </row>
    <row r="23" spans="1:14" ht="32.450000000000003" customHeight="1">
      <c r="A23" s="216"/>
      <c r="B23" s="250" t="s">
        <v>155</v>
      </c>
      <c r="C23" s="244">
        <f t="shared" si="4"/>
        <v>0</v>
      </c>
      <c r="D23" s="244">
        <f t="shared" si="4"/>
        <v>0</v>
      </c>
      <c r="E23" s="244"/>
      <c r="F23" s="244"/>
      <c r="G23" s="244"/>
      <c r="H23" s="265"/>
      <c r="I23" s="293"/>
      <c r="J23" s="245"/>
      <c r="L23" s="246">
        <f t="shared" si="1"/>
        <v>0</v>
      </c>
      <c r="M23" s="247"/>
      <c r="N23" s="247"/>
    </row>
    <row r="24" spans="1:14" ht="23.45" customHeight="1">
      <c r="A24" s="217" t="s">
        <v>156</v>
      </c>
      <c r="B24" s="250" t="s">
        <v>157</v>
      </c>
      <c r="C24" s="244">
        <f t="shared" si="4"/>
        <v>0</v>
      </c>
      <c r="D24" s="244">
        <f t="shared" si="4"/>
        <v>0</v>
      </c>
      <c r="E24" s="244"/>
      <c r="F24" s="244"/>
      <c r="G24" s="244"/>
      <c r="H24" s="265"/>
      <c r="I24" s="293"/>
      <c r="J24" s="245"/>
      <c r="L24" s="246">
        <f t="shared" si="1"/>
        <v>0</v>
      </c>
      <c r="M24" s="247"/>
      <c r="N24" s="247"/>
    </row>
    <row r="25" spans="1:14" ht="19.899999999999999" customHeight="1">
      <c r="A25" s="218" t="s">
        <v>49</v>
      </c>
      <c r="B25" s="243" t="s">
        <v>50</v>
      </c>
      <c r="C25" s="244">
        <f t="shared" si="4"/>
        <v>0</v>
      </c>
      <c r="D25" s="244">
        <f t="shared" si="4"/>
        <v>0</v>
      </c>
      <c r="E25" s="244"/>
      <c r="F25" s="244"/>
      <c r="G25" s="244"/>
      <c r="H25" s="265"/>
      <c r="I25" s="293"/>
      <c r="J25" s="245"/>
      <c r="L25" s="246">
        <f t="shared" si="1"/>
        <v>0</v>
      </c>
      <c r="M25" s="247"/>
      <c r="N25" s="247"/>
    </row>
    <row r="26" spans="1:14" ht="19.899999999999999" customHeight="1">
      <c r="A26" s="217" t="s">
        <v>158</v>
      </c>
      <c r="B26" s="243" t="s">
        <v>52</v>
      </c>
      <c r="C26" s="244">
        <f t="shared" si="4"/>
        <v>0</v>
      </c>
      <c r="D26" s="244">
        <f t="shared" si="4"/>
        <v>0</v>
      </c>
      <c r="E26" s="244"/>
      <c r="F26" s="244"/>
      <c r="G26" s="244"/>
      <c r="H26" s="265"/>
      <c r="I26" s="293"/>
      <c r="J26" s="245"/>
      <c r="L26" s="246">
        <f t="shared" si="1"/>
        <v>0</v>
      </c>
      <c r="M26" s="247"/>
      <c r="N26" s="247"/>
    </row>
    <row r="27" spans="1:14" ht="19.899999999999999" customHeight="1">
      <c r="A27" s="217" t="s">
        <v>159</v>
      </c>
      <c r="B27" s="243" t="s">
        <v>160</v>
      </c>
      <c r="C27" s="244">
        <f t="shared" si="4"/>
        <v>0</v>
      </c>
      <c r="D27" s="244">
        <f t="shared" si="4"/>
        <v>0</v>
      </c>
      <c r="E27" s="244"/>
      <c r="F27" s="244"/>
      <c r="G27" s="244"/>
      <c r="H27" s="265"/>
      <c r="I27" s="293"/>
      <c r="J27" s="245"/>
      <c r="L27" s="246">
        <f t="shared" si="1"/>
        <v>0</v>
      </c>
      <c r="M27" s="247"/>
      <c r="N27" s="247"/>
    </row>
    <row r="28" spans="1:14" ht="19.899999999999999" customHeight="1">
      <c r="A28" s="217" t="s">
        <v>161</v>
      </c>
      <c r="B28" s="243" t="s">
        <v>162</v>
      </c>
      <c r="C28" s="244">
        <f t="shared" si="4"/>
        <v>0</v>
      </c>
      <c r="D28" s="244">
        <f t="shared" si="4"/>
        <v>0</v>
      </c>
      <c r="E28" s="244"/>
      <c r="F28" s="244"/>
      <c r="G28" s="244"/>
      <c r="H28" s="265"/>
      <c r="I28" s="293"/>
      <c r="J28" s="245"/>
      <c r="L28" s="246">
        <f t="shared" si="1"/>
        <v>0</v>
      </c>
      <c r="M28" s="247"/>
      <c r="N28" s="247"/>
    </row>
    <row r="29" spans="1:14" ht="19.899999999999999" customHeight="1">
      <c r="A29" s="217" t="s">
        <v>163</v>
      </c>
      <c r="B29" s="243" t="s">
        <v>164</v>
      </c>
      <c r="C29" s="244">
        <f t="shared" si="4"/>
        <v>0</v>
      </c>
      <c r="D29" s="244">
        <f t="shared" si="4"/>
        <v>0</v>
      </c>
      <c r="E29" s="244"/>
      <c r="F29" s="244"/>
      <c r="G29" s="244"/>
      <c r="H29" s="265"/>
      <c r="I29" s="293"/>
      <c r="J29" s="245"/>
      <c r="L29" s="246">
        <f t="shared" si="1"/>
        <v>0</v>
      </c>
      <c r="M29" s="247"/>
      <c r="N29" s="247"/>
    </row>
    <row r="30" spans="1:14" ht="19.899999999999999" customHeight="1">
      <c r="A30" s="224" t="s">
        <v>165</v>
      </c>
      <c r="B30" s="243" t="s">
        <v>166</v>
      </c>
      <c r="C30" s="244">
        <f t="shared" si="4"/>
        <v>0</v>
      </c>
      <c r="D30" s="244">
        <f t="shared" si="4"/>
        <v>0</v>
      </c>
      <c r="E30" s="244"/>
      <c r="F30" s="244"/>
      <c r="G30" s="244"/>
      <c r="H30" s="265"/>
      <c r="I30" s="293"/>
      <c r="J30" s="245"/>
      <c r="L30" s="246">
        <f t="shared" si="1"/>
        <v>0</v>
      </c>
      <c r="M30" s="247"/>
      <c r="N30" s="247"/>
    </row>
    <row r="31" spans="1:14" ht="19.899999999999999" customHeight="1">
      <c r="A31" s="217" t="s">
        <v>167</v>
      </c>
      <c r="B31" s="243" t="s">
        <v>168</v>
      </c>
      <c r="C31" s="244">
        <f t="shared" si="4"/>
        <v>0</v>
      </c>
      <c r="D31" s="244">
        <f t="shared" si="4"/>
        <v>0</v>
      </c>
      <c r="E31" s="244"/>
      <c r="F31" s="244"/>
      <c r="G31" s="244"/>
      <c r="H31" s="265"/>
      <c r="I31" s="293"/>
      <c r="J31" s="245"/>
      <c r="L31" s="246">
        <f t="shared" si="1"/>
        <v>0</v>
      </c>
      <c r="M31" s="247"/>
      <c r="N31" s="247"/>
    </row>
    <row r="32" spans="1:14" ht="19.899999999999999" customHeight="1">
      <c r="A32" s="256" t="s">
        <v>169</v>
      </c>
      <c r="B32" s="257" t="s">
        <v>170</v>
      </c>
      <c r="C32" s="244">
        <f t="shared" si="4"/>
        <v>0</v>
      </c>
      <c r="D32" s="244">
        <f t="shared" si="4"/>
        <v>0</v>
      </c>
      <c r="E32" s="244"/>
      <c r="F32" s="244"/>
      <c r="G32" s="244"/>
      <c r="H32" s="265"/>
      <c r="I32" s="293"/>
      <c r="J32" s="245"/>
      <c r="L32" s="246"/>
      <c r="M32" s="247"/>
      <c r="N32" s="247"/>
    </row>
    <row r="33" spans="1:14" ht="19.899999999999999" customHeight="1">
      <c r="A33" s="217" t="s">
        <v>171</v>
      </c>
      <c r="B33" s="243" t="s">
        <v>172</v>
      </c>
      <c r="C33" s="244">
        <f t="shared" si="4"/>
        <v>0</v>
      </c>
      <c r="D33" s="244">
        <f t="shared" si="4"/>
        <v>0</v>
      </c>
      <c r="E33" s="244"/>
      <c r="F33" s="244"/>
      <c r="G33" s="244"/>
      <c r="H33" s="265"/>
      <c r="I33" s="293"/>
      <c r="J33" s="245"/>
      <c r="L33" s="246">
        <f t="shared" si="1"/>
        <v>0</v>
      </c>
      <c r="M33" s="247"/>
      <c r="N33" s="247"/>
    </row>
    <row r="34" spans="1:14" ht="19.899999999999999" customHeight="1">
      <c r="A34" s="258" t="s">
        <v>173</v>
      </c>
      <c r="B34" s="243" t="s">
        <v>174</v>
      </c>
      <c r="C34" s="244">
        <f t="shared" si="4"/>
        <v>0</v>
      </c>
      <c r="D34" s="244">
        <f t="shared" si="4"/>
        <v>0</v>
      </c>
      <c r="E34" s="244"/>
      <c r="F34" s="244"/>
      <c r="G34" s="244"/>
      <c r="H34" s="265"/>
      <c r="I34" s="293"/>
      <c r="J34" s="245"/>
      <c r="L34" s="246">
        <f t="shared" si="1"/>
        <v>0</v>
      </c>
      <c r="M34" s="247"/>
      <c r="N34" s="247"/>
    </row>
    <row r="35" spans="1:14" ht="19.899999999999999" customHeight="1">
      <c r="A35" s="228"/>
      <c r="B35" s="243" t="s">
        <v>175</v>
      </c>
      <c r="C35" s="244">
        <f t="shared" si="4"/>
        <v>0</v>
      </c>
      <c r="D35" s="244">
        <f t="shared" si="4"/>
        <v>0</v>
      </c>
      <c r="E35" s="244"/>
      <c r="F35" s="244"/>
      <c r="G35" s="244"/>
      <c r="H35" s="265"/>
      <c r="I35" s="293"/>
      <c r="J35" s="245"/>
      <c r="L35" s="246">
        <f t="shared" si="1"/>
        <v>0</v>
      </c>
      <c r="M35" s="247"/>
      <c r="N35" s="247"/>
    </row>
    <row r="36" spans="1:14" ht="19.899999999999999" customHeight="1">
      <c r="A36" s="224" t="s">
        <v>176</v>
      </c>
      <c r="B36" s="243" t="s">
        <v>177</v>
      </c>
      <c r="C36" s="244">
        <f t="shared" si="4"/>
        <v>0</v>
      </c>
      <c r="D36" s="244">
        <f t="shared" si="4"/>
        <v>0</v>
      </c>
      <c r="E36" s="244"/>
      <c r="F36" s="244"/>
      <c r="G36" s="244"/>
      <c r="H36" s="265"/>
      <c r="I36" s="293"/>
      <c r="J36" s="245"/>
      <c r="L36" s="246">
        <f t="shared" si="1"/>
        <v>0</v>
      </c>
      <c r="M36" s="247"/>
      <c r="N36" s="247"/>
    </row>
    <row r="37" spans="1:14" ht="19.899999999999999" customHeight="1">
      <c r="A37" s="224" t="s">
        <v>178</v>
      </c>
      <c r="B37" s="243" t="s">
        <v>76</v>
      </c>
      <c r="C37" s="244">
        <f t="shared" si="4"/>
        <v>264</v>
      </c>
      <c r="D37" s="244">
        <f t="shared" si="4"/>
        <v>0</v>
      </c>
      <c r="E37" s="244"/>
      <c r="F37" s="244"/>
      <c r="G37" s="244"/>
      <c r="H37" s="265"/>
      <c r="I37" s="293">
        <v>264</v>
      </c>
      <c r="J37" s="245"/>
      <c r="L37" s="246">
        <f t="shared" si="1"/>
        <v>0</v>
      </c>
      <c r="M37" s="247"/>
      <c r="N37" s="247"/>
    </row>
    <row r="38" spans="1:14" ht="19.899999999999999" customHeight="1">
      <c r="A38" s="217" t="s">
        <v>179</v>
      </c>
      <c r="B38" s="243" t="s">
        <v>180</v>
      </c>
      <c r="C38" s="244">
        <f t="shared" si="4"/>
        <v>0</v>
      </c>
      <c r="D38" s="244">
        <f t="shared" si="4"/>
        <v>0</v>
      </c>
      <c r="E38" s="244"/>
      <c r="F38" s="244"/>
      <c r="G38" s="244"/>
      <c r="H38" s="265"/>
      <c r="I38" s="293"/>
      <c r="J38" s="245"/>
      <c r="L38" s="246">
        <f t="shared" si="1"/>
        <v>0</v>
      </c>
      <c r="M38" s="247"/>
      <c r="N38" s="247"/>
    </row>
    <row r="39" spans="1:14" ht="19.899999999999999" customHeight="1">
      <c r="A39" s="217" t="s">
        <v>181</v>
      </c>
      <c r="B39" s="243" t="s">
        <v>182</v>
      </c>
      <c r="C39" s="244">
        <f t="shared" si="4"/>
        <v>0</v>
      </c>
      <c r="D39" s="244">
        <f t="shared" si="4"/>
        <v>0</v>
      </c>
      <c r="E39" s="244"/>
      <c r="F39" s="244"/>
      <c r="G39" s="244"/>
      <c r="H39" s="265"/>
      <c r="I39" s="245"/>
      <c r="J39" s="245"/>
      <c r="L39" s="246">
        <f t="shared" si="1"/>
        <v>0</v>
      </c>
      <c r="M39" s="247"/>
      <c r="N39" s="247"/>
    </row>
    <row r="40" spans="1:14" s="234" customFormat="1" ht="31.9" customHeight="1" thickBot="1">
      <c r="A40" s="259" t="s">
        <v>0</v>
      </c>
      <c r="B40" s="260"/>
      <c r="C40" s="261">
        <f t="shared" ref="C40" si="5">SUM(C7:C20)+SUM(C24:C39)</f>
        <v>284</v>
      </c>
      <c r="D40" s="261">
        <f>SUM(D7:D20)+SUM(D24:D39)</f>
        <v>0</v>
      </c>
      <c r="E40" s="261">
        <f t="shared" ref="E40:J40" si="6">SUM(E7:E20)+SUM(E24:E39)</f>
        <v>0</v>
      </c>
      <c r="F40" s="261">
        <f t="shared" si="6"/>
        <v>0</v>
      </c>
      <c r="G40" s="261">
        <f t="shared" si="6"/>
        <v>0</v>
      </c>
      <c r="H40" s="295">
        <f t="shared" si="6"/>
        <v>0</v>
      </c>
      <c r="I40" s="241">
        <f t="shared" si="6"/>
        <v>284</v>
      </c>
      <c r="J40" s="241">
        <f t="shared" si="6"/>
        <v>0</v>
      </c>
      <c r="L40" s="246">
        <f t="shared" si="1"/>
        <v>0</v>
      </c>
      <c r="M40" s="241">
        <f t="shared" ref="M40:N40" si="7">SUM(M7:M20)+SUM(M24:M39)</f>
        <v>0</v>
      </c>
      <c r="N40" s="241">
        <f t="shared" si="7"/>
        <v>0</v>
      </c>
    </row>
  </sheetData>
  <mergeCells count="12">
    <mergeCell ref="A7:A9"/>
    <mergeCell ref="A21:A23"/>
    <mergeCell ref="A34:A35"/>
    <mergeCell ref="A1:H1"/>
    <mergeCell ref="A4:A6"/>
    <mergeCell ref="B4:B6"/>
    <mergeCell ref="C4:D5"/>
    <mergeCell ref="E4:J4"/>
    <mergeCell ref="L4:N5"/>
    <mergeCell ref="E5:F5"/>
    <mergeCell ref="G5:H5"/>
    <mergeCell ref="I5:J5"/>
  </mergeCells>
  <pageMargins left="0.70866141732283472" right="0.70866141732283472" top="0.74803149606299213" bottom="0.74803149606299213" header="0.31496062992125984" footer="0.31496062992125984"/>
  <pageSetup paperSize="9" scale="68" fitToHeight="2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N40"/>
  <sheetViews>
    <sheetView view="pageBreakPreview" zoomScale="60" zoomScaleNormal="60" workbookViewId="0">
      <selection activeCell="F67" sqref="F67"/>
    </sheetView>
  </sheetViews>
  <sheetFormatPr defaultRowHeight="15"/>
  <cols>
    <col min="1" max="1" width="35.42578125" style="198" customWidth="1"/>
    <col min="2" max="2" width="35.7109375" style="198" customWidth="1"/>
    <col min="3" max="3" width="12.7109375" style="198" customWidth="1"/>
    <col min="4" max="4" width="16.28515625" style="198" customWidth="1"/>
    <col min="5" max="5" width="12.28515625" style="198" customWidth="1"/>
    <col min="6" max="6" width="17.7109375" style="39" customWidth="1"/>
    <col min="7" max="7" width="13.28515625" style="39" customWidth="1"/>
    <col min="8" max="8" width="20.28515625" style="39" customWidth="1"/>
    <col min="9" max="9" width="11.28515625" style="198" customWidth="1"/>
    <col min="10" max="10" width="19.7109375" style="198" customWidth="1"/>
    <col min="11" max="11" width="9.140625" style="198"/>
    <col min="12" max="14" width="0" style="198" hidden="1" customWidth="1"/>
    <col min="15" max="238" width="9.140625" style="198"/>
    <col min="239" max="239" width="37.28515625" style="198" customWidth="1"/>
    <col min="240" max="242" width="9.140625" style="198"/>
    <col min="243" max="248" width="9.28515625" style="198" customWidth="1"/>
    <col min="249" max="494" width="9.140625" style="198"/>
    <col min="495" max="495" width="37.28515625" style="198" customWidth="1"/>
    <col min="496" max="498" width="9.140625" style="198"/>
    <col min="499" max="504" width="9.28515625" style="198" customWidth="1"/>
    <col min="505" max="750" width="9.140625" style="198"/>
    <col min="751" max="751" width="37.28515625" style="198" customWidth="1"/>
    <col min="752" max="754" width="9.140625" style="198"/>
    <col min="755" max="760" width="9.28515625" style="198" customWidth="1"/>
    <col min="761" max="1006" width="9.140625" style="198"/>
    <col min="1007" max="1007" width="37.28515625" style="198" customWidth="1"/>
    <col min="1008" max="1010" width="9.140625" style="198"/>
    <col min="1011" max="1016" width="9.28515625" style="198" customWidth="1"/>
    <col min="1017" max="1262" width="9.140625" style="198"/>
    <col min="1263" max="1263" width="37.28515625" style="198" customWidth="1"/>
    <col min="1264" max="1266" width="9.140625" style="198"/>
    <col min="1267" max="1272" width="9.28515625" style="198" customWidth="1"/>
    <col min="1273" max="1518" width="9.140625" style="198"/>
    <col min="1519" max="1519" width="37.28515625" style="198" customWidth="1"/>
    <col min="1520" max="1522" width="9.140625" style="198"/>
    <col min="1523" max="1528" width="9.28515625" style="198" customWidth="1"/>
    <col min="1529" max="1774" width="9.140625" style="198"/>
    <col min="1775" max="1775" width="37.28515625" style="198" customWidth="1"/>
    <col min="1776" max="1778" width="9.140625" style="198"/>
    <col min="1779" max="1784" width="9.28515625" style="198" customWidth="1"/>
    <col min="1785" max="2030" width="9.140625" style="198"/>
    <col min="2031" max="2031" width="37.28515625" style="198" customWidth="1"/>
    <col min="2032" max="2034" width="9.140625" style="198"/>
    <col min="2035" max="2040" width="9.28515625" style="198" customWidth="1"/>
    <col min="2041" max="2286" width="9.140625" style="198"/>
    <col min="2287" max="2287" width="37.28515625" style="198" customWidth="1"/>
    <col min="2288" max="2290" width="9.140625" style="198"/>
    <col min="2291" max="2296" width="9.28515625" style="198" customWidth="1"/>
    <col min="2297" max="2542" width="9.140625" style="198"/>
    <col min="2543" max="2543" width="37.28515625" style="198" customWidth="1"/>
    <col min="2544" max="2546" width="9.140625" style="198"/>
    <col min="2547" max="2552" width="9.28515625" style="198" customWidth="1"/>
    <col min="2553" max="2798" width="9.140625" style="198"/>
    <col min="2799" max="2799" width="37.28515625" style="198" customWidth="1"/>
    <col min="2800" max="2802" width="9.140625" style="198"/>
    <col min="2803" max="2808" width="9.28515625" style="198" customWidth="1"/>
    <col min="2809" max="3054" width="9.140625" style="198"/>
    <col min="3055" max="3055" width="37.28515625" style="198" customWidth="1"/>
    <col min="3056" max="3058" width="9.140625" style="198"/>
    <col min="3059" max="3064" width="9.28515625" style="198" customWidth="1"/>
    <col min="3065" max="3310" width="9.140625" style="198"/>
    <col min="3311" max="3311" width="37.28515625" style="198" customWidth="1"/>
    <col min="3312" max="3314" width="9.140625" style="198"/>
    <col min="3315" max="3320" width="9.28515625" style="198" customWidth="1"/>
    <col min="3321" max="3566" width="9.140625" style="198"/>
    <col min="3567" max="3567" width="37.28515625" style="198" customWidth="1"/>
    <col min="3568" max="3570" width="9.140625" style="198"/>
    <col min="3571" max="3576" width="9.28515625" style="198" customWidth="1"/>
    <col min="3577" max="3822" width="9.140625" style="198"/>
    <col min="3823" max="3823" width="37.28515625" style="198" customWidth="1"/>
    <col min="3824" max="3826" width="9.140625" style="198"/>
    <col min="3827" max="3832" width="9.28515625" style="198" customWidth="1"/>
    <col min="3833" max="4078" width="9.140625" style="198"/>
    <col min="4079" max="4079" width="37.28515625" style="198" customWidth="1"/>
    <col min="4080" max="4082" width="9.140625" style="198"/>
    <col min="4083" max="4088" width="9.28515625" style="198" customWidth="1"/>
    <col min="4089" max="4334" width="9.140625" style="198"/>
    <col min="4335" max="4335" width="37.28515625" style="198" customWidth="1"/>
    <col min="4336" max="4338" width="9.140625" style="198"/>
    <col min="4339" max="4344" width="9.28515625" style="198" customWidth="1"/>
    <col min="4345" max="4590" width="9.140625" style="198"/>
    <col min="4591" max="4591" width="37.28515625" style="198" customWidth="1"/>
    <col min="4592" max="4594" width="9.140625" style="198"/>
    <col min="4595" max="4600" width="9.28515625" style="198" customWidth="1"/>
    <col min="4601" max="4846" width="9.140625" style="198"/>
    <col min="4847" max="4847" width="37.28515625" style="198" customWidth="1"/>
    <col min="4848" max="4850" width="9.140625" style="198"/>
    <col min="4851" max="4856" width="9.28515625" style="198" customWidth="1"/>
    <col min="4857" max="5102" width="9.140625" style="198"/>
    <col min="5103" max="5103" width="37.28515625" style="198" customWidth="1"/>
    <col min="5104" max="5106" width="9.140625" style="198"/>
    <col min="5107" max="5112" width="9.28515625" style="198" customWidth="1"/>
    <col min="5113" max="5358" width="9.140625" style="198"/>
    <col min="5359" max="5359" width="37.28515625" style="198" customWidth="1"/>
    <col min="5360" max="5362" width="9.140625" style="198"/>
    <col min="5363" max="5368" width="9.28515625" style="198" customWidth="1"/>
    <col min="5369" max="5614" width="9.140625" style="198"/>
    <col min="5615" max="5615" width="37.28515625" style="198" customWidth="1"/>
    <col min="5616" max="5618" width="9.140625" style="198"/>
    <col min="5619" max="5624" width="9.28515625" style="198" customWidth="1"/>
    <col min="5625" max="5870" width="9.140625" style="198"/>
    <col min="5871" max="5871" width="37.28515625" style="198" customWidth="1"/>
    <col min="5872" max="5874" width="9.140625" style="198"/>
    <col min="5875" max="5880" width="9.28515625" style="198" customWidth="1"/>
    <col min="5881" max="6126" width="9.140625" style="198"/>
    <col min="6127" max="6127" width="37.28515625" style="198" customWidth="1"/>
    <col min="6128" max="6130" width="9.140625" style="198"/>
    <col min="6131" max="6136" width="9.28515625" style="198" customWidth="1"/>
    <col min="6137" max="6382" width="9.140625" style="198"/>
    <col min="6383" max="6383" width="37.28515625" style="198" customWidth="1"/>
    <col min="6384" max="6386" width="9.140625" style="198"/>
    <col min="6387" max="6392" width="9.28515625" style="198" customWidth="1"/>
    <col min="6393" max="6638" width="9.140625" style="198"/>
    <col min="6639" max="6639" width="37.28515625" style="198" customWidth="1"/>
    <col min="6640" max="6642" width="9.140625" style="198"/>
    <col min="6643" max="6648" width="9.28515625" style="198" customWidth="1"/>
    <col min="6649" max="6894" width="9.140625" style="198"/>
    <col min="6895" max="6895" width="37.28515625" style="198" customWidth="1"/>
    <col min="6896" max="6898" width="9.140625" style="198"/>
    <col min="6899" max="6904" width="9.28515625" style="198" customWidth="1"/>
    <col min="6905" max="7150" width="9.140625" style="198"/>
    <col min="7151" max="7151" width="37.28515625" style="198" customWidth="1"/>
    <col min="7152" max="7154" width="9.140625" style="198"/>
    <col min="7155" max="7160" width="9.28515625" style="198" customWidth="1"/>
    <col min="7161" max="7406" width="9.140625" style="198"/>
    <col min="7407" max="7407" width="37.28515625" style="198" customWidth="1"/>
    <col min="7408" max="7410" width="9.140625" style="198"/>
    <col min="7411" max="7416" width="9.28515625" style="198" customWidth="1"/>
    <col min="7417" max="7662" width="9.140625" style="198"/>
    <col min="7663" max="7663" width="37.28515625" style="198" customWidth="1"/>
    <col min="7664" max="7666" width="9.140625" style="198"/>
    <col min="7667" max="7672" width="9.28515625" style="198" customWidth="1"/>
    <col min="7673" max="7918" width="9.140625" style="198"/>
    <col min="7919" max="7919" width="37.28515625" style="198" customWidth="1"/>
    <col min="7920" max="7922" width="9.140625" style="198"/>
    <col min="7923" max="7928" width="9.28515625" style="198" customWidth="1"/>
    <col min="7929" max="8174" width="9.140625" style="198"/>
    <col min="8175" max="8175" width="37.28515625" style="198" customWidth="1"/>
    <col min="8176" max="8178" width="9.140625" style="198"/>
    <col min="8179" max="8184" width="9.28515625" style="198" customWidth="1"/>
    <col min="8185" max="8430" width="9.140625" style="198"/>
    <col min="8431" max="8431" width="37.28515625" style="198" customWidth="1"/>
    <col min="8432" max="8434" width="9.140625" style="198"/>
    <col min="8435" max="8440" width="9.28515625" style="198" customWidth="1"/>
    <col min="8441" max="8686" width="9.140625" style="198"/>
    <col min="8687" max="8687" width="37.28515625" style="198" customWidth="1"/>
    <col min="8688" max="8690" width="9.140625" style="198"/>
    <col min="8691" max="8696" width="9.28515625" style="198" customWidth="1"/>
    <col min="8697" max="8942" width="9.140625" style="198"/>
    <col min="8943" max="8943" width="37.28515625" style="198" customWidth="1"/>
    <col min="8944" max="8946" width="9.140625" style="198"/>
    <col min="8947" max="8952" width="9.28515625" style="198" customWidth="1"/>
    <col min="8953" max="9198" width="9.140625" style="198"/>
    <col min="9199" max="9199" width="37.28515625" style="198" customWidth="1"/>
    <col min="9200" max="9202" width="9.140625" style="198"/>
    <col min="9203" max="9208" width="9.28515625" style="198" customWidth="1"/>
    <col min="9209" max="9454" width="9.140625" style="198"/>
    <col min="9455" max="9455" width="37.28515625" style="198" customWidth="1"/>
    <col min="9456" max="9458" width="9.140625" style="198"/>
    <col min="9459" max="9464" width="9.28515625" style="198" customWidth="1"/>
    <col min="9465" max="9710" width="9.140625" style="198"/>
    <col min="9711" max="9711" width="37.28515625" style="198" customWidth="1"/>
    <col min="9712" max="9714" width="9.140625" style="198"/>
    <col min="9715" max="9720" width="9.28515625" style="198" customWidth="1"/>
    <col min="9721" max="9966" width="9.140625" style="198"/>
    <col min="9967" max="9967" width="37.28515625" style="198" customWidth="1"/>
    <col min="9968" max="9970" width="9.140625" style="198"/>
    <col min="9971" max="9976" width="9.28515625" style="198" customWidth="1"/>
    <col min="9977" max="10222" width="9.140625" style="198"/>
    <col min="10223" max="10223" width="37.28515625" style="198" customWidth="1"/>
    <col min="10224" max="10226" width="9.140625" style="198"/>
    <col min="10227" max="10232" width="9.28515625" style="198" customWidth="1"/>
    <col min="10233" max="10478" width="9.140625" style="198"/>
    <col min="10479" max="10479" width="37.28515625" style="198" customWidth="1"/>
    <col min="10480" max="10482" width="9.140625" style="198"/>
    <col min="10483" max="10488" width="9.28515625" style="198" customWidth="1"/>
    <col min="10489" max="10734" width="9.140625" style="198"/>
    <col min="10735" max="10735" width="37.28515625" style="198" customWidth="1"/>
    <col min="10736" max="10738" width="9.140625" style="198"/>
    <col min="10739" max="10744" width="9.28515625" style="198" customWidth="1"/>
    <col min="10745" max="10990" width="9.140625" style="198"/>
    <col min="10991" max="10991" width="37.28515625" style="198" customWidth="1"/>
    <col min="10992" max="10994" width="9.140625" style="198"/>
    <col min="10995" max="11000" width="9.28515625" style="198" customWidth="1"/>
    <col min="11001" max="11246" width="9.140625" style="198"/>
    <col min="11247" max="11247" width="37.28515625" style="198" customWidth="1"/>
    <col min="11248" max="11250" width="9.140625" style="198"/>
    <col min="11251" max="11256" width="9.28515625" style="198" customWidth="1"/>
    <col min="11257" max="11502" width="9.140625" style="198"/>
    <col min="11503" max="11503" width="37.28515625" style="198" customWidth="1"/>
    <col min="11504" max="11506" width="9.140625" style="198"/>
    <col min="11507" max="11512" width="9.28515625" style="198" customWidth="1"/>
    <col min="11513" max="11758" width="9.140625" style="198"/>
    <col min="11759" max="11759" width="37.28515625" style="198" customWidth="1"/>
    <col min="11760" max="11762" width="9.140625" style="198"/>
    <col min="11763" max="11768" width="9.28515625" style="198" customWidth="1"/>
    <col min="11769" max="12014" width="9.140625" style="198"/>
    <col min="12015" max="12015" width="37.28515625" style="198" customWidth="1"/>
    <col min="12016" max="12018" width="9.140625" style="198"/>
    <col min="12019" max="12024" width="9.28515625" style="198" customWidth="1"/>
    <col min="12025" max="12270" width="9.140625" style="198"/>
    <col min="12271" max="12271" width="37.28515625" style="198" customWidth="1"/>
    <col min="12272" max="12274" width="9.140625" style="198"/>
    <col min="12275" max="12280" width="9.28515625" style="198" customWidth="1"/>
    <col min="12281" max="12526" width="9.140625" style="198"/>
    <col min="12527" max="12527" width="37.28515625" style="198" customWidth="1"/>
    <col min="12528" max="12530" width="9.140625" style="198"/>
    <col min="12531" max="12536" width="9.28515625" style="198" customWidth="1"/>
    <col min="12537" max="12782" width="9.140625" style="198"/>
    <col min="12783" max="12783" width="37.28515625" style="198" customWidth="1"/>
    <col min="12784" max="12786" width="9.140625" style="198"/>
    <col min="12787" max="12792" width="9.28515625" style="198" customWidth="1"/>
    <col min="12793" max="13038" width="9.140625" style="198"/>
    <col min="13039" max="13039" width="37.28515625" style="198" customWidth="1"/>
    <col min="13040" max="13042" width="9.140625" style="198"/>
    <col min="13043" max="13048" width="9.28515625" style="198" customWidth="1"/>
    <col min="13049" max="13294" width="9.140625" style="198"/>
    <col min="13295" max="13295" width="37.28515625" style="198" customWidth="1"/>
    <col min="13296" max="13298" width="9.140625" style="198"/>
    <col min="13299" max="13304" width="9.28515625" style="198" customWidth="1"/>
    <col min="13305" max="13550" width="9.140625" style="198"/>
    <col min="13551" max="13551" width="37.28515625" style="198" customWidth="1"/>
    <col min="13552" max="13554" width="9.140625" style="198"/>
    <col min="13555" max="13560" width="9.28515625" style="198" customWidth="1"/>
    <col min="13561" max="13806" width="9.140625" style="198"/>
    <col min="13807" max="13807" width="37.28515625" style="198" customWidth="1"/>
    <col min="13808" max="13810" width="9.140625" style="198"/>
    <col min="13811" max="13816" width="9.28515625" style="198" customWidth="1"/>
    <col min="13817" max="14062" width="9.140625" style="198"/>
    <col min="14063" max="14063" width="37.28515625" style="198" customWidth="1"/>
    <col min="14064" max="14066" width="9.140625" style="198"/>
    <col min="14067" max="14072" width="9.28515625" style="198" customWidth="1"/>
    <col min="14073" max="14318" width="9.140625" style="198"/>
    <col min="14319" max="14319" width="37.28515625" style="198" customWidth="1"/>
    <col min="14320" max="14322" width="9.140625" style="198"/>
    <col min="14323" max="14328" width="9.28515625" style="198" customWidth="1"/>
    <col min="14329" max="14574" width="9.140625" style="198"/>
    <col min="14575" max="14575" width="37.28515625" style="198" customWidth="1"/>
    <col min="14576" max="14578" width="9.140625" style="198"/>
    <col min="14579" max="14584" width="9.28515625" style="198" customWidth="1"/>
    <col min="14585" max="14830" width="9.140625" style="198"/>
    <col min="14831" max="14831" width="37.28515625" style="198" customWidth="1"/>
    <col min="14832" max="14834" width="9.140625" style="198"/>
    <col min="14835" max="14840" width="9.28515625" style="198" customWidth="1"/>
    <col min="14841" max="15086" width="9.140625" style="198"/>
    <col min="15087" max="15087" width="37.28515625" style="198" customWidth="1"/>
    <col min="15088" max="15090" width="9.140625" style="198"/>
    <col min="15091" max="15096" width="9.28515625" style="198" customWidth="1"/>
    <col min="15097" max="15342" width="9.140625" style="198"/>
    <col min="15343" max="15343" width="37.28515625" style="198" customWidth="1"/>
    <col min="15344" max="15346" width="9.140625" style="198"/>
    <col min="15347" max="15352" width="9.28515625" style="198" customWidth="1"/>
    <col min="15353" max="15598" width="9.140625" style="198"/>
    <col min="15599" max="15599" width="37.28515625" style="198" customWidth="1"/>
    <col min="15600" max="15602" width="9.140625" style="198"/>
    <col min="15603" max="15608" width="9.28515625" style="198" customWidth="1"/>
    <col min="15609" max="15854" width="9.140625" style="198"/>
    <col min="15855" max="15855" width="37.28515625" style="198" customWidth="1"/>
    <col min="15856" max="15858" width="9.140625" style="198"/>
    <col min="15859" max="15864" width="9.28515625" style="198" customWidth="1"/>
    <col min="15865" max="16110" width="9.140625" style="198"/>
    <col min="16111" max="16111" width="37.28515625" style="198" customWidth="1"/>
    <col min="16112" max="16114" width="9.140625" style="198"/>
    <col min="16115" max="16120" width="9.28515625" style="198" customWidth="1"/>
    <col min="16121" max="16384" width="9.140625" style="198"/>
  </cols>
  <sheetData>
    <row r="1" spans="1:14" ht="25.9" customHeight="1">
      <c r="A1" s="197" t="s">
        <v>121</v>
      </c>
      <c r="B1" s="197"/>
      <c r="C1" s="197"/>
      <c r="D1" s="197"/>
      <c r="E1" s="197"/>
      <c r="F1" s="197"/>
      <c r="G1" s="197"/>
      <c r="H1" s="197"/>
    </row>
    <row r="2" spans="1:14" ht="15.75" customHeight="1">
      <c r="A2" s="40"/>
      <c r="B2" s="199"/>
      <c r="C2" s="199"/>
      <c r="D2" s="199"/>
      <c r="E2" s="199"/>
      <c r="F2" s="199"/>
      <c r="G2" s="199"/>
      <c r="H2" s="199"/>
    </row>
    <row r="3" spans="1:14" ht="15.6" customHeight="1" thickBot="1">
      <c r="A3" s="3" t="s">
        <v>194</v>
      </c>
      <c r="B3" s="3"/>
      <c r="F3" s="198"/>
      <c r="G3" s="198"/>
      <c r="H3" s="198"/>
    </row>
    <row r="4" spans="1:14" ht="15.6" customHeight="1">
      <c r="A4" s="201" t="s">
        <v>122</v>
      </c>
      <c r="B4" s="202" t="s">
        <v>123</v>
      </c>
      <c r="C4" s="203" t="s">
        <v>124</v>
      </c>
      <c r="D4" s="204"/>
      <c r="E4" s="238" t="s">
        <v>93</v>
      </c>
      <c r="F4" s="238"/>
      <c r="G4" s="238"/>
      <c r="H4" s="238"/>
      <c r="I4" s="238"/>
      <c r="J4" s="238"/>
      <c r="L4" s="239" t="s">
        <v>125</v>
      </c>
      <c r="M4" s="239"/>
      <c r="N4" s="239"/>
    </row>
    <row r="5" spans="1:14" ht="39" customHeight="1">
      <c r="A5" s="206"/>
      <c r="B5" s="152"/>
      <c r="C5" s="207"/>
      <c r="D5" s="208"/>
      <c r="E5" s="240" t="s">
        <v>126</v>
      </c>
      <c r="F5" s="240"/>
      <c r="G5" s="240" t="s">
        <v>127</v>
      </c>
      <c r="H5" s="240"/>
      <c r="I5" s="240" t="s">
        <v>128</v>
      </c>
      <c r="J5" s="240"/>
      <c r="L5" s="239"/>
      <c r="M5" s="239"/>
      <c r="N5" s="239"/>
    </row>
    <row r="6" spans="1:14" ht="82.15" customHeight="1" thickBot="1">
      <c r="A6" s="210"/>
      <c r="B6" s="151"/>
      <c r="C6" s="241" t="s">
        <v>110</v>
      </c>
      <c r="D6" s="241" t="s">
        <v>129</v>
      </c>
      <c r="E6" s="241" t="s">
        <v>110</v>
      </c>
      <c r="F6" s="241" t="s">
        <v>129</v>
      </c>
      <c r="G6" s="241" t="s">
        <v>110</v>
      </c>
      <c r="H6" s="241" t="s">
        <v>129</v>
      </c>
      <c r="I6" s="241" t="s">
        <v>110</v>
      </c>
      <c r="J6" s="241" t="s">
        <v>129</v>
      </c>
      <c r="L6" s="242" t="s">
        <v>110</v>
      </c>
      <c r="M6" s="242" t="s">
        <v>111</v>
      </c>
      <c r="N6" s="242" t="s">
        <v>130</v>
      </c>
    </row>
    <row r="7" spans="1:14" ht="37.9" customHeight="1">
      <c r="A7" s="212" t="s">
        <v>131</v>
      </c>
      <c r="B7" s="243" t="s">
        <v>132</v>
      </c>
      <c r="C7" s="244">
        <f>E7+G7+I7</f>
        <v>0</v>
      </c>
      <c r="D7" s="244">
        <f>F7+H7+J7</f>
        <v>0</v>
      </c>
      <c r="E7" s="244"/>
      <c r="F7" s="244"/>
      <c r="G7" s="244"/>
      <c r="H7" s="265"/>
      <c r="I7" s="245"/>
      <c r="J7" s="245"/>
      <c r="L7" s="246">
        <f>M7+N7</f>
        <v>0</v>
      </c>
      <c r="M7" s="247"/>
      <c r="N7" s="247"/>
    </row>
    <row r="8" spans="1:14" ht="19.899999999999999" customHeight="1">
      <c r="A8" s="215"/>
      <c r="B8" s="243" t="s">
        <v>133</v>
      </c>
      <c r="C8" s="244">
        <f t="shared" ref="C8:D19" si="0">E8+G8+I8</f>
        <v>0</v>
      </c>
      <c r="D8" s="244">
        <f t="shared" si="0"/>
        <v>0</v>
      </c>
      <c r="E8" s="244"/>
      <c r="F8" s="244"/>
      <c r="G8" s="244"/>
      <c r="H8" s="265"/>
      <c r="I8" s="245"/>
      <c r="J8" s="245"/>
      <c r="L8" s="246">
        <f t="shared" ref="L8:L40" si="1">M8+N8</f>
        <v>0</v>
      </c>
      <c r="M8" s="247"/>
      <c r="N8" s="247"/>
    </row>
    <row r="9" spans="1:14" ht="49.9" customHeight="1">
      <c r="A9" s="216"/>
      <c r="B9" s="243" t="s">
        <v>134</v>
      </c>
      <c r="C9" s="244">
        <f t="shared" si="0"/>
        <v>0</v>
      </c>
      <c r="D9" s="244">
        <f t="shared" si="0"/>
        <v>0</v>
      </c>
      <c r="E9" s="244"/>
      <c r="F9" s="244"/>
      <c r="G9" s="244"/>
      <c r="H9" s="265"/>
      <c r="I9" s="245"/>
      <c r="J9" s="245"/>
      <c r="L9" s="246">
        <f t="shared" si="1"/>
        <v>0</v>
      </c>
      <c r="M9" s="247"/>
      <c r="N9" s="247"/>
    </row>
    <row r="10" spans="1:14" ht="19.899999999999999" customHeight="1">
      <c r="A10" s="217" t="s">
        <v>135</v>
      </c>
      <c r="B10" s="243" t="s">
        <v>136</v>
      </c>
      <c r="C10" s="244">
        <f t="shared" si="0"/>
        <v>0</v>
      </c>
      <c r="D10" s="244">
        <f t="shared" si="0"/>
        <v>0</v>
      </c>
      <c r="E10" s="244"/>
      <c r="F10" s="244"/>
      <c r="G10" s="244"/>
      <c r="H10" s="265"/>
      <c r="I10" s="245"/>
      <c r="J10" s="245"/>
      <c r="L10" s="246">
        <f t="shared" si="1"/>
        <v>0</v>
      </c>
      <c r="M10" s="247"/>
      <c r="N10" s="247"/>
    </row>
    <row r="11" spans="1:14" ht="19.899999999999999" customHeight="1">
      <c r="A11" s="217" t="s">
        <v>137</v>
      </c>
      <c r="B11" s="243" t="s">
        <v>138</v>
      </c>
      <c r="C11" s="244">
        <f t="shared" si="0"/>
        <v>0</v>
      </c>
      <c r="D11" s="244">
        <f t="shared" si="0"/>
        <v>0</v>
      </c>
      <c r="E11" s="244"/>
      <c r="F11" s="244"/>
      <c r="G11" s="244"/>
      <c r="H11" s="265"/>
      <c r="I11" s="245"/>
      <c r="J11" s="245"/>
      <c r="L11" s="246">
        <f t="shared" si="1"/>
        <v>0</v>
      </c>
      <c r="M11" s="247"/>
      <c r="N11" s="247"/>
    </row>
    <row r="12" spans="1:14" ht="19.899999999999999" customHeight="1">
      <c r="A12" s="217" t="s">
        <v>139</v>
      </c>
      <c r="B12" s="243" t="s">
        <v>140</v>
      </c>
      <c r="C12" s="244">
        <f t="shared" si="0"/>
        <v>0</v>
      </c>
      <c r="D12" s="244">
        <f t="shared" si="0"/>
        <v>0</v>
      </c>
      <c r="E12" s="244"/>
      <c r="F12" s="244"/>
      <c r="G12" s="244"/>
      <c r="H12" s="265"/>
      <c r="I12" s="245"/>
      <c r="J12" s="245"/>
      <c r="L12" s="246">
        <f t="shared" si="1"/>
        <v>0</v>
      </c>
      <c r="M12" s="247"/>
      <c r="N12" s="247"/>
    </row>
    <row r="13" spans="1:14" ht="19.899999999999999" customHeight="1">
      <c r="A13" s="218" t="s">
        <v>15</v>
      </c>
      <c r="B13" s="243" t="s">
        <v>16</v>
      </c>
      <c r="C13" s="244">
        <f t="shared" si="0"/>
        <v>0</v>
      </c>
      <c r="D13" s="244">
        <f t="shared" si="0"/>
        <v>0</v>
      </c>
      <c r="E13" s="244"/>
      <c r="F13" s="244"/>
      <c r="G13" s="244"/>
      <c r="H13" s="265"/>
      <c r="I13" s="245"/>
      <c r="J13" s="245"/>
      <c r="L13" s="246">
        <f t="shared" si="1"/>
        <v>0</v>
      </c>
      <c r="M13" s="247"/>
      <c r="N13" s="247"/>
    </row>
    <row r="14" spans="1:14" ht="16.149999999999999" customHeight="1">
      <c r="A14" s="217" t="s">
        <v>141</v>
      </c>
      <c r="B14" s="243" t="s">
        <v>142</v>
      </c>
      <c r="C14" s="244">
        <f t="shared" si="0"/>
        <v>0</v>
      </c>
      <c r="D14" s="244">
        <f t="shared" si="0"/>
        <v>0</v>
      </c>
      <c r="E14" s="244"/>
      <c r="F14" s="244"/>
      <c r="G14" s="244"/>
      <c r="H14" s="265"/>
      <c r="I14" s="245"/>
      <c r="J14" s="245"/>
      <c r="L14" s="246">
        <f t="shared" si="1"/>
        <v>0</v>
      </c>
      <c r="M14" s="247"/>
      <c r="N14" s="247"/>
    </row>
    <row r="15" spans="1:14" ht="16.149999999999999" customHeight="1">
      <c r="A15" s="217" t="s">
        <v>143</v>
      </c>
      <c r="B15" s="243" t="s">
        <v>144</v>
      </c>
      <c r="C15" s="244">
        <f t="shared" si="0"/>
        <v>0</v>
      </c>
      <c r="D15" s="244">
        <f t="shared" si="0"/>
        <v>0</v>
      </c>
      <c r="E15" s="244"/>
      <c r="F15" s="244"/>
      <c r="G15" s="244"/>
      <c r="H15" s="265"/>
      <c r="I15" s="245"/>
      <c r="J15" s="245"/>
      <c r="L15" s="246"/>
      <c r="M15" s="247"/>
      <c r="N15" s="247"/>
    </row>
    <row r="16" spans="1:14" ht="19.899999999999999" customHeight="1">
      <c r="A16" s="217" t="s">
        <v>145</v>
      </c>
      <c r="B16" s="243" t="s">
        <v>146</v>
      </c>
      <c r="C16" s="244">
        <f t="shared" si="0"/>
        <v>0</v>
      </c>
      <c r="D16" s="244">
        <f t="shared" si="0"/>
        <v>0</v>
      </c>
      <c r="E16" s="244"/>
      <c r="F16" s="244"/>
      <c r="G16" s="244"/>
      <c r="H16" s="265"/>
      <c r="I16" s="245"/>
      <c r="J16" s="245"/>
      <c r="L16" s="246">
        <f t="shared" si="1"/>
        <v>0</v>
      </c>
      <c r="M16" s="247"/>
      <c r="N16" s="247"/>
    </row>
    <row r="17" spans="1:14" ht="19.899999999999999" customHeight="1">
      <c r="A17" s="217" t="s">
        <v>147</v>
      </c>
      <c r="B17" s="243" t="s">
        <v>148</v>
      </c>
      <c r="C17" s="244">
        <f t="shared" si="0"/>
        <v>0</v>
      </c>
      <c r="D17" s="244">
        <f t="shared" si="0"/>
        <v>0</v>
      </c>
      <c r="E17" s="244"/>
      <c r="F17" s="244"/>
      <c r="G17" s="244"/>
      <c r="H17" s="265"/>
      <c r="I17" s="245"/>
      <c r="J17" s="245"/>
      <c r="L17" s="246">
        <f t="shared" si="1"/>
        <v>0</v>
      </c>
      <c r="M17" s="247"/>
      <c r="N17" s="247"/>
    </row>
    <row r="18" spans="1:14" ht="19.899999999999999" customHeight="1">
      <c r="A18" s="217" t="s">
        <v>27</v>
      </c>
      <c r="B18" s="243" t="s">
        <v>28</v>
      </c>
      <c r="C18" s="244">
        <f t="shared" si="0"/>
        <v>0</v>
      </c>
      <c r="D18" s="244">
        <f t="shared" si="0"/>
        <v>0</v>
      </c>
      <c r="E18" s="244"/>
      <c r="F18" s="244"/>
      <c r="G18" s="244"/>
      <c r="H18" s="265"/>
      <c r="I18" s="245"/>
      <c r="J18" s="245"/>
      <c r="L18" s="246">
        <f t="shared" si="1"/>
        <v>0</v>
      </c>
      <c r="M18" s="247"/>
      <c r="N18" s="247"/>
    </row>
    <row r="19" spans="1:14" ht="19.899999999999999" customHeight="1">
      <c r="A19" s="217" t="s">
        <v>149</v>
      </c>
      <c r="B19" s="243" t="s">
        <v>150</v>
      </c>
      <c r="C19" s="244">
        <f t="shared" si="0"/>
        <v>0</v>
      </c>
      <c r="D19" s="244">
        <f t="shared" si="0"/>
        <v>0</v>
      </c>
      <c r="E19" s="244"/>
      <c r="F19" s="244"/>
      <c r="G19" s="244"/>
      <c r="H19" s="265"/>
      <c r="I19" s="245"/>
      <c r="J19" s="245"/>
      <c r="L19" s="246">
        <f t="shared" si="1"/>
        <v>0</v>
      </c>
      <c r="M19" s="247"/>
      <c r="N19" s="247"/>
    </row>
    <row r="20" spans="1:14" ht="19.899999999999999" customHeight="1">
      <c r="A20" s="217" t="s">
        <v>151</v>
      </c>
      <c r="B20" s="243"/>
      <c r="C20" s="244">
        <f t="shared" ref="C20:J20" si="2">SUM(C21:C23)</f>
        <v>0</v>
      </c>
      <c r="D20" s="244">
        <f t="shared" si="2"/>
        <v>0</v>
      </c>
      <c r="E20" s="244">
        <f t="shared" si="2"/>
        <v>0</v>
      </c>
      <c r="F20" s="244">
        <f t="shared" si="2"/>
        <v>0</v>
      </c>
      <c r="G20" s="244">
        <f t="shared" si="2"/>
        <v>0</v>
      </c>
      <c r="H20" s="265">
        <f t="shared" si="2"/>
        <v>0</v>
      </c>
      <c r="I20" s="244">
        <f t="shared" si="2"/>
        <v>0</v>
      </c>
      <c r="J20" s="244">
        <f t="shared" si="2"/>
        <v>0</v>
      </c>
      <c r="L20" s="246">
        <f t="shared" si="1"/>
        <v>0</v>
      </c>
      <c r="M20" s="244">
        <f t="shared" ref="M20:N20" si="3">SUM(M21:M23)</f>
        <v>0</v>
      </c>
      <c r="N20" s="244">
        <f t="shared" si="3"/>
        <v>0</v>
      </c>
    </row>
    <row r="21" spans="1:14" ht="19.899999999999999" customHeight="1">
      <c r="A21" s="248" t="s">
        <v>152</v>
      </c>
      <c r="B21" s="249" t="s">
        <v>153</v>
      </c>
      <c r="C21" s="244">
        <f t="shared" ref="C21:D39" si="4">E21+G21+I21</f>
        <v>0</v>
      </c>
      <c r="D21" s="244">
        <f t="shared" si="4"/>
        <v>0</v>
      </c>
      <c r="E21" s="244"/>
      <c r="F21" s="244"/>
      <c r="G21" s="244"/>
      <c r="H21" s="265"/>
      <c r="I21" s="245"/>
      <c r="J21" s="245"/>
      <c r="L21" s="246">
        <f t="shared" si="1"/>
        <v>0</v>
      </c>
      <c r="M21" s="247"/>
      <c r="N21" s="247"/>
    </row>
    <row r="22" spans="1:14" ht="46.15" customHeight="1">
      <c r="A22" s="215"/>
      <c r="B22" s="250" t="s">
        <v>154</v>
      </c>
      <c r="C22" s="244">
        <f t="shared" si="4"/>
        <v>0</v>
      </c>
      <c r="D22" s="244">
        <f t="shared" si="4"/>
        <v>0</v>
      </c>
      <c r="E22" s="244"/>
      <c r="F22" s="244"/>
      <c r="G22" s="244"/>
      <c r="H22" s="265"/>
      <c r="I22" s="245"/>
      <c r="J22" s="245"/>
      <c r="L22" s="246">
        <f t="shared" si="1"/>
        <v>0</v>
      </c>
      <c r="M22" s="247"/>
      <c r="N22" s="247"/>
    </row>
    <row r="23" spans="1:14" ht="32.450000000000003" customHeight="1">
      <c r="A23" s="216"/>
      <c r="B23" s="250" t="s">
        <v>155</v>
      </c>
      <c r="C23" s="244">
        <f t="shared" si="4"/>
        <v>0</v>
      </c>
      <c r="D23" s="244">
        <f t="shared" si="4"/>
        <v>0</v>
      </c>
      <c r="E23" s="244"/>
      <c r="F23" s="244"/>
      <c r="G23" s="244"/>
      <c r="H23" s="265"/>
      <c r="I23" s="245"/>
      <c r="J23" s="245"/>
      <c r="L23" s="246">
        <f t="shared" si="1"/>
        <v>0</v>
      </c>
      <c r="M23" s="247"/>
      <c r="N23" s="247"/>
    </row>
    <row r="24" spans="1:14" ht="23.45" customHeight="1">
      <c r="A24" s="217" t="s">
        <v>156</v>
      </c>
      <c r="B24" s="250" t="s">
        <v>157</v>
      </c>
      <c r="C24" s="244">
        <f t="shared" si="4"/>
        <v>0</v>
      </c>
      <c r="D24" s="244">
        <f t="shared" si="4"/>
        <v>0</v>
      </c>
      <c r="E24" s="244"/>
      <c r="F24" s="244"/>
      <c r="G24" s="244"/>
      <c r="H24" s="265"/>
      <c r="I24" s="245"/>
      <c r="J24" s="245"/>
      <c r="L24" s="246">
        <f t="shared" si="1"/>
        <v>0</v>
      </c>
      <c r="M24" s="247"/>
      <c r="N24" s="247"/>
    </row>
    <row r="25" spans="1:14" ht="19.899999999999999" customHeight="1">
      <c r="A25" s="218" t="s">
        <v>49</v>
      </c>
      <c r="B25" s="243" t="s">
        <v>50</v>
      </c>
      <c r="C25" s="244">
        <f t="shared" si="4"/>
        <v>100</v>
      </c>
      <c r="D25" s="244">
        <f t="shared" si="4"/>
        <v>100</v>
      </c>
      <c r="E25" s="244"/>
      <c r="F25" s="244"/>
      <c r="G25" s="244">
        <v>100</v>
      </c>
      <c r="H25" s="265">
        <v>100</v>
      </c>
      <c r="I25" s="245"/>
      <c r="J25" s="245"/>
      <c r="L25" s="246">
        <f t="shared" si="1"/>
        <v>0</v>
      </c>
      <c r="M25" s="247"/>
      <c r="N25" s="247"/>
    </row>
    <row r="26" spans="1:14" ht="19.899999999999999" customHeight="1">
      <c r="A26" s="217" t="s">
        <v>158</v>
      </c>
      <c r="B26" s="243" t="s">
        <v>52</v>
      </c>
      <c r="C26" s="244">
        <f t="shared" si="4"/>
        <v>0</v>
      </c>
      <c r="D26" s="244">
        <f t="shared" si="4"/>
        <v>0</v>
      </c>
      <c r="E26" s="244"/>
      <c r="F26" s="244"/>
      <c r="G26" s="244"/>
      <c r="H26" s="265"/>
      <c r="I26" s="245"/>
      <c r="J26" s="245"/>
      <c r="L26" s="246">
        <f t="shared" si="1"/>
        <v>0</v>
      </c>
      <c r="M26" s="247"/>
      <c r="N26" s="247"/>
    </row>
    <row r="27" spans="1:14" ht="19.899999999999999" customHeight="1">
      <c r="A27" s="217" t="s">
        <v>159</v>
      </c>
      <c r="B27" s="243" t="s">
        <v>160</v>
      </c>
      <c r="C27" s="244">
        <f t="shared" si="4"/>
        <v>0</v>
      </c>
      <c r="D27" s="244">
        <f t="shared" si="4"/>
        <v>0</v>
      </c>
      <c r="E27" s="244"/>
      <c r="F27" s="244"/>
      <c r="G27" s="244"/>
      <c r="H27" s="265"/>
      <c r="I27" s="245"/>
      <c r="J27" s="245"/>
      <c r="L27" s="246">
        <f t="shared" si="1"/>
        <v>0</v>
      </c>
      <c r="M27" s="247"/>
      <c r="N27" s="247"/>
    </row>
    <row r="28" spans="1:14" ht="19.899999999999999" customHeight="1">
      <c r="A28" s="217" t="s">
        <v>161</v>
      </c>
      <c r="B28" s="243" t="s">
        <v>162</v>
      </c>
      <c r="C28" s="244">
        <f t="shared" si="4"/>
        <v>0</v>
      </c>
      <c r="D28" s="244">
        <f t="shared" si="4"/>
        <v>0</v>
      </c>
      <c r="E28" s="244"/>
      <c r="F28" s="244"/>
      <c r="G28" s="244"/>
      <c r="H28" s="265"/>
      <c r="I28" s="245"/>
      <c r="J28" s="245"/>
      <c r="L28" s="246">
        <f t="shared" si="1"/>
        <v>0</v>
      </c>
      <c r="M28" s="247"/>
      <c r="N28" s="247"/>
    </row>
    <row r="29" spans="1:14" ht="19.899999999999999" customHeight="1">
      <c r="A29" s="217" t="s">
        <v>163</v>
      </c>
      <c r="B29" s="243" t="s">
        <v>164</v>
      </c>
      <c r="C29" s="244">
        <f t="shared" si="4"/>
        <v>0</v>
      </c>
      <c r="D29" s="244">
        <f t="shared" si="4"/>
        <v>0</v>
      </c>
      <c r="E29" s="244"/>
      <c r="F29" s="244"/>
      <c r="G29" s="244"/>
      <c r="H29" s="265"/>
      <c r="I29" s="245"/>
      <c r="J29" s="245"/>
      <c r="L29" s="246">
        <f t="shared" si="1"/>
        <v>0</v>
      </c>
      <c r="M29" s="247"/>
      <c r="N29" s="247"/>
    </row>
    <row r="30" spans="1:14" ht="19.899999999999999" customHeight="1">
      <c r="A30" s="224" t="s">
        <v>165</v>
      </c>
      <c r="B30" s="243" t="s">
        <v>166</v>
      </c>
      <c r="C30" s="244">
        <f t="shared" si="4"/>
        <v>0</v>
      </c>
      <c r="D30" s="244">
        <f t="shared" si="4"/>
        <v>0</v>
      </c>
      <c r="E30" s="244"/>
      <c r="F30" s="244"/>
      <c r="G30" s="244"/>
      <c r="H30" s="265"/>
      <c r="I30" s="245"/>
      <c r="J30" s="245"/>
      <c r="L30" s="246">
        <f t="shared" si="1"/>
        <v>0</v>
      </c>
      <c r="M30" s="247"/>
      <c r="N30" s="247"/>
    </row>
    <row r="31" spans="1:14" ht="19.899999999999999" customHeight="1">
      <c r="A31" s="217" t="s">
        <v>167</v>
      </c>
      <c r="B31" s="243" t="s">
        <v>168</v>
      </c>
      <c r="C31" s="244">
        <f t="shared" si="4"/>
        <v>0</v>
      </c>
      <c r="D31" s="244">
        <f t="shared" si="4"/>
        <v>0</v>
      </c>
      <c r="E31" s="244"/>
      <c r="F31" s="244"/>
      <c r="G31" s="244"/>
      <c r="H31" s="265"/>
      <c r="I31" s="245"/>
      <c r="J31" s="245"/>
      <c r="L31" s="246">
        <f t="shared" si="1"/>
        <v>0</v>
      </c>
      <c r="M31" s="247"/>
      <c r="N31" s="247"/>
    </row>
    <row r="32" spans="1:14" ht="19.899999999999999" customHeight="1">
      <c r="A32" s="256" t="s">
        <v>169</v>
      </c>
      <c r="B32" s="257" t="s">
        <v>170</v>
      </c>
      <c r="C32" s="244">
        <f t="shared" si="4"/>
        <v>0</v>
      </c>
      <c r="D32" s="244">
        <f t="shared" si="4"/>
        <v>0</v>
      </c>
      <c r="E32" s="244"/>
      <c r="F32" s="244"/>
      <c r="G32" s="244"/>
      <c r="H32" s="265"/>
      <c r="I32" s="245"/>
      <c r="J32" s="245"/>
      <c r="L32" s="246"/>
      <c r="M32" s="247"/>
      <c r="N32" s="247"/>
    </row>
    <row r="33" spans="1:14" ht="19.899999999999999" customHeight="1">
      <c r="A33" s="217" t="s">
        <v>171</v>
      </c>
      <c r="B33" s="243" t="s">
        <v>172</v>
      </c>
      <c r="C33" s="244">
        <f t="shared" si="4"/>
        <v>0</v>
      </c>
      <c r="D33" s="244">
        <f t="shared" si="4"/>
        <v>0</v>
      </c>
      <c r="E33" s="244"/>
      <c r="F33" s="244"/>
      <c r="G33" s="244"/>
      <c r="H33" s="265"/>
      <c r="I33" s="245"/>
      <c r="J33" s="245"/>
      <c r="L33" s="246">
        <f t="shared" si="1"/>
        <v>0</v>
      </c>
      <c r="M33" s="247"/>
      <c r="N33" s="247"/>
    </row>
    <row r="34" spans="1:14" ht="19.899999999999999" customHeight="1">
      <c r="A34" s="258" t="s">
        <v>173</v>
      </c>
      <c r="B34" s="243" t="s">
        <v>174</v>
      </c>
      <c r="C34" s="244">
        <f t="shared" si="4"/>
        <v>0</v>
      </c>
      <c r="D34" s="244">
        <f t="shared" si="4"/>
        <v>0</v>
      </c>
      <c r="E34" s="244"/>
      <c r="F34" s="244"/>
      <c r="G34" s="244"/>
      <c r="H34" s="265"/>
      <c r="I34" s="245"/>
      <c r="J34" s="245"/>
      <c r="L34" s="246">
        <f t="shared" si="1"/>
        <v>0</v>
      </c>
      <c r="M34" s="247"/>
      <c r="N34" s="247"/>
    </row>
    <row r="35" spans="1:14" ht="19.899999999999999" customHeight="1">
      <c r="A35" s="228"/>
      <c r="B35" s="243" t="s">
        <v>175</v>
      </c>
      <c r="C35" s="244">
        <f t="shared" si="4"/>
        <v>0</v>
      </c>
      <c r="D35" s="244">
        <f t="shared" si="4"/>
        <v>0</v>
      </c>
      <c r="E35" s="244"/>
      <c r="F35" s="244"/>
      <c r="G35" s="244"/>
      <c r="H35" s="265"/>
      <c r="I35" s="245"/>
      <c r="J35" s="245"/>
      <c r="L35" s="246">
        <f t="shared" si="1"/>
        <v>0</v>
      </c>
      <c r="M35" s="247"/>
      <c r="N35" s="247"/>
    </row>
    <row r="36" spans="1:14" ht="19.899999999999999" customHeight="1">
      <c r="A36" s="224" t="s">
        <v>176</v>
      </c>
      <c r="B36" s="243" t="s">
        <v>177</v>
      </c>
      <c r="C36" s="244">
        <f t="shared" si="4"/>
        <v>0</v>
      </c>
      <c r="D36" s="244">
        <f t="shared" si="4"/>
        <v>0</v>
      </c>
      <c r="E36" s="244"/>
      <c r="F36" s="244"/>
      <c r="G36" s="244"/>
      <c r="H36" s="265"/>
      <c r="I36" s="245"/>
      <c r="J36" s="245"/>
      <c r="L36" s="246">
        <f t="shared" si="1"/>
        <v>0</v>
      </c>
      <c r="M36" s="247"/>
      <c r="N36" s="247"/>
    </row>
    <row r="37" spans="1:14" ht="19.899999999999999" customHeight="1">
      <c r="A37" s="224" t="s">
        <v>178</v>
      </c>
      <c r="B37" s="243" t="s">
        <v>76</v>
      </c>
      <c r="C37" s="244">
        <f t="shared" si="4"/>
        <v>0</v>
      </c>
      <c r="D37" s="244">
        <f t="shared" si="4"/>
        <v>0</v>
      </c>
      <c r="E37" s="244"/>
      <c r="F37" s="244"/>
      <c r="G37" s="244"/>
      <c r="H37" s="265"/>
      <c r="I37" s="245"/>
      <c r="J37" s="245"/>
      <c r="L37" s="246">
        <f t="shared" si="1"/>
        <v>0</v>
      </c>
      <c r="M37" s="247"/>
      <c r="N37" s="247"/>
    </row>
    <row r="38" spans="1:14" ht="19.899999999999999" customHeight="1">
      <c r="A38" s="217" t="s">
        <v>179</v>
      </c>
      <c r="B38" s="243" t="s">
        <v>180</v>
      </c>
      <c r="C38" s="244">
        <f t="shared" si="4"/>
        <v>0</v>
      </c>
      <c r="D38" s="244">
        <f t="shared" si="4"/>
        <v>0</v>
      </c>
      <c r="E38" s="244"/>
      <c r="F38" s="244"/>
      <c r="G38" s="244"/>
      <c r="H38" s="265"/>
      <c r="I38" s="245"/>
      <c r="J38" s="245"/>
      <c r="L38" s="246">
        <f t="shared" si="1"/>
        <v>0</v>
      </c>
      <c r="M38" s="247"/>
      <c r="N38" s="247"/>
    </row>
    <row r="39" spans="1:14" ht="19.899999999999999" customHeight="1">
      <c r="A39" s="217" t="s">
        <v>181</v>
      </c>
      <c r="B39" s="243" t="s">
        <v>182</v>
      </c>
      <c r="C39" s="244">
        <f t="shared" si="4"/>
        <v>0</v>
      </c>
      <c r="D39" s="244">
        <f t="shared" si="4"/>
        <v>0</v>
      </c>
      <c r="E39" s="244"/>
      <c r="F39" s="244"/>
      <c r="G39" s="244"/>
      <c r="H39" s="265"/>
      <c r="I39" s="245"/>
      <c r="J39" s="245"/>
      <c r="L39" s="246">
        <f t="shared" si="1"/>
        <v>0</v>
      </c>
      <c r="M39" s="247"/>
      <c r="N39" s="247"/>
    </row>
    <row r="40" spans="1:14" s="234" customFormat="1" ht="31.9" customHeight="1" thickBot="1">
      <c r="A40" s="259" t="s">
        <v>0</v>
      </c>
      <c r="B40" s="260"/>
      <c r="C40" s="261">
        <f t="shared" ref="C40" si="5">SUM(C7:C20)+SUM(C24:C39)</f>
        <v>100</v>
      </c>
      <c r="D40" s="261">
        <f>SUM(D7:D20)+SUM(D24:D39)</f>
        <v>100</v>
      </c>
      <c r="E40" s="261">
        <f t="shared" ref="E40:J40" si="6">SUM(E7:E20)+SUM(E24:E39)</f>
        <v>0</v>
      </c>
      <c r="F40" s="261">
        <f t="shared" si="6"/>
        <v>0</v>
      </c>
      <c r="G40" s="261">
        <f t="shared" si="6"/>
        <v>100</v>
      </c>
      <c r="H40" s="295">
        <f t="shared" si="6"/>
        <v>100</v>
      </c>
      <c r="I40" s="241">
        <f t="shared" si="6"/>
        <v>0</v>
      </c>
      <c r="J40" s="241">
        <f t="shared" si="6"/>
        <v>0</v>
      </c>
      <c r="L40" s="246">
        <f t="shared" si="1"/>
        <v>0</v>
      </c>
      <c r="M40" s="241">
        <f t="shared" ref="M40:N40" si="7">SUM(M7:M20)+SUM(M24:M39)</f>
        <v>0</v>
      </c>
      <c r="N40" s="241">
        <f t="shared" si="7"/>
        <v>0</v>
      </c>
    </row>
  </sheetData>
  <mergeCells count="12">
    <mergeCell ref="A7:A9"/>
    <mergeCell ref="A21:A23"/>
    <mergeCell ref="A34:A35"/>
    <mergeCell ref="A1:H1"/>
    <mergeCell ref="A4:A6"/>
    <mergeCell ref="B4:B6"/>
    <mergeCell ref="C4:D5"/>
    <mergeCell ref="E4:J4"/>
    <mergeCell ref="L4:N5"/>
    <mergeCell ref="E5:F5"/>
    <mergeCell ref="G5:H5"/>
    <mergeCell ref="I5:J5"/>
  </mergeCells>
  <pageMargins left="0.70866141732283472" right="0.70866141732283472" top="0.74803149606299213" bottom="0.74803149606299213" header="0.31496062992125984" footer="0.31496062992125984"/>
  <pageSetup paperSize="9" scale="67" fitToHeight="2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>
  <sheetPr>
    <tabColor rgb="FF00B0F0"/>
  </sheetPr>
  <dimension ref="A2:J75"/>
  <sheetViews>
    <sheetView workbookViewId="0">
      <selection activeCell="D75" sqref="D75"/>
    </sheetView>
  </sheetViews>
  <sheetFormatPr defaultColWidth="8.85546875" defaultRowHeight="15"/>
  <cols>
    <col min="1" max="1" width="45.28515625" customWidth="1"/>
    <col min="2" max="2" width="21.5703125" customWidth="1"/>
  </cols>
  <sheetData>
    <row r="2" spans="1:10">
      <c r="A2" s="324" t="s">
        <v>206</v>
      </c>
      <c r="B2" s="324"/>
    </row>
    <row r="3" spans="1:10" ht="26.45" customHeight="1">
      <c r="A3" s="324"/>
      <c r="B3" s="324"/>
    </row>
    <row r="4" spans="1:10" ht="21.6" customHeight="1" thickBot="1">
      <c r="A4" s="386" t="s">
        <v>274</v>
      </c>
      <c r="B4" s="386"/>
    </row>
    <row r="5" spans="1:10" ht="21.6" customHeight="1">
      <c r="A5" s="387" t="s">
        <v>208</v>
      </c>
      <c r="B5" s="388" t="s">
        <v>209</v>
      </c>
    </row>
    <row r="6" spans="1:10" ht="37.9" customHeight="1">
      <c r="A6" s="389"/>
      <c r="B6" s="390"/>
    </row>
    <row r="7" spans="1:10" s="198" customFormat="1" ht="16.5" customHeight="1">
      <c r="A7" s="391" t="s">
        <v>210</v>
      </c>
      <c r="B7" s="392"/>
      <c r="C7" s="38"/>
      <c r="D7" s="38"/>
      <c r="E7" s="333"/>
      <c r="F7" s="38"/>
      <c r="G7" s="38"/>
      <c r="H7" s="38"/>
      <c r="I7" s="38"/>
      <c r="J7" s="38"/>
    </row>
    <row r="8" spans="1:10" s="198" customFormat="1" ht="16.5" customHeight="1">
      <c r="A8" s="391" t="s">
        <v>211</v>
      </c>
      <c r="B8" s="392"/>
      <c r="C8" s="38"/>
      <c r="D8" s="38"/>
      <c r="E8" s="333"/>
      <c r="F8" s="38"/>
      <c r="G8" s="38"/>
      <c r="H8" s="38"/>
      <c r="I8" s="38"/>
      <c r="J8" s="38"/>
    </row>
    <row r="9" spans="1:10" s="198" customFormat="1" ht="28.9" customHeight="1">
      <c r="A9" s="389" t="s">
        <v>212</v>
      </c>
      <c r="B9" s="393"/>
      <c r="C9" s="38"/>
      <c r="D9" s="38"/>
      <c r="E9" s="333"/>
      <c r="F9" s="38"/>
      <c r="G9" s="38"/>
      <c r="H9" s="38"/>
      <c r="I9" s="38"/>
      <c r="J9" s="38"/>
    </row>
    <row r="10" spans="1:10" s="198" customFormat="1" ht="16.5" customHeight="1">
      <c r="A10" s="394" t="s">
        <v>213</v>
      </c>
      <c r="B10" s="395">
        <f>B11+B12+B13+B14</f>
        <v>6600</v>
      </c>
      <c r="C10" s="38"/>
      <c r="D10" s="38"/>
      <c r="E10" s="333"/>
      <c r="F10" s="38"/>
      <c r="G10" s="38"/>
      <c r="H10" s="38"/>
      <c r="I10" s="38"/>
      <c r="J10" s="38"/>
    </row>
    <row r="11" spans="1:10" s="198" customFormat="1" ht="19.149999999999999" customHeight="1">
      <c r="A11" s="396" t="s">
        <v>214</v>
      </c>
      <c r="B11" s="397">
        <v>1694</v>
      </c>
      <c r="C11" s="38"/>
      <c r="D11" s="38"/>
      <c r="E11" s="333"/>
      <c r="F11" s="38"/>
      <c r="G11" s="38"/>
      <c r="H11" s="38"/>
      <c r="I11" s="38"/>
      <c r="J11" s="38"/>
    </row>
    <row r="12" spans="1:10" s="198" customFormat="1" ht="15.75">
      <c r="A12" s="396" t="s">
        <v>215</v>
      </c>
      <c r="B12" s="397">
        <v>906</v>
      </c>
      <c r="C12" s="38"/>
      <c r="D12" s="38"/>
      <c r="E12" s="333"/>
      <c r="F12" s="38"/>
      <c r="G12" s="38"/>
      <c r="H12" s="38"/>
      <c r="I12" s="38"/>
      <c r="J12" s="38"/>
    </row>
    <row r="13" spans="1:10" s="198" customFormat="1" ht="15.75">
      <c r="A13" s="396" t="s">
        <v>216</v>
      </c>
      <c r="B13" s="397"/>
      <c r="C13" s="38"/>
      <c r="D13" s="38"/>
      <c r="E13" s="333"/>
      <c r="F13" s="38"/>
      <c r="G13" s="38"/>
      <c r="H13" s="38"/>
      <c r="I13" s="38"/>
      <c r="J13" s="38"/>
    </row>
    <row r="14" spans="1:10" s="198" customFormat="1" ht="17.45" customHeight="1">
      <c r="A14" s="396" t="s">
        <v>217</v>
      </c>
      <c r="B14" s="397">
        <v>4000</v>
      </c>
      <c r="C14" s="38"/>
      <c r="D14" s="38"/>
      <c r="E14" s="333"/>
      <c r="F14" s="38"/>
      <c r="G14" s="38"/>
      <c r="H14" s="38"/>
      <c r="I14" s="38"/>
      <c r="J14" s="38"/>
    </row>
    <row r="15" spans="1:10" s="198" customFormat="1" ht="15.75">
      <c r="A15" s="394" t="s">
        <v>218</v>
      </c>
      <c r="B15" s="395">
        <f>B16+B17+B18</f>
        <v>0</v>
      </c>
      <c r="C15" s="38"/>
      <c r="D15" s="38"/>
      <c r="E15" s="333"/>
      <c r="F15" s="38"/>
      <c r="G15" s="38"/>
      <c r="H15" s="38"/>
      <c r="I15" s="38"/>
      <c r="J15" s="38"/>
    </row>
    <row r="16" spans="1:10" s="198" customFormat="1" ht="15.75">
      <c r="A16" s="396" t="s">
        <v>214</v>
      </c>
      <c r="B16" s="397"/>
      <c r="C16" s="38"/>
      <c r="D16" s="38"/>
      <c r="E16" s="333"/>
      <c r="F16" s="38"/>
      <c r="G16" s="38"/>
      <c r="H16" s="38"/>
      <c r="I16" s="38"/>
      <c r="J16" s="38"/>
    </row>
    <row r="17" spans="1:10" s="198" customFormat="1" ht="15.75">
      <c r="A17" s="396" t="s">
        <v>216</v>
      </c>
      <c r="B17" s="397"/>
      <c r="C17" s="38"/>
      <c r="D17" s="38"/>
      <c r="E17" s="333"/>
      <c r="F17" s="38"/>
      <c r="G17" s="38"/>
      <c r="H17" s="38"/>
      <c r="I17" s="38"/>
      <c r="J17" s="38"/>
    </row>
    <row r="18" spans="1:10" s="198" customFormat="1" ht="15.75">
      <c r="A18" s="396" t="s">
        <v>219</v>
      </c>
      <c r="B18" s="397"/>
      <c r="C18" s="38"/>
      <c r="D18" s="38"/>
      <c r="E18" s="333"/>
      <c r="F18" s="38"/>
      <c r="G18" s="38"/>
      <c r="H18" s="38"/>
      <c r="I18" s="38"/>
      <c r="J18" s="38"/>
    </row>
    <row r="19" spans="1:10" s="198" customFormat="1" ht="31.15" customHeight="1">
      <c r="A19" s="398" t="s">
        <v>220</v>
      </c>
      <c r="B19" s="395">
        <f>B20+B21+B22+B23</f>
        <v>12000</v>
      </c>
      <c r="C19" s="38"/>
      <c r="D19" s="38"/>
      <c r="E19" s="333"/>
      <c r="F19" s="38"/>
      <c r="G19" s="38"/>
      <c r="H19" s="38"/>
      <c r="I19" s="38"/>
      <c r="J19" s="38"/>
    </row>
    <row r="20" spans="1:10" s="198" customFormat="1" ht="15.75">
      <c r="A20" s="396" t="s">
        <v>221</v>
      </c>
      <c r="B20" s="397">
        <v>2640</v>
      </c>
      <c r="C20" s="38"/>
      <c r="D20" s="38"/>
      <c r="E20" s="333"/>
      <c r="F20" s="38"/>
      <c r="G20" s="38"/>
      <c r="H20" s="38"/>
      <c r="I20" s="38"/>
      <c r="J20" s="38"/>
    </row>
    <row r="21" spans="1:10" s="198" customFormat="1" ht="15.75">
      <c r="A21" s="396" t="s">
        <v>222</v>
      </c>
      <c r="B21" s="397"/>
      <c r="C21" s="38"/>
      <c r="D21" s="38"/>
      <c r="E21" s="333"/>
      <c r="F21" s="38"/>
      <c r="G21" s="38"/>
      <c r="H21" s="38"/>
      <c r="I21" s="38"/>
      <c r="J21" s="38"/>
    </row>
    <row r="22" spans="1:10" s="198" customFormat="1" ht="15.75">
      <c r="A22" s="396" t="s">
        <v>223</v>
      </c>
      <c r="B22" s="397">
        <v>9360</v>
      </c>
      <c r="C22" s="38"/>
      <c r="D22" s="38"/>
      <c r="E22" s="333"/>
      <c r="F22" s="38"/>
      <c r="G22" s="38"/>
      <c r="H22" s="38"/>
      <c r="I22" s="38"/>
      <c r="J22" s="38"/>
    </row>
    <row r="23" spans="1:10" s="198" customFormat="1" ht="15.75">
      <c r="A23" s="396" t="s">
        <v>219</v>
      </c>
      <c r="B23" s="397"/>
      <c r="C23" s="38"/>
      <c r="D23" s="38"/>
      <c r="E23" s="333"/>
      <c r="F23" s="38"/>
      <c r="G23" s="38"/>
      <c r="H23" s="38"/>
      <c r="I23" s="38"/>
      <c r="J23" s="38"/>
    </row>
    <row r="24" spans="1:10" s="198" customFormat="1" ht="31.5">
      <c r="A24" s="398" t="s">
        <v>225</v>
      </c>
      <c r="B24" s="395">
        <f>B25+B26+B27+B28+B29+B30+B31+B32</f>
        <v>5500</v>
      </c>
      <c r="C24" s="38"/>
      <c r="D24" s="38"/>
      <c r="E24" s="333"/>
      <c r="F24" s="38"/>
      <c r="G24" s="38"/>
      <c r="H24" s="38"/>
      <c r="I24" s="38"/>
      <c r="J24" s="38"/>
    </row>
    <row r="25" spans="1:10" s="198" customFormat="1" ht="15.75">
      <c r="A25" s="396" t="s">
        <v>226</v>
      </c>
      <c r="B25" s="397">
        <v>50</v>
      </c>
      <c r="C25" s="38"/>
      <c r="D25" s="38"/>
      <c r="E25" s="333"/>
      <c r="F25" s="38"/>
      <c r="G25" s="38"/>
      <c r="H25" s="38"/>
      <c r="I25" s="38"/>
      <c r="J25" s="38"/>
    </row>
    <row r="26" spans="1:10" s="198" customFormat="1" ht="15.75">
      <c r="A26" s="396" t="s">
        <v>227</v>
      </c>
      <c r="B26" s="397">
        <v>2000</v>
      </c>
      <c r="C26" s="38"/>
      <c r="D26" s="38"/>
      <c r="E26" s="333"/>
      <c r="F26" s="38"/>
      <c r="G26" s="38"/>
      <c r="H26" s="38"/>
      <c r="I26" s="38"/>
      <c r="J26" s="38"/>
    </row>
    <row r="27" spans="1:10" s="198" customFormat="1" ht="15.75">
      <c r="A27" s="396" t="s">
        <v>228</v>
      </c>
      <c r="B27" s="397"/>
      <c r="C27" s="38"/>
      <c r="D27" s="38"/>
      <c r="E27" s="333"/>
      <c r="F27" s="38"/>
      <c r="G27" s="38"/>
      <c r="H27" s="38"/>
      <c r="I27" s="38"/>
      <c r="J27" s="38"/>
    </row>
    <row r="28" spans="1:10" s="198" customFormat="1" ht="15.75">
      <c r="A28" s="396" t="s">
        <v>229</v>
      </c>
      <c r="B28" s="397">
        <v>400</v>
      </c>
      <c r="C28" s="38"/>
      <c r="D28" s="38"/>
      <c r="E28" s="333"/>
      <c r="F28" s="38"/>
      <c r="G28" s="38"/>
      <c r="H28" s="38"/>
      <c r="I28" s="38"/>
      <c r="J28" s="38"/>
    </row>
    <row r="29" spans="1:10" s="198" customFormat="1" ht="15.75">
      <c r="A29" s="396" t="s">
        <v>230</v>
      </c>
      <c r="B29" s="397">
        <v>35</v>
      </c>
      <c r="C29" s="38"/>
      <c r="D29" s="38"/>
      <c r="E29" s="333"/>
      <c r="F29" s="38"/>
      <c r="G29" s="38"/>
      <c r="H29" s="38"/>
      <c r="I29" s="38"/>
      <c r="J29" s="38"/>
    </row>
    <row r="30" spans="1:10" s="198" customFormat="1" ht="15.75">
      <c r="A30" s="396" t="s">
        <v>231</v>
      </c>
      <c r="B30" s="397"/>
      <c r="C30" s="38"/>
      <c r="D30" s="38"/>
      <c r="E30" s="333"/>
      <c r="F30" s="38"/>
      <c r="G30" s="38"/>
      <c r="H30" s="38"/>
      <c r="I30" s="38"/>
      <c r="J30" s="38"/>
    </row>
    <row r="31" spans="1:10" s="198" customFormat="1" ht="15.75">
      <c r="A31" s="396" t="s">
        <v>232</v>
      </c>
      <c r="B31" s="397"/>
      <c r="C31" s="38"/>
      <c r="D31" s="38"/>
      <c r="E31" s="333"/>
      <c r="F31" s="38"/>
      <c r="G31" s="38"/>
      <c r="H31" s="38"/>
      <c r="I31" s="38"/>
      <c r="J31" s="38"/>
    </row>
    <row r="32" spans="1:10" s="198" customFormat="1" ht="15.75">
      <c r="A32" s="396" t="s">
        <v>219</v>
      </c>
      <c r="B32" s="397">
        <v>3015</v>
      </c>
      <c r="C32" s="38"/>
      <c r="D32" s="38"/>
      <c r="E32" s="333"/>
      <c r="F32" s="38"/>
      <c r="G32" s="38"/>
      <c r="H32" s="38"/>
      <c r="I32" s="38"/>
      <c r="J32" s="38"/>
    </row>
    <row r="33" spans="1:10" s="198" customFormat="1" ht="80.45" customHeight="1">
      <c r="A33" s="399" t="s">
        <v>233</v>
      </c>
      <c r="B33" s="400">
        <f>B34+B35+B36</f>
        <v>1150</v>
      </c>
      <c r="C33" s="38"/>
      <c r="D33" s="38"/>
      <c r="E33" s="333"/>
      <c r="F33" s="38"/>
      <c r="G33" s="38"/>
      <c r="H33" s="38"/>
      <c r="I33" s="38"/>
      <c r="J33" s="38"/>
    </row>
    <row r="34" spans="1:10" s="198" customFormat="1" ht="46.15" customHeight="1">
      <c r="A34" s="401" t="s">
        <v>234</v>
      </c>
      <c r="B34" s="400">
        <v>1150</v>
      </c>
      <c r="C34" s="38"/>
      <c r="D34" s="38"/>
      <c r="E34" s="333"/>
      <c r="F34" s="38"/>
      <c r="G34" s="38"/>
      <c r="H34" s="38"/>
      <c r="I34" s="38"/>
      <c r="J34" s="38"/>
    </row>
    <row r="35" spans="1:10" s="198" customFormat="1" ht="33.6" customHeight="1">
      <c r="A35" s="401" t="s">
        <v>235</v>
      </c>
      <c r="B35" s="400"/>
      <c r="C35" s="38"/>
      <c r="D35" s="38"/>
      <c r="E35" s="333"/>
      <c r="F35" s="38"/>
      <c r="G35" s="38"/>
      <c r="H35" s="38"/>
      <c r="I35" s="38"/>
      <c r="J35" s="38"/>
    </row>
    <row r="36" spans="1:10" s="198" customFormat="1" ht="32.450000000000003" customHeight="1">
      <c r="A36" s="401" t="s">
        <v>236</v>
      </c>
      <c r="B36" s="400"/>
      <c r="C36" s="38"/>
      <c r="D36" s="38"/>
      <c r="E36" s="333"/>
      <c r="F36" s="38"/>
      <c r="G36" s="38"/>
      <c r="H36" s="38"/>
      <c r="I36" s="38"/>
      <c r="J36" s="38"/>
    </row>
    <row r="37" spans="1:10" s="198" customFormat="1" ht="46.15" customHeight="1">
      <c r="A37" s="399" t="s">
        <v>237</v>
      </c>
      <c r="B37" s="402">
        <f>SUM(B38:B48)</f>
        <v>0</v>
      </c>
      <c r="C37" s="38"/>
      <c r="D37" s="38"/>
      <c r="E37" s="333"/>
      <c r="F37" s="38"/>
      <c r="G37" s="38"/>
      <c r="H37" s="38"/>
      <c r="I37" s="38"/>
      <c r="J37" s="38"/>
    </row>
    <row r="38" spans="1:10" s="198" customFormat="1" ht="31.15" customHeight="1">
      <c r="A38" s="362" t="s">
        <v>238</v>
      </c>
      <c r="B38" s="402"/>
      <c r="C38" s="38"/>
      <c r="D38" s="38"/>
      <c r="E38" s="333"/>
      <c r="F38" s="38"/>
      <c r="G38" s="38"/>
      <c r="H38" s="38"/>
      <c r="I38" s="38"/>
      <c r="J38" s="38"/>
    </row>
    <row r="39" spans="1:10" s="198" customFormat="1" ht="31.9" customHeight="1">
      <c r="A39" s="362" t="s">
        <v>239</v>
      </c>
      <c r="B39" s="402"/>
      <c r="C39" s="38"/>
      <c r="D39" s="38"/>
      <c r="E39" s="333"/>
      <c r="F39" s="38"/>
      <c r="G39" s="38"/>
      <c r="H39" s="38"/>
      <c r="I39" s="38"/>
      <c r="J39" s="38"/>
    </row>
    <row r="40" spans="1:10" s="198" customFormat="1" ht="55.5" customHeight="1">
      <c r="A40" s="362" t="s">
        <v>240</v>
      </c>
      <c r="B40" s="402"/>
      <c r="C40" s="38"/>
      <c r="D40" s="38"/>
      <c r="E40" s="333"/>
      <c r="F40" s="38"/>
      <c r="G40" s="38"/>
      <c r="H40" s="38"/>
      <c r="I40" s="38"/>
      <c r="J40" s="38"/>
    </row>
    <row r="41" spans="1:10" s="198" customFormat="1" ht="55.5" customHeight="1">
      <c r="A41" s="362" t="s">
        <v>241</v>
      </c>
      <c r="B41" s="402"/>
      <c r="C41" s="38"/>
      <c r="D41" s="38"/>
      <c r="E41" s="333"/>
      <c r="F41" s="38"/>
      <c r="G41" s="38"/>
      <c r="H41" s="38"/>
      <c r="I41" s="38"/>
      <c r="J41" s="38"/>
    </row>
    <row r="42" spans="1:10" s="198" customFormat="1" ht="16.149999999999999" customHeight="1">
      <c r="A42" s="362" t="s">
        <v>242</v>
      </c>
      <c r="B42" s="402"/>
      <c r="C42" s="38"/>
      <c r="D42" s="38"/>
      <c r="E42" s="333"/>
      <c r="F42" s="38"/>
      <c r="G42" s="38"/>
      <c r="H42" s="38"/>
      <c r="I42" s="38"/>
      <c r="J42" s="38"/>
    </row>
    <row r="43" spans="1:10" s="198" customFormat="1" ht="35.450000000000003" customHeight="1">
      <c r="A43" s="362" t="s">
        <v>243</v>
      </c>
      <c r="B43" s="402"/>
      <c r="C43" s="38"/>
      <c r="D43" s="38"/>
      <c r="E43" s="333"/>
      <c r="F43" s="38"/>
      <c r="G43" s="38"/>
      <c r="H43" s="38"/>
      <c r="I43" s="38"/>
      <c r="J43" s="38"/>
    </row>
    <row r="44" spans="1:10" s="198" customFormat="1" ht="53.25" customHeight="1">
      <c r="A44" s="362" t="s">
        <v>244</v>
      </c>
      <c r="B44" s="402"/>
      <c r="C44" s="38"/>
      <c r="D44" s="38"/>
      <c r="E44" s="333"/>
      <c r="F44" s="38"/>
      <c r="G44" s="38"/>
      <c r="H44" s="38"/>
      <c r="I44" s="38"/>
      <c r="J44" s="38"/>
    </row>
    <row r="45" spans="1:10" s="198" customFormat="1" ht="30.6" customHeight="1">
      <c r="A45" s="362" t="s">
        <v>245</v>
      </c>
      <c r="B45" s="402"/>
      <c r="C45" s="38"/>
      <c r="D45" s="38"/>
      <c r="E45" s="333"/>
      <c r="F45" s="38"/>
      <c r="G45" s="38"/>
      <c r="H45" s="38"/>
      <c r="I45" s="38"/>
      <c r="J45" s="38"/>
    </row>
    <row r="46" spans="1:10" s="198" customFormat="1" ht="57" customHeight="1">
      <c r="A46" s="362" t="s">
        <v>246</v>
      </c>
      <c r="B46" s="402"/>
      <c r="C46" s="38"/>
      <c r="D46" s="38"/>
      <c r="E46" s="333"/>
      <c r="F46" s="38"/>
      <c r="G46" s="38"/>
      <c r="H46" s="38"/>
      <c r="I46" s="38"/>
      <c r="J46" s="38"/>
    </row>
    <row r="47" spans="1:10" s="198" customFormat="1" ht="48.6" customHeight="1">
      <c r="A47" s="364" t="s">
        <v>247</v>
      </c>
      <c r="B47" s="402"/>
      <c r="C47" s="38"/>
      <c r="D47" s="38"/>
      <c r="E47" s="333"/>
      <c r="F47" s="38"/>
      <c r="G47" s="38"/>
      <c r="H47" s="38"/>
      <c r="I47" s="38"/>
      <c r="J47" s="38"/>
    </row>
    <row r="48" spans="1:10" s="198" customFormat="1" ht="19.899999999999999" customHeight="1">
      <c r="A48" s="364" t="s">
        <v>219</v>
      </c>
      <c r="B48" s="402"/>
      <c r="C48" s="38"/>
      <c r="D48" s="38"/>
      <c r="E48" s="333"/>
      <c r="F48" s="38"/>
      <c r="G48" s="38"/>
      <c r="H48" s="38"/>
      <c r="I48" s="38"/>
      <c r="J48" s="38"/>
    </row>
    <row r="49" spans="1:10" s="198" customFormat="1" ht="30" customHeight="1">
      <c r="A49" s="396" t="s">
        <v>248</v>
      </c>
      <c r="B49" s="397"/>
      <c r="C49" s="366"/>
      <c r="D49" s="366"/>
      <c r="E49" s="333"/>
      <c r="F49" s="38"/>
      <c r="G49" s="38"/>
      <c r="H49" s="38"/>
      <c r="I49" s="38"/>
      <c r="J49" s="38"/>
    </row>
    <row r="50" spans="1:10" s="198" customFormat="1" ht="24.75" customHeight="1">
      <c r="A50" s="415" t="s">
        <v>249</v>
      </c>
      <c r="B50" s="416"/>
      <c r="C50" s="38"/>
      <c r="D50" s="38"/>
      <c r="E50" s="333"/>
      <c r="F50" s="38"/>
      <c r="G50" s="38"/>
      <c r="H50" s="38"/>
      <c r="I50" s="38"/>
      <c r="J50" s="38"/>
    </row>
    <row r="51" spans="1:10" s="198" customFormat="1" ht="13.9" customHeight="1">
      <c r="A51" s="396" t="s">
        <v>250</v>
      </c>
      <c r="B51" s="397"/>
      <c r="C51" s="366"/>
      <c r="D51" s="366"/>
      <c r="E51" s="333"/>
      <c r="F51" s="38"/>
      <c r="G51" s="38"/>
      <c r="H51" s="38"/>
      <c r="I51" s="38"/>
      <c r="J51" s="38"/>
    </row>
    <row r="52" spans="1:10" s="198" customFormat="1" ht="15.6" customHeight="1">
      <c r="A52" s="396" t="s">
        <v>251</v>
      </c>
      <c r="B52" s="397"/>
      <c r="C52" s="366"/>
      <c r="D52" s="366"/>
      <c r="E52" s="333"/>
      <c r="F52" s="38"/>
      <c r="G52" s="38"/>
      <c r="H52" s="38"/>
      <c r="I52" s="38"/>
      <c r="J52" s="38"/>
    </row>
    <row r="53" spans="1:10" s="198" customFormat="1" ht="15.6" customHeight="1">
      <c r="A53" s="403" t="s">
        <v>252</v>
      </c>
      <c r="B53" s="397"/>
      <c r="C53" s="366"/>
      <c r="D53" s="366"/>
      <c r="E53" s="333"/>
      <c r="F53" s="38"/>
      <c r="G53" s="38"/>
      <c r="H53" s="38"/>
      <c r="I53" s="38"/>
      <c r="J53" s="38"/>
    </row>
    <row r="54" spans="1:10" s="198" customFormat="1" ht="26.45" customHeight="1">
      <c r="A54" s="396" t="s">
        <v>253</v>
      </c>
      <c r="B54" s="397"/>
      <c r="C54" s="366"/>
      <c r="D54" s="366"/>
      <c r="E54" s="333"/>
      <c r="F54" s="38"/>
      <c r="G54" s="38"/>
      <c r="H54" s="38"/>
      <c r="I54" s="38"/>
      <c r="J54" s="38"/>
    </row>
    <row r="55" spans="1:10" s="198" customFormat="1" ht="15" customHeight="1">
      <c r="A55" s="396" t="s">
        <v>254</v>
      </c>
      <c r="B55" s="397"/>
      <c r="C55" s="366"/>
      <c r="D55" s="366"/>
      <c r="E55" s="333"/>
      <c r="F55" s="38"/>
      <c r="G55" s="38"/>
      <c r="H55" s="38"/>
      <c r="I55" s="38"/>
      <c r="J55" s="38"/>
    </row>
    <row r="56" spans="1:10" s="198" customFormat="1" ht="15" customHeight="1">
      <c r="A56" s="396" t="s">
        <v>255</v>
      </c>
      <c r="B56" s="397"/>
      <c r="C56" s="366"/>
      <c r="D56" s="366"/>
      <c r="E56" s="333"/>
      <c r="F56" s="38"/>
      <c r="G56" s="38"/>
      <c r="H56" s="38"/>
      <c r="I56" s="38"/>
      <c r="J56" s="38"/>
    </row>
    <row r="57" spans="1:10" s="198" customFormat="1" ht="31.9" customHeight="1">
      <c r="A57" s="404" t="s">
        <v>256</v>
      </c>
      <c r="B57" s="397">
        <v>1000</v>
      </c>
      <c r="C57" s="366"/>
      <c r="D57" s="366"/>
      <c r="E57" s="333"/>
      <c r="F57" s="38"/>
      <c r="G57" s="38"/>
      <c r="H57" s="38"/>
      <c r="I57" s="38"/>
      <c r="J57" s="38"/>
    </row>
    <row r="58" spans="1:10" s="198" customFormat="1" ht="15" customHeight="1">
      <c r="A58" s="396" t="s">
        <v>257</v>
      </c>
      <c r="B58" s="397"/>
      <c r="C58" s="366"/>
      <c r="D58" s="366"/>
      <c r="E58" s="333"/>
      <c r="F58" s="38"/>
      <c r="G58" s="38"/>
      <c r="H58" s="38"/>
      <c r="I58" s="38"/>
      <c r="J58" s="38"/>
    </row>
    <row r="59" spans="1:10" s="198" customFormat="1" ht="15" customHeight="1">
      <c r="A59" s="396" t="s">
        <v>258</v>
      </c>
      <c r="B59" s="397"/>
      <c r="C59" s="366"/>
      <c r="D59" s="366"/>
      <c r="E59" s="333"/>
      <c r="F59" s="38"/>
      <c r="G59" s="38"/>
      <c r="H59" s="38"/>
      <c r="I59" s="38"/>
      <c r="J59" s="38"/>
    </row>
    <row r="60" spans="1:10" s="198" customFormat="1" ht="30.6" customHeight="1">
      <c r="A60" s="396" t="s">
        <v>259</v>
      </c>
      <c r="B60" s="397"/>
      <c r="C60" s="366"/>
      <c r="D60" s="366"/>
      <c r="E60" s="333"/>
      <c r="F60" s="38"/>
      <c r="G60" s="38"/>
      <c r="H60" s="38"/>
      <c r="I60" s="38"/>
      <c r="J60" s="38"/>
    </row>
    <row r="61" spans="1:10" s="198" customFormat="1" ht="19.149999999999999" customHeight="1">
      <c r="A61" s="405" t="s">
        <v>260</v>
      </c>
      <c r="B61" s="406">
        <f>B62+B63</f>
        <v>0</v>
      </c>
      <c r="C61" s="366"/>
      <c r="D61" s="366"/>
      <c r="E61" s="333"/>
      <c r="F61" s="38"/>
      <c r="G61" s="38"/>
      <c r="H61" s="38"/>
      <c r="I61" s="38"/>
      <c r="J61" s="38"/>
    </row>
    <row r="62" spans="1:10" s="198" customFormat="1" ht="19.149999999999999" customHeight="1">
      <c r="A62" s="396" t="s">
        <v>261</v>
      </c>
      <c r="B62" s="397"/>
      <c r="C62" s="366"/>
      <c r="D62" s="366"/>
      <c r="E62" s="333"/>
      <c r="F62" s="38"/>
      <c r="G62" s="38"/>
      <c r="H62" s="38"/>
      <c r="I62" s="38"/>
      <c r="J62" s="38"/>
    </row>
    <row r="63" spans="1:10" s="198" customFormat="1" ht="19.149999999999999" customHeight="1">
      <c r="A63" s="396" t="s">
        <v>262</v>
      </c>
      <c r="B63" s="397"/>
      <c r="C63" s="366"/>
      <c r="D63" s="366"/>
      <c r="E63" s="333"/>
      <c r="F63" s="38"/>
      <c r="G63" s="38"/>
      <c r="H63" s="38"/>
      <c r="I63" s="38"/>
      <c r="J63" s="38"/>
    </row>
    <row r="64" spans="1:10" s="198" customFormat="1" ht="30.6" customHeight="1">
      <c r="A64" s="396" t="s">
        <v>263</v>
      </c>
      <c r="B64" s="397"/>
      <c r="C64" s="366"/>
      <c r="D64" s="366"/>
      <c r="E64" s="333"/>
      <c r="F64" s="38"/>
      <c r="G64" s="38"/>
      <c r="H64" s="38"/>
      <c r="I64" s="38"/>
      <c r="J64" s="38"/>
    </row>
    <row r="65" spans="1:10" s="198" customFormat="1" ht="28.9" customHeight="1">
      <c r="A65" s="398" t="s">
        <v>264</v>
      </c>
      <c r="B65" s="406">
        <f>B66+B67</f>
        <v>0</v>
      </c>
      <c r="C65" s="366"/>
      <c r="D65" s="366"/>
      <c r="E65" s="333"/>
      <c r="F65" s="38"/>
      <c r="G65" s="38"/>
      <c r="H65" s="38"/>
      <c r="I65" s="38"/>
      <c r="J65" s="38"/>
    </row>
    <row r="66" spans="1:10" s="198" customFormat="1" ht="16.899999999999999" customHeight="1">
      <c r="A66" s="396" t="s">
        <v>265</v>
      </c>
      <c r="B66" s="397"/>
      <c r="C66" s="366"/>
      <c r="D66" s="366"/>
      <c r="E66" s="333"/>
      <c r="F66" s="38"/>
      <c r="G66" s="38"/>
      <c r="H66" s="38"/>
      <c r="I66" s="38"/>
      <c r="J66" s="38"/>
    </row>
    <row r="67" spans="1:10" s="198" customFormat="1" ht="17.45" customHeight="1">
      <c r="A67" s="407" t="s">
        <v>266</v>
      </c>
      <c r="B67" s="397"/>
      <c r="C67" s="366"/>
      <c r="D67" s="366"/>
      <c r="E67" s="333"/>
      <c r="F67" s="38"/>
      <c r="G67" s="38"/>
      <c r="H67" s="38"/>
      <c r="I67" s="38"/>
      <c r="J67" s="38"/>
    </row>
    <row r="68" spans="1:10" s="198" customFormat="1" ht="46.15" customHeight="1">
      <c r="A68" s="408" t="s">
        <v>267</v>
      </c>
      <c r="B68" s="397"/>
      <c r="C68" s="366"/>
      <c r="D68" s="366"/>
      <c r="E68" s="333"/>
      <c r="F68" s="38"/>
      <c r="G68" s="38"/>
      <c r="H68" s="38"/>
      <c r="I68" s="38"/>
      <c r="J68" s="38"/>
    </row>
    <row r="69" spans="1:10" s="198" customFormat="1" ht="14.45" customHeight="1">
      <c r="A69" s="409" t="s">
        <v>268</v>
      </c>
      <c r="B69" s="410"/>
      <c r="C69" s="366"/>
      <c r="D69" s="366"/>
      <c r="E69" s="333"/>
      <c r="F69" s="38"/>
      <c r="G69" s="38"/>
      <c r="H69" s="38"/>
      <c r="I69" s="38"/>
      <c r="J69" s="38"/>
    </row>
    <row r="70" spans="1:10" s="198" customFormat="1" ht="132.75" customHeight="1">
      <c r="A70" s="417" t="s">
        <v>269</v>
      </c>
      <c r="B70" s="397"/>
      <c r="C70" s="38"/>
      <c r="D70" s="38"/>
      <c r="E70" s="333"/>
      <c r="F70" s="38"/>
      <c r="G70" s="38"/>
      <c r="H70" s="38"/>
      <c r="I70" s="38"/>
      <c r="J70" s="38"/>
    </row>
    <row r="71" spans="1:10" s="198" customFormat="1" ht="49.15" customHeight="1">
      <c r="A71" s="403" t="s">
        <v>270</v>
      </c>
      <c r="B71" s="397"/>
      <c r="C71" s="38"/>
      <c r="D71" s="38"/>
      <c r="E71" s="333"/>
      <c r="F71" s="38"/>
      <c r="G71" s="38"/>
      <c r="H71" s="38"/>
      <c r="I71" s="38"/>
      <c r="J71" s="38"/>
    </row>
    <row r="72" spans="1:10" s="198" customFormat="1" ht="19.149999999999999" customHeight="1">
      <c r="A72" s="411" t="s">
        <v>271</v>
      </c>
      <c r="B72" s="412"/>
      <c r="C72" s="38"/>
      <c r="D72" s="38"/>
      <c r="E72" s="333"/>
      <c r="F72" s="38"/>
      <c r="G72" s="38"/>
      <c r="H72" s="38"/>
      <c r="I72" s="38"/>
      <c r="J72" s="38"/>
    </row>
    <row r="73" spans="1:10" s="198" customFormat="1" ht="17.649999999999999" customHeight="1">
      <c r="A73" s="391" t="s">
        <v>211</v>
      </c>
      <c r="B73" s="392"/>
      <c r="C73" s="38"/>
      <c r="D73" s="38"/>
      <c r="E73" s="333"/>
      <c r="F73" s="38"/>
      <c r="G73" s="38"/>
      <c r="H73" s="38"/>
      <c r="I73" s="38"/>
      <c r="J73" s="38"/>
    </row>
    <row r="74" spans="1:10" s="198" customFormat="1" ht="15.75" customHeight="1">
      <c r="A74" s="403" t="s">
        <v>272</v>
      </c>
      <c r="B74" s="397"/>
      <c r="C74" s="38"/>
      <c r="D74" s="38"/>
      <c r="E74" s="333"/>
      <c r="F74" s="38"/>
      <c r="G74" s="38"/>
      <c r="H74" s="38"/>
      <c r="I74" s="38"/>
      <c r="J74" s="38"/>
    </row>
    <row r="75" spans="1:10" s="198" customFormat="1" ht="15.75" thickBot="1">
      <c r="A75" s="413" t="s">
        <v>273</v>
      </c>
      <c r="B75" s="414"/>
      <c r="C75" s="38"/>
      <c r="D75" s="38"/>
      <c r="E75" s="333"/>
      <c r="F75" s="38"/>
      <c r="G75" s="38"/>
      <c r="H75" s="38"/>
      <c r="I75" s="38"/>
      <c r="J75" s="38"/>
    </row>
  </sheetData>
  <mergeCells count="11">
    <mergeCell ref="A9:B9"/>
    <mergeCell ref="A50:B50"/>
    <mergeCell ref="A69:B69"/>
    <mergeCell ref="A72:B72"/>
    <mergeCell ref="A73:B73"/>
    <mergeCell ref="A2:B3"/>
    <mergeCell ref="A4:B4"/>
    <mergeCell ref="A5:A6"/>
    <mergeCell ref="B5:B6"/>
    <mergeCell ref="A7:B7"/>
    <mergeCell ref="A8:B8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>
  <sheetPr>
    <tabColor rgb="FF00B0F0"/>
  </sheetPr>
  <dimension ref="A2:J75"/>
  <sheetViews>
    <sheetView topLeftCell="A4" workbookViewId="0">
      <selection activeCell="D75" sqref="D75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324" t="s">
        <v>206</v>
      </c>
      <c r="B2" s="324"/>
    </row>
    <row r="3" spans="1:10" ht="26.45" customHeight="1">
      <c r="A3" s="324"/>
      <c r="B3" s="324"/>
    </row>
    <row r="4" spans="1:10" ht="30.6" customHeight="1" thickBot="1">
      <c r="A4" s="386" t="s">
        <v>275</v>
      </c>
      <c r="B4" s="386"/>
    </row>
    <row r="5" spans="1:10" ht="30.6" customHeight="1">
      <c r="A5" s="387" t="s">
        <v>208</v>
      </c>
      <c r="B5" s="388" t="s">
        <v>209</v>
      </c>
    </row>
    <row r="6" spans="1:10" ht="37.9" customHeight="1">
      <c r="A6" s="389"/>
      <c r="B6" s="390"/>
    </row>
    <row r="7" spans="1:10" s="198" customFormat="1" ht="16.5" customHeight="1">
      <c r="A7" s="391" t="s">
        <v>210</v>
      </c>
      <c r="B7" s="392"/>
      <c r="C7" s="38"/>
      <c r="D7" s="38"/>
      <c r="E7" s="333"/>
      <c r="F7" s="38"/>
      <c r="G7" s="38"/>
      <c r="H7" s="38"/>
      <c r="I7" s="38"/>
      <c r="J7" s="38"/>
    </row>
    <row r="8" spans="1:10" s="198" customFormat="1" ht="16.5" customHeight="1">
      <c r="A8" s="391" t="s">
        <v>211</v>
      </c>
      <c r="B8" s="392"/>
      <c r="C8" s="38"/>
      <c r="D8" s="38"/>
      <c r="E8" s="333"/>
      <c r="F8" s="38"/>
      <c r="G8" s="38"/>
      <c r="H8" s="38"/>
      <c r="I8" s="38"/>
      <c r="J8" s="38"/>
    </row>
    <row r="9" spans="1:10" s="198" customFormat="1" ht="28.9" customHeight="1">
      <c r="A9" s="389" t="s">
        <v>212</v>
      </c>
      <c r="B9" s="393"/>
      <c r="C9" s="38"/>
      <c r="D9" s="38"/>
      <c r="E9" s="333"/>
      <c r="F9" s="38"/>
      <c r="G9" s="38"/>
      <c r="H9" s="38"/>
      <c r="I9" s="38"/>
      <c r="J9" s="38"/>
    </row>
    <row r="10" spans="1:10" s="198" customFormat="1" ht="16.5" customHeight="1">
      <c r="A10" s="394" t="s">
        <v>213</v>
      </c>
      <c r="B10" s="395">
        <f>B11+B12+B13+B14</f>
        <v>23100</v>
      </c>
      <c r="C10" s="38"/>
      <c r="D10" s="38"/>
      <c r="E10" s="333"/>
      <c r="F10" s="38"/>
      <c r="G10" s="38"/>
      <c r="H10" s="38"/>
      <c r="I10" s="38"/>
      <c r="J10" s="38"/>
    </row>
    <row r="11" spans="1:10" s="198" customFormat="1" ht="19.149999999999999" customHeight="1">
      <c r="A11" s="396" t="s">
        <v>214</v>
      </c>
      <c r="B11" s="397">
        <v>850</v>
      </c>
      <c r="C11" s="38"/>
      <c r="D11" s="38"/>
      <c r="E11" s="333"/>
      <c r="F11" s="38"/>
      <c r="G11" s="38"/>
      <c r="H11" s="38"/>
      <c r="I11" s="38"/>
      <c r="J11" s="38"/>
    </row>
    <row r="12" spans="1:10" s="198" customFormat="1" ht="15.75">
      <c r="A12" s="396" t="s">
        <v>215</v>
      </c>
      <c r="B12" s="397">
        <v>75</v>
      </c>
      <c r="C12" s="38"/>
      <c r="D12" s="38"/>
      <c r="E12" s="333"/>
      <c r="F12" s="38"/>
      <c r="G12" s="38"/>
      <c r="H12" s="38"/>
      <c r="I12" s="38"/>
      <c r="J12" s="38"/>
    </row>
    <row r="13" spans="1:10" s="198" customFormat="1" ht="15.75">
      <c r="A13" s="396" t="s">
        <v>216</v>
      </c>
      <c r="B13" s="397">
        <v>75</v>
      </c>
      <c r="C13" s="38"/>
      <c r="D13" s="38"/>
      <c r="E13" s="333"/>
      <c r="F13" s="38"/>
      <c r="G13" s="38"/>
      <c r="H13" s="38"/>
      <c r="I13" s="38"/>
      <c r="J13" s="38"/>
    </row>
    <row r="14" spans="1:10" s="198" customFormat="1" ht="17.45" customHeight="1">
      <c r="A14" s="396" t="s">
        <v>217</v>
      </c>
      <c r="B14" s="397">
        <v>22100</v>
      </c>
      <c r="C14" s="38"/>
      <c r="D14" s="38"/>
      <c r="E14" s="333"/>
      <c r="F14" s="38"/>
      <c r="G14" s="38"/>
      <c r="H14" s="38"/>
      <c r="I14" s="38"/>
      <c r="J14" s="38"/>
    </row>
    <row r="15" spans="1:10" s="198" customFormat="1" ht="15.75">
      <c r="A15" s="394" t="s">
        <v>218</v>
      </c>
      <c r="B15" s="395">
        <f>B16+B17+B18</f>
        <v>0</v>
      </c>
      <c r="C15" s="38"/>
      <c r="D15" s="38"/>
      <c r="E15" s="333"/>
      <c r="F15" s="38"/>
      <c r="G15" s="38"/>
      <c r="H15" s="38"/>
      <c r="I15" s="38"/>
      <c r="J15" s="38"/>
    </row>
    <row r="16" spans="1:10" s="198" customFormat="1" ht="15.75">
      <c r="A16" s="396" t="s">
        <v>214</v>
      </c>
      <c r="B16" s="397"/>
      <c r="C16" s="38"/>
      <c r="D16" s="38"/>
      <c r="E16" s="333"/>
      <c r="F16" s="38"/>
      <c r="G16" s="38"/>
      <c r="H16" s="38"/>
      <c r="I16" s="38"/>
      <c r="J16" s="38"/>
    </row>
    <row r="17" spans="1:10" s="198" customFormat="1" ht="15.75">
      <c r="A17" s="396" t="s">
        <v>216</v>
      </c>
      <c r="B17" s="397"/>
      <c r="C17" s="38"/>
      <c r="D17" s="38"/>
      <c r="E17" s="333"/>
      <c r="F17" s="38"/>
      <c r="G17" s="38"/>
      <c r="H17" s="38"/>
      <c r="I17" s="38"/>
      <c r="J17" s="38"/>
    </row>
    <row r="18" spans="1:10" s="198" customFormat="1" ht="15.75">
      <c r="A18" s="396" t="s">
        <v>219</v>
      </c>
      <c r="B18" s="397"/>
      <c r="C18" s="38"/>
      <c r="D18" s="38"/>
      <c r="E18" s="333"/>
      <c r="F18" s="38"/>
      <c r="G18" s="38"/>
      <c r="H18" s="38"/>
      <c r="I18" s="38"/>
      <c r="J18" s="38"/>
    </row>
    <row r="19" spans="1:10" s="198" customFormat="1" ht="13.9" customHeight="1">
      <c r="A19" s="398" t="s">
        <v>220</v>
      </c>
      <c r="B19" s="406">
        <f>B20+B21+B22+B23</f>
        <v>4156</v>
      </c>
      <c r="C19" s="38"/>
      <c r="D19" s="38"/>
      <c r="E19" s="333"/>
      <c r="F19" s="38"/>
      <c r="G19" s="38"/>
      <c r="H19" s="38"/>
      <c r="I19" s="38"/>
      <c r="J19" s="38"/>
    </row>
    <row r="20" spans="1:10" s="198" customFormat="1" ht="15.75">
      <c r="A20" s="396" t="s">
        <v>221</v>
      </c>
      <c r="B20" s="397">
        <v>1800</v>
      </c>
      <c r="C20" s="38"/>
      <c r="D20" s="38"/>
      <c r="E20" s="333"/>
      <c r="F20" s="38"/>
      <c r="G20" s="38"/>
      <c r="H20" s="38"/>
      <c r="I20" s="38"/>
      <c r="J20" s="38"/>
    </row>
    <row r="21" spans="1:10" s="198" customFormat="1" ht="15.75">
      <c r="A21" s="396" t="s">
        <v>222</v>
      </c>
      <c r="B21" s="397"/>
      <c r="C21" s="38"/>
      <c r="D21" s="38"/>
      <c r="E21" s="333"/>
      <c r="F21" s="38"/>
      <c r="G21" s="38"/>
      <c r="H21" s="38"/>
      <c r="I21" s="38"/>
      <c r="J21" s="38"/>
    </row>
    <row r="22" spans="1:10" s="198" customFormat="1" ht="15.75">
      <c r="A22" s="396" t="s">
        <v>223</v>
      </c>
      <c r="B22" s="397">
        <v>2356</v>
      </c>
      <c r="C22" s="38"/>
      <c r="D22" s="38"/>
      <c r="E22" s="333"/>
      <c r="F22" s="38"/>
      <c r="G22" s="38"/>
      <c r="H22" s="38"/>
      <c r="I22" s="38"/>
      <c r="J22" s="38"/>
    </row>
    <row r="23" spans="1:10" s="198" customFormat="1" ht="15.75">
      <c r="A23" s="396" t="s">
        <v>219</v>
      </c>
      <c r="B23" s="397"/>
      <c r="C23" s="38"/>
      <c r="D23" s="38"/>
      <c r="E23" s="333"/>
      <c r="F23" s="38"/>
      <c r="G23" s="38"/>
      <c r="H23" s="38"/>
      <c r="I23" s="38"/>
      <c r="J23" s="38"/>
    </row>
    <row r="24" spans="1:10" s="198" customFormat="1" ht="31.5">
      <c r="A24" s="398" t="s">
        <v>225</v>
      </c>
      <c r="B24" s="406">
        <f>B25+B26+B27+B28+B29+B30+B31+B32</f>
        <v>2514</v>
      </c>
      <c r="C24" s="38"/>
      <c r="D24" s="38"/>
      <c r="E24" s="333"/>
      <c r="F24" s="38"/>
      <c r="G24" s="38"/>
      <c r="H24" s="38"/>
      <c r="I24" s="38"/>
      <c r="J24" s="38"/>
    </row>
    <row r="25" spans="1:10" s="198" customFormat="1" ht="15.75">
      <c r="A25" s="396" t="s">
        <v>226</v>
      </c>
      <c r="B25" s="397">
        <v>50</v>
      </c>
      <c r="C25" s="38"/>
      <c r="D25" s="38"/>
      <c r="E25" s="333"/>
      <c r="F25" s="38"/>
      <c r="G25" s="38"/>
      <c r="H25" s="38"/>
      <c r="I25" s="38"/>
      <c r="J25" s="38"/>
    </row>
    <row r="26" spans="1:10" s="198" customFormat="1" ht="15.75">
      <c r="A26" s="396" t="s">
        <v>227</v>
      </c>
      <c r="B26" s="397">
        <v>2114</v>
      </c>
      <c r="C26" s="38"/>
      <c r="D26" s="38"/>
      <c r="E26" s="333"/>
      <c r="F26" s="38"/>
      <c r="G26" s="38"/>
      <c r="H26" s="38"/>
      <c r="I26" s="38"/>
      <c r="J26" s="38"/>
    </row>
    <row r="27" spans="1:10" s="198" customFormat="1" ht="15.75">
      <c r="A27" s="396" t="s">
        <v>228</v>
      </c>
      <c r="B27" s="397"/>
      <c r="C27" s="38"/>
      <c r="D27" s="38"/>
      <c r="E27" s="333"/>
      <c r="F27" s="38"/>
      <c r="G27" s="38"/>
      <c r="H27" s="38"/>
      <c r="I27" s="38"/>
      <c r="J27" s="38"/>
    </row>
    <row r="28" spans="1:10" s="198" customFormat="1" ht="15.75">
      <c r="A28" s="396" t="s">
        <v>229</v>
      </c>
      <c r="B28" s="397">
        <v>350</v>
      </c>
      <c r="C28" s="38"/>
      <c r="D28" s="38"/>
      <c r="E28" s="333"/>
      <c r="F28" s="38"/>
      <c r="G28" s="38"/>
      <c r="H28" s="38"/>
      <c r="I28" s="38"/>
      <c r="J28" s="38"/>
    </row>
    <row r="29" spans="1:10" s="198" customFormat="1" ht="15.75">
      <c r="A29" s="396" t="s">
        <v>230</v>
      </c>
      <c r="B29" s="397"/>
      <c r="C29" s="38"/>
      <c r="D29" s="38"/>
      <c r="E29" s="333"/>
      <c r="F29" s="38"/>
      <c r="G29" s="38"/>
      <c r="H29" s="38"/>
      <c r="I29" s="38"/>
      <c r="J29" s="38"/>
    </row>
    <row r="30" spans="1:10" s="198" customFormat="1" ht="15.75">
      <c r="A30" s="396" t="s">
        <v>231</v>
      </c>
      <c r="B30" s="397"/>
      <c r="C30" s="38"/>
      <c r="D30" s="38"/>
      <c r="E30" s="333"/>
      <c r="F30" s="38"/>
      <c r="G30" s="38"/>
      <c r="H30" s="38"/>
      <c r="I30" s="38"/>
      <c r="J30" s="38"/>
    </row>
    <row r="31" spans="1:10" s="198" customFormat="1" ht="15.75">
      <c r="A31" s="396" t="s">
        <v>232</v>
      </c>
      <c r="B31" s="397"/>
      <c r="C31" s="38"/>
      <c r="D31" s="38"/>
      <c r="E31" s="333"/>
      <c r="F31" s="38"/>
      <c r="G31" s="38"/>
      <c r="H31" s="38"/>
      <c r="I31" s="38"/>
      <c r="J31" s="38"/>
    </row>
    <row r="32" spans="1:10" s="198" customFormat="1" ht="15.75">
      <c r="A32" s="396" t="s">
        <v>219</v>
      </c>
      <c r="B32" s="397"/>
      <c r="C32" s="38"/>
      <c r="D32" s="38"/>
      <c r="E32" s="333"/>
      <c r="F32" s="38"/>
      <c r="G32" s="38"/>
      <c r="H32" s="38"/>
      <c r="I32" s="38"/>
      <c r="J32" s="38"/>
    </row>
    <row r="33" spans="1:10" s="198" customFormat="1" ht="80.45" customHeight="1">
      <c r="A33" s="399" t="s">
        <v>233</v>
      </c>
      <c r="B33" s="397">
        <f>B34+B35+B36</f>
        <v>0</v>
      </c>
      <c r="C33" s="38"/>
      <c r="D33" s="38"/>
      <c r="E33" s="333"/>
      <c r="F33" s="38"/>
      <c r="G33" s="38"/>
      <c r="H33" s="38"/>
      <c r="I33" s="38"/>
      <c r="J33" s="38"/>
    </row>
    <row r="34" spans="1:10" s="198" customFormat="1" ht="46.15" customHeight="1">
      <c r="A34" s="408" t="s">
        <v>234</v>
      </c>
      <c r="B34" s="397"/>
      <c r="C34" s="38"/>
      <c r="D34" s="38"/>
      <c r="E34" s="333"/>
      <c r="F34" s="38"/>
      <c r="G34" s="38"/>
      <c r="H34" s="38"/>
      <c r="I34" s="38"/>
      <c r="J34" s="38"/>
    </row>
    <row r="35" spans="1:10" s="198" customFormat="1" ht="46.15" customHeight="1">
      <c r="A35" s="408" t="s">
        <v>235</v>
      </c>
      <c r="B35" s="397"/>
      <c r="C35" s="38"/>
      <c r="D35" s="38"/>
      <c r="E35" s="333"/>
      <c r="F35" s="38"/>
      <c r="G35" s="38"/>
      <c r="H35" s="38"/>
      <c r="I35" s="38"/>
      <c r="J35" s="38"/>
    </row>
    <row r="36" spans="1:10" s="198" customFormat="1" ht="46.15" customHeight="1">
      <c r="A36" s="408" t="s">
        <v>236</v>
      </c>
      <c r="B36" s="397"/>
      <c r="C36" s="38"/>
      <c r="D36" s="38"/>
      <c r="E36" s="333"/>
      <c r="F36" s="38"/>
      <c r="G36" s="38"/>
      <c r="H36" s="38"/>
      <c r="I36" s="38"/>
      <c r="J36" s="38"/>
    </row>
    <row r="37" spans="1:10" s="198" customFormat="1" ht="46.15" customHeight="1">
      <c r="A37" s="399" t="s">
        <v>237</v>
      </c>
      <c r="B37" s="402">
        <f>SUM(B38:B48)</f>
        <v>0</v>
      </c>
      <c r="C37" s="38"/>
      <c r="D37" s="38"/>
      <c r="E37" s="333"/>
      <c r="F37" s="38"/>
      <c r="G37" s="38"/>
      <c r="H37" s="38"/>
      <c r="I37" s="38"/>
      <c r="J37" s="38"/>
    </row>
    <row r="38" spans="1:10" s="198" customFormat="1" ht="31.15" customHeight="1">
      <c r="A38" s="362" t="s">
        <v>238</v>
      </c>
      <c r="B38" s="402"/>
      <c r="C38" s="38"/>
      <c r="D38" s="38"/>
      <c r="E38" s="333"/>
      <c r="F38" s="38"/>
      <c r="G38" s="38"/>
      <c r="H38" s="38"/>
      <c r="I38" s="38"/>
      <c r="J38" s="38"/>
    </row>
    <row r="39" spans="1:10" s="198" customFormat="1" ht="31.9" customHeight="1">
      <c r="A39" s="362" t="s">
        <v>239</v>
      </c>
      <c r="B39" s="402"/>
      <c r="C39" s="38"/>
      <c r="D39" s="38"/>
      <c r="E39" s="333"/>
      <c r="F39" s="38"/>
      <c r="G39" s="38"/>
      <c r="H39" s="38"/>
      <c r="I39" s="38"/>
      <c r="J39" s="38"/>
    </row>
    <row r="40" spans="1:10" s="198" customFormat="1" ht="55.5" customHeight="1">
      <c r="A40" s="362" t="s">
        <v>240</v>
      </c>
      <c r="B40" s="402"/>
      <c r="C40" s="38"/>
      <c r="D40" s="38"/>
      <c r="E40" s="333"/>
      <c r="F40" s="38"/>
      <c r="G40" s="38"/>
      <c r="H40" s="38"/>
      <c r="I40" s="38"/>
      <c r="J40" s="38"/>
    </row>
    <row r="41" spans="1:10" s="198" customFormat="1" ht="55.5" customHeight="1">
      <c r="A41" s="362" t="s">
        <v>241</v>
      </c>
      <c r="B41" s="402"/>
      <c r="C41" s="38"/>
      <c r="D41" s="38"/>
      <c r="E41" s="333"/>
      <c r="F41" s="38"/>
      <c r="G41" s="38"/>
      <c r="H41" s="38"/>
      <c r="I41" s="38"/>
      <c r="J41" s="38"/>
    </row>
    <row r="42" spans="1:10" s="198" customFormat="1" ht="16.149999999999999" customHeight="1">
      <c r="A42" s="362" t="s">
        <v>242</v>
      </c>
      <c r="B42" s="402"/>
      <c r="C42" s="38"/>
      <c r="D42" s="38"/>
      <c r="E42" s="333"/>
      <c r="F42" s="38"/>
      <c r="G42" s="38"/>
      <c r="H42" s="38"/>
      <c r="I42" s="38"/>
      <c r="J42" s="38"/>
    </row>
    <row r="43" spans="1:10" s="198" customFormat="1" ht="35.450000000000003" customHeight="1">
      <c r="A43" s="362" t="s">
        <v>243</v>
      </c>
      <c r="B43" s="402"/>
      <c r="C43" s="38"/>
      <c r="D43" s="38"/>
      <c r="E43" s="333"/>
      <c r="F43" s="38"/>
      <c r="G43" s="38"/>
      <c r="H43" s="38"/>
      <c r="I43" s="38"/>
      <c r="J43" s="38"/>
    </row>
    <row r="44" spans="1:10" s="198" customFormat="1" ht="53.25" customHeight="1">
      <c r="A44" s="362" t="s">
        <v>244</v>
      </c>
      <c r="B44" s="402"/>
      <c r="C44" s="38"/>
      <c r="D44" s="38"/>
      <c r="E44" s="333"/>
      <c r="F44" s="38"/>
      <c r="G44" s="38"/>
      <c r="H44" s="38"/>
      <c r="I44" s="38"/>
      <c r="J44" s="38"/>
    </row>
    <row r="45" spans="1:10" s="198" customFormat="1" ht="30.6" customHeight="1">
      <c r="A45" s="362" t="s">
        <v>245</v>
      </c>
      <c r="B45" s="402"/>
      <c r="C45" s="38"/>
      <c r="D45" s="38"/>
      <c r="E45" s="333"/>
      <c r="F45" s="38"/>
      <c r="G45" s="38"/>
      <c r="H45" s="38"/>
      <c r="I45" s="38"/>
      <c r="J45" s="38"/>
    </row>
    <row r="46" spans="1:10" s="198" customFormat="1" ht="57" customHeight="1">
      <c r="A46" s="362" t="s">
        <v>246</v>
      </c>
      <c r="B46" s="402"/>
      <c r="C46" s="38"/>
      <c r="D46" s="38"/>
      <c r="E46" s="333"/>
      <c r="F46" s="38"/>
      <c r="G46" s="38"/>
      <c r="H46" s="38"/>
      <c r="I46" s="38"/>
      <c r="J46" s="38"/>
    </row>
    <row r="47" spans="1:10" s="198" customFormat="1" ht="48.6" customHeight="1">
      <c r="A47" s="364" t="s">
        <v>247</v>
      </c>
      <c r="B47" s="402"/>
      <c r="C47" s="38"/>
      <c r="D47" s="38"/>
      <c r="E47" s="333"/>
      <c r="F47" s="38"/>
      <c r="G47" s="38"/>
      <c r="H47" s="38"/>
      <c r="I47" s="38"/>
      <c r="J47" s="38"/>
    </row>
    <row r="48" spans="1:10" s="198" customFormat="1" ht="19.899999999999999" customHeight="1">
      <c r="A48" s="364" t="s">
        <v>219</v>
      </c>
      <c r="B48" s="402"/>
      <c r="C48" s="38"/>
      <c r="D48" s="38"/>
      <c r="E48" s="333"/>
      <c r="F48" s="38"/>
      <c r="G48" s="38"/>
      <c r="H48" s="38"/>
      <c r="I48" s="38"/>
      <c r="J48" s="38"/>
    </row>
    <row r="49" spans="1:10" s="198" customFormat="1" ht="30" customHeight="1">
      <c r="A49" s="396" t="s">
        <v>248</v>
      </c>
      <c r="B49" s="397">
        <v>101898</v>
      </c>
      <c r="C49" s="366"/>
      <c r="D49" s="366"/>
      <c r="E49" s="333"/>
      <c r="F49" s="38"/>
      <c r="G49" s="38"/>
      <c r="H49" s="38"/>
      <c r="I49" s="38"/>
      <c r="J49" s="38"/>
    </row>
    <row r="50" spans="1:10" s="198" customFormat="1" ht="24.75" customHeight="1">
      <c r="A50" s="415" t="s">
        <v>249</v>
      </c>
      <c r="B50" s="416"/>
      <c r="C50" s="38"/>
      <c r="D50" s="38"/>
      <c r="E50" s="333"/>
      <c r="F50" s="38"/>
      <c r="G50" s="38"/>
      <c r="H50" s="38"/>
      <c r="I50" s="38"/>
      <c r="J50" s="38"/>
    </row>
    <row r="51" spans="1:10" s="198" customFormat="1" ht="13.9" customHeight="1">
      <c r="A51" s="396" t="s">
        <v>250</v>
      </c>
      <c r="B51" s="397"/>
      <c r="C51" s="366"/>
      <c r="D51" s="366"/>
      <c r="E51" s="333"/>
      <c r="F51" s="38"/>
      <c r="G51" s="38"/>
      <c r="H51" s="38"/>
      <c r="I51" s="38"/>
      <c r="J51" s="38"/>
    </row>
    <row r="52" spans="1:10" s="198" customFormat="1" ht="15.6" customHeight="1">
      <c r="A52" s="396" t="s">
        <v>251</v>
      </c>
      <c r="B52" s="397"/>
      <c r="C52" s="366"/>
      <c r="D52" s="366"/>
      <c r="E52" s="333"/>
      <c r="F52" s="38"/>
      <c r="G52" s="38"/>
      <c r="H52" s="38"/>
      <c r="I52" s="38"/>
      <c r="J52" s="38"/>
    </row>
    <row r="53" spans="1:10" s="198" customFormat="1" ht="15.6" customHeight="1">
      <c r="A53" s="403" t="s">
        <v>252</v>
      </c>
      <c r="B53" s="397"/>
      <c r="C53" s="366"/>
      <c r="D53" s="366"/>
      <c r="E53" s="333"/>
      <c r="F53" s="38"/>
      <c r="G53" s="38"/>
      <c r="H53" s="38"/>
      <c r="I53" s="38"/>
      <c r="J53" s="38"/>
    </row>
    <row r="54" spans="1:10" s="198" customFormat="1" ht="26.45" customHeight="1">
      <c r="A54" s="396" t="s">
        <v>253</v>
      </c>
      <c r="B54" s="397"/>
      <c r="C54" s="366"/>
      <c r="D54" s="366"/>
      <c r="E54" s="333"/>
      <c r="F54" s="38"/>
      <c r="G54" s="38"/>
      <c r="H54" s="38"/>
      <c r="I54" s="38"/>
      <c r="J54" s="38"/>
    </row>
    <row r="55" spans="1:10" s="198" customFormat="1" ht="15" customHeight="1">
      <c r="A55" s="396" t="s">
        <v>254</v>
      </c>
      <c r="B55" s="397"/>
      <c r="C55" s="366"/>
      <c r="D55" s="366"/>
      <c r="E55" s="333"/>
      <c r="F55" s="38"/>
      <c r="G55" s="38"/>
      <c r="H55" s="38"/>
      <c r="I55" s="38"/>
      <c r="J55" s="38"/>
    </row>
    <row r="56" spans="1:10" s="198" customFormat="1" ht="15" customHeight="1">
      <c r="A56" s="396" t="s">
        <v>255</v>
      </c>
      <c r="B56" s="397"/>
      <c r="C56" s="366"/>
      <c r="D56" s="366"/>
      <c r="E56" s="333"/>
      <c r="F56" s="38"/>
      <c r="G56" s="38"/>
      <c r="H56" s="38"/>
      <c r="I56" s="38"/>
      <c r="J56" s="38"/>
    </row>
    <row r="57" spans="1:10" s="198" customFormat="1" ht="15" customHeight="1">
      <c r="A57" s="396" t="s">
        <v>256</v>
      </c>
      <c r="B57" s="397"/>
      <c r="C57" s="366"/>
      <c r="D57" s="366"/>
      <c r="E57" s="333"/>
      <c r="F57" s="38"/>
      <c r="G57" s="38"/>
      <c r="H57" s="38"/>
      <c r="I57" s="38"/>
      <c r="J57" s="38"/>
    </row>
    <row r="58" spans="1:10" s="198" customFormat="1" ht="15" customHeight="1">
      <c r="A58" s="396" t="s">
        <v>257</v>
      </c>
      <c r="B58" s="397"/>
      <c r="C58" s="366"/>
      <c r="D58" s="366"/>
      <c r="E58" s="333"/>
      <c r="F58" s="38"/>
      <c r="G58" s="38"/>
      <c r="H58" s="38"/>
      <c r="I58" s="38"/>
      <c r="J58" s="38"/>
    </row>
    <row r="59" spans="1:10" s="198" customFormat="1" ht="15" customHeight="1">
      <c r="A59" s="396" t="s">
        <v>258</v>
      </c>
      <c r="B59" s="397"/>
      <c r="C59" s="366"/>
      <c r="D59" s="366"/>
      <c r="E59" s="333"/>
      <c r="F59" s="38"/>
      <c r="G59" s="38"/>
      <c r="H59" s="38"/>
      <c r="I59" s="38"/>
      <c r="J59" s="38"/>
    </row>
    <row r="60" spans="1:10" s="198" customFormat="1" ht="30.6" customHeight="1">
      <c r="A60" s="396" t="s">
        <v>259</v>
      </c>
      <c r="B60" s="397"/>
      <c r="C60" s="366"/>
      <c r="D60" s="366"/>
      <c r="E60" s="333"/>
      <c r="F60" s="38"/>
      <c r="G60" s="38"/>
      <c r="H60" s="38"/>
      <c r="I60" s="38"/>
      <c r="J60" s="38"/>
    </row>
    <row r="61" spans="1:10" s="198" customFormat="1" ht="19.149999999999999" customHeight="1">
      <c r="A61" s="405" t="s">
        <v>260</v>
      </c>
      <c r="B61" s="406">
        <f>B62+B63</f>
        <v>0</v>
      </c>
      <c r="C61" s="366"/>
      <c r="D61" s="366"/>
      <c r="E61" s="333"/>
      <c r="F61" s="38"/>
      <c r="G61" s="38"/>
      <c r="H61" s="38"/>
      <c r="I61" s="38"/>
      <c r="J61" s="38"/>
    </row>
    <row r="62" spans="1:10" s="198" customFormat="1" ht="19.149999999999999" customHeight="1">
      <c r="A62" s="396" t="s">
        <v>261</v>
      </c>
      <c r="B62" s="397"/>
      <c r="C62" s="366"/>
      <c r="D62" s="366"/>
      <c r="E62" s="333"/>
      <c r="F62" s="38"/>
      <c r="G62" s="38"/>
      <c r="H62" s="38"/>
      <c r="I62" s="38"/>
      <c r="J62" s="38"/>
    </row>
    <row r="63" spans="1:10" s="198" customFormat="1" ht="19.149999999999999" customHeight="1">
      <c r="A63" s="396" t="s">
        <v>262</v>
      </c>
      <c r="B63" s="397"/>
      <c r="C63" s="366"/>
      <c r="D63" s="366"/>
      <c r="E63" s="333"/>
      <c r="F63" s="38"/>
      <c r="G63" s="38"/>
      <c r="H63" s="38"/>
      <c r="I63" s="38"/>
      <c r="J63" s="38"/>
    </row>
    <row r="64" spans="1:10" s="198" customFormat="1" ht="30.6" customHeight="1">
      <c r="A64" s="396" t="s">
        <v>263</v>
      </c>
      <c r="B64" s="397"/>
      <c r="C64" s="366"/>
      <c r="D64" s="366"/>
      <c r="E64" s="333"/>
      <c r="F64" s="38"/>
      <c r="G64" s="38"/>
      <c r="H64" s="38"/>
      <c r="I64" s="38"/>
      <c r="J64" s="38"/>
    </row>
    <row r="65" spans="1:10" s="198" customFormat="1" ht="28.9" customHeight="1">
      <c r="A65" s="398" t="s">
        <v>264</v>
      </c>
      <c r="B65" s="406">
        <f>B66+B67</f>
        <v>0</v>
      </c>
      <c r="C65" s="366"/>
      <c r="D65" s="366"/>
      <c r="E65" s="333"/>
      <c r="F65" s="38"/>
      <c r="G65" s="38"/>
      <c r="H65" s="38"/>
      <c r="I65" s="38"/>
      <c r="J65" s="38"/>
    </row>
    <row r="66" spans="1:10" s="198" customFormat="1" ht="16.899999999999999" customHeight="1">
      <c r="A66" s="396" t="s">
        <v>265</v>
      </c>
      <c r="B66" s="397"/>
      <c r="C66" s="366"/>
      <c r="D66" s="366"/>
      <c r="E66" s="333"/>
      <c r="F66" s="38"/>
      <c r="G66" s="38"/>
      <c r="H66" s="38"/>
      <c r="I66" s="38"/>
      <c r="J66" s="38"/>
    </row>
    <row r="67" spans="1:10" s="198" customFormat="1" ht="17.45" customHeight="1">
      <c r="A67" s="407" t="s">
        <v>266</v>
      </c>
      <c r="B67" s="397"/>
      <c r="C67" s="366"/>
      <c r="D67" s="366"/>
      <c r="E67" s="333"/>
      <c r="F67" s="38"/>
      <c r="G67" s="38"/>
      <c r="H67" s="38"/>
      <c r="I67" s="38"/>
      <c r="J67" s="38"/>
    </row>
    <row r="68" spans="1:10" s="198" customFormat="1" ht="46.15" customHeight="1">
      <c r="A68" s="408" t="s">
        <v>267</v>
      </c>
      <c r="B68" s="397"/>
      <c r="C68" s="366"/>
      <c r="D68" s="366"/>
      <c r="E68" s="333"/>
      <c r="F68" s="38"/>
      <c r="G68" s="38"/>
      <c r="H68" s="38"/>
      <c r="I68" s="38"/>
      <c r="J68" s="38"/>
    </row>
    <row r="69" spans="1:10" s="198" customFormat="1" ht="14.45" customHeight="1">
      <c r="A69" s="409" t="s">
        <v>268</v>
      </c>
      <c r="B69" s="410"/>
      <c r="C69" s="366"/>
      <c r="D69" s="366"/>
      <c r="E69" s="333"/>
      <c r="F69" s="38"/>
      <c r="G69" s="38"/>
      <c r="H69" s="38"/>
      <c r="I69" s="38"/>
      <c r="J69" s="38"/>
    </row>
    <row r="70" spans="1:10" s="198" customFormat="1" ht="132.75" customHeight="1">
      <c r="A70" s="417" t="s">
        <v>269</v>
      </c>
      <c r="B70" s="397"/>
      <c r="C70" s="38"/>
      <c r="D70" s="38"/>
      <c r="E70" s="333"/>
      <c r="F70" s="38"/>
      <c r="G70" s="38"/>
      <c r="H70" s="38"/>
      <c r="I70" s="38"/>
      <c r="J70" s="38"/>
    </row>
    <row r="71" spans="1:10" s="198" customFormat="1" ht="49.15" customHeight="1">
      <c r="A71" s="403" t="s">
        <v>270</v>
      </c>
      <c r="B71" s="397"/>
      <c r="C71" s="38"/>
      <c r="D71" s="38"/>
      <c r="E71" s="333"/>
      <c r="F71" s="38"/>
      <c r="G71" s="38"/>
      <c r="H71" s="38"/>
      <c r="I71" s="38"/>
      <c r="J71" s="38"/>
    </row>
    <row r="72" spans="1:10" s="198" customFormat="1" ht="19.149999999999999" customHeight="1">
      <c r="A72" s="411" t="s">
        <v>271</v>
      </c>
      <c r="B72" s="412"/>
      <c r="C72" s="38"/>
      <c r="D72" s="38"/>
      <c r="E72" s="333"/>
      <c r="F72" s="38"/>
      <c r="G72" s="38"/>
      <c r="H72" s="38"/>
      <c r="I72" s="38"/>
      <c r="J72" s="38"/>
    </row>
    <row r="73" spans="1:10" s="198" customFormat="1" ht="17.649999999999999" customHeight="1">
      <c r="A73" s="391" t="s">
        <v>211</v>
      </c>
      <c r="B73" s="392"/>
      <c r="C73" s="38"/>
      <c r="D73" s="38"/>
      <c r="E73" s="333"/>
      <c r="F73" s="38"/>
      <c r="G73" s="38"/>
      <c r="H73" s="38"/>
      <c r="I73" s="38"/>
      <c r="J73" s="38"/>
    </row>
    <row r="74" spans="1:10" s="198" customFormat="1" ht="15.75" customHeight="1">
      <c r="A74" s="403" t="s">
        <v>272</v>
      </c>
      <c r="B74" s="397"/>
      <c r="C74" s="38"/>
      <c r="D74" s="38"/>
      <c r="E74" s="333"/>
      <c r="F74" s="38"/>
      <c r="G74" s="38"/>
      <c r="H74" s="38"/>
      <c r="I74" s="38"/>
      <c r="J74" s="38"/>
    </row>
    <row r="75" spans="1:10" s="198" customFormat="1" ht="15.75" thickBot="1">
      <c r="A75" s="413" t="s">
        <v>273</v>
      </c>
      <c r="B75" s="414"/>
      <c r="C75" s="38"/>
      <c r="D75" s="38"/>
      <c r="E75" s="333"/>
      <c r="F75" s="38"/>
      <c r="G75" s="38"/>
      <c r="H75" s="38"/>
      <c r="I75" s="38"/>
      <c r="J75" s="38"/>
    </row>
  </sheetData>
  <mergeCells count="11">
    <mergeCell ref="A9:B9"/>
    <mergeCell ref="A50:B50"/>
    <mergeCell ref="A69:B69"/>
    <mergeCell ref="A72:B72"/>
    <mergeCell ref="A73:B73"/>
    <mergeCell ref="A2:B3"/>
    <mergeCell ref="A4:B4"/>
    <mergeCell ref="A5:A6"/>
    <mergeCell ref="B5:B6"/>
    <mergeCell ref="A7:B7"/>
    <mergeCell ref="A8:B8"/>
  </mergeCells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34.xml><?xml version="1.0" encoding="utf-8"?>
<worksheet xmlns="http://schemas.openxmlformats.org/spreadsheetml/2006/main" xmlns:r="http://schemas.openxmlformats.org/officeDocument/2006/relationships">
  <sheetPr>
    <tabColor rgb="FF00B0F0"/>
  </sheetPr>
  <dimension ref="A2:J75"/>
  <sheetViews>
    <sheetView workbookViewId="0">
      <selection activeCell="D75" sqref="D75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324" t="s">
        <v>206</v>
      </c>
      <c r="B2" s="324"/>
    </row>
    <row r="3" spans="1:10" ht="26.45" customHeight="1">
      <c r="A3" s="324"/>
      <c r="B3" s="324"/>
    </row>
    <row r="4" spans="1:10" ht="30.6" customHeight="1" thickBot="1">
      <c r="A4" s="386" t="s">
        <v>276</v>
      </c>
      <c r="B4" s="386"/>
    </row>
    <row r="5" spans="1:10" ht="30.6" customHeight="1">
      <c r="A5" s="387" t="s">
        <v>208</v>
      </c>
      <c r="B5" s="388" t="s">
        <v>209</v>
      </c>
    </row>
    <row r="6" spans="1:10" ht="37.9" customHeight="1">
      <c r="A6" s="389"/>
      <c r="B6" s="390"/>
    </row>
    <row r="7" spans="1:10" s="198" customFormat="1" ht="16.5" customHeight="1">
      <c r="A7" s="391" t="s">
        <v>210</v>
      </c>
      <c r="B7" s="392"/>
      <c r="C7" s="38"/>
      <c r="D7" s="38"/>
      <c r="E7" s="333"/>
      <c r="F7" s="38"/>
      <c r="G7" s="38"/>
      <c r="H7" s="38"/>
      <c r="I7" s="38"/>
      <c r="J7" s="38"/>
    </row>
    <row r="8" spans="1:10" s="198" customFormat="1" ht="16.5" customHeight="1">
      <c r="A8" s="391" t="s">
        <v>211</v>
      </c>
      <c r="B8" s="392"/>
      <c r="C8" s="38"/>
      <c r="D8" s="38"/>
      <c r="E8" s="333"/>
      <c r="F8" s="38"/>
      <c r="G8" s="38"/>
      <c r="H8" s="38"/>
      <c r="I8" s="38"/>
      <c r="J8" s="38"/>
    </row>
    <row r="9" spans="1:10" s="198" customFormat="1" ht="28.9" customHeight="1">
      <c r="A9" s="389" t="s">
        <v>212</v>
      </c>
      <c r="B9" s="393"/>
      <c r="C9" s="38"/>
      <c r="D9" s="38"/>
      <c r="E9" s="333"/>
      <c r="F9" s="38"/>
      <c r="G9" s="38"/>
      <c r="H9" s="38"/>
      <c r="I9" s="38"/>
      <c r="J9" s="38"/>
    </row>
    <row r="10" spans="1:10" s="198" customFormat="1" ht="16.5" customHeight="1">
      <c r="A10" s="394" t="s">
        <v>213</v>
      </c>
      <c r="B10" s="395">
        <f>B11+B12+B13+B14</f>
        <v>0</v>
      </c>
      <c r="C10" s="38"/>
      <c r="D10" s="38"/>
      <c r="E10" s="333"/>
      <c r="F10" s="38"/>
      <c r="G10" s="38"/>
      <c r="H10" s="38"/>
      <c r="I10" s="38"/>
      <c r="J10" s="38"/>
    </row>
    <row r="11" spans="1:10" s="198" customFormat="1" ht="19.149999999999999" customHeight="1">
      <c r="A11" s="396" t="s">
        <v>214</v>
      </c>
      <c r="B11" s="397"/>
      <c r="C11" s="38"/>
      <c r="D11" s="38"/>
      <c r="E11" s="333"/>
      <c r="F11" s="38"/>
      <c r="G11" s="38"/>
      <c r="H11" s="38"/>
      <c r="I11" s="38"/>
      <c r="J11" s="38"/>
    </row>
    <row r="12" spans="1:10" s="198" customFormat="1" ht="15.75">
      <c r="A12" s="396" t="s">
        <v>215</v>
      </c>
      <c r="B12" s="397"/>
      <c r="C12" s="38"/>
      <c r="D12" s="38"/>
      <c r="E12" s="333"/>
      <c r="F12" s="38"/>
      <c r="G12" s="38"/>
      <c r="H12" s="38"/>
      <c r="I12" s="38"/>
      <c r="J12" s="38"/>
    </row>
    <row r="13" spans="1:10" s="198" customFormat="1" ht="15.75">
      <c r="A13" s="396" t="s">
        <v>216</v>
      </c>
      <c r="B13" s="397"/>
      <c r="C13" s="38"/>
      <c r="D13" s="38"/>
      <c r="E13" s="333"/>
      <c r="F13" s="38"/>
      <c r="G13" s="38"/>
      <c r="H13" s="38"/>
      <c r="I13" s="38"/>
      <c r="J13" s="38"/>
    </row>
    <row r="14" spans="1:10" s="198" customFormat="1" ht="17.45" customHeight="1">
      <c r="A14" s="396" t="s">
        <v>217</v>
      </c>
      <c r="B14" s="397"/>
      <c r="C14" s="38"/>
      <c r="D14" s="38"/>
      <c r="E14" s="333"/>
      <c r="F14" s="38"/>
      <c r="G14" s="38"/>
      <c r="H14" s="38"/>
      <c r="I14" s="38"/>
      <c r="J14" s="38"/>
    </row>
    <row r="15" spans="1:10" s="198" customFormat="1" ht="15.75">
      <c r="A15" s="394" t="s">
        <v>218</v>
      </c>
      <c r="B15" s="395">
        <f>B16+B17+B18</f>
        <v>1419</v>
      </c>
      <c r="C15" s="38"/>
      <c r="D15" s="38"/>
      <c r="E15" s="333"/>
      <c r="F15" s="38"/>
      <c r="G15" s="38"/>
      <c r="H15" s="38"/>
      <c r="I15" s="38"/>
      <c r="J15" s="38"/>
    </row>
    <row r="16" spans="1:10" s="198" customFormat="1" ht="15.75">
      <c r="A16" s="396" t="s">
        <v>214</v>
      </c>
      <c r="B16" s="397">
        <v>1259</v>
      </c>
      <c r="C16" s="38"/>
      <c r="D16" s="38"/>
      <c r="E16" s="333"/>
      <c r="F16" s="38"/>
      <c r="G16" s="38"/>
      <c r="H16" s="38"/>
      <c r="I16" s="38"/>
      <c r="J16" s="38"/>
    </row>
    <row r="17" spans="1:10" s="198" customFormat="1" ht="15.75">
      <c r="A17" s="396" t="s">
        <v>216</v>
      </c>
      <c r="B17" s="397">
        <v>160</v>
      </c>
      <c r="C17" s="38"/>
      <c r="D17" s="38"/>
      <c r="E17" s="333"/>
      <c r="F17" s="38"/>
      <c r="G17" s="38"/>
      <c r="H17" s="38"/>
      <c r="I17" s="38"/>
      <c r="J17" s="38"/>
    </row>
    <row r="18" spans="1:10" s="198" customFormat="1" ht="15.75">
      <c r="A18" s="396" t="s">
        <v>219</v>
      </c>
      <c r="B18" s="397"/>
      <c r="C18" s="38"/>
      <c r="D18" s="38"/>
      <c r="E18" s="333"/>
      <c r="F18" s="38"/>
      <c r="G18" s="38"/>
      <c r="H18" s="38"/>
      <c r="I18" s="38"/>
      <c r="J18" s="38"/>
    </row>
    <row r="19" spans="1:10" s="198" customFormat="1" ht="13.9" customHeight="1">
      <c r="A19" s="398" t="s">
        <v>220</v>
      </c>
      <c r="B19" s="406">
        <f>B20+B21+B22+B23</f>
        <v>0</v>
      </c>
      <c r="C19" s="38"/>
      <c r="D19" s="38"/>
      <c r="E19" s="333"/>
      <c r="F19" s="38"/>
      <c r="G19" s="38"/>
      <c r="H19" s="38"/>
      <c r="I19" s="38"/>
      <c r="J19" s="38"/>
    </row>
    <row r="20" spans="1:10" s="198" customFormat="1" ht="15.75">
      <c r="A20" s="396" t="s">
        <v>221</v>
      </c>
      <c r="B20" s="397"/>
      <c r="C20" s="38"/>
      <c r="D20" s="38"/>
      <c r="E20" s="333"/>
      <c r="F20" s="38"/>
      <c r="G20" s="38"/>
      <c r="H20" s="38"/>
      <c r="I20" s="38"/>
      <c r="J20" s="38"/>
    </row>
    <row r="21" spans="1:10" s="198" customFormat="1" ht="15.75">
      <c r="A21" s="396" t="s">
        <v>222</v>
      </c>
      <c r="B21" s="397"/>
      <c r="C21" s="38"/>
      <c r="D21" s="38"/>
      <c r="E21" s="333"/>
      <c r="F21" s="38"/>
      <c r="G21" s="38"/>
      <c r="H21" s="38"/>
      <c r="I21" s="38"/>
      <c r="J21" s="38"/>
    </row>
    <row r="22" spans="1:10" s="198" customFormat="1" ht="15.75">
      <c r="A22" s="396" t="s">
        <v>223</v>
      </c>
      <c r="B22" s="397"/>
      <c r="C22" s="38"/>
      <c r="D22" s="38"/>
      <c r="E22" s="333"/>
      <c r="F22" s="38"/>
      <c r="G22" s="38"/>
      <c r="H22" s="38"/>
      <c r="I22" s="38"/>
      <c r="J22" s="38"/>
    </row>
    <row r="23" spans="1:10" s="198" customFormat="1" ht="15.75">
      <c r="A23" s="396" t="s">
        <v>219</v>
      </c>
      <c r="B23" s="397"/>
      <c r="C23" s="38"/>
      <c r="D23" s="38"/>
      <c r="E23" s="333"/>
      <c r="F23" s="38"/>
      <c r="G23" s="38"/>
      <c r="H23" s="38"/>
      <c r="I23" s="38"/>
      <c r="J23" s="38"/>
    </row>
    <row r="24" spans="1:10" s="198" customFormat="1" ht="31.5">
      <c r="A24" s="398" t="s">
        <v>225</v>
      </c>
      <c r="B24" s="406">
        <f>B25+B26+B27+B28+B29+B30+B31+B32</f>
        <v>0</v>
      </c>
      <c r="C24" s="38"/>
      <c r="D24" s="38"/>
      <c r="E24" s="333"/>
      <c r="F24" s="38"/>
      <c r="G24" s="38"/>
      <c r="H24" s="38"/>
      <c r="I24" s="38"/>
      <c r="J24" s="38"/>
    </row>
    <row r="25" spans="1:10" s="198" customFormat="1" ht="15.75">
      <c r="A25" s="396" t="s">
        <v>226</v>
      </c>
      <c r="B25" s="397"/>
      <c r="C25" s="38"/>
      <c r="D25" s="38"/>
      <c r="E25" s="333"/>
      <c r="F25" s="38"/>
      <c r="G25" s="38"/>
      <c r="H25" s="38"/>
      <c r="I25" s="38"/>
      <c r="J25" s="38"/>
    </row>
    <row r="26" spans="1:10" s="198" customFormat="1" ht="15.75">
      <c r="A26" s="396" t="s">
        <v>227</v>
      </c>
      <c r="B26" s="397"/>
      <c r="C26" s="38"/>
      <c r="D26" s="38"/>
      <c r="E26" s="333"/>
      <c r="F26" s="38"/>
      <c r="G26" s="38"/>
      <c r="H26" s="38"/>
      <c r="I26" s="38"/>
      <c r="J26" s="38"/>
    </row>
    <row r="27" spans="1:10" s="198" customFormat="1" ht="15.75">
      <c r="A27" s="396" t="s">
        <v>228</v>
      </c>
      <c r="B27" s="397"/>
      <c r="C27" s="38"/>
      <c r="D27" s="38"/>
      <c r="E27" s="333"/>
      <c r="F27" s="38"/>
      <c r="G27" s="38"/>
      <c r="H27" s="38"/>
      <c r="I27" s="38"/>
      <c r="J27" s="38"/>
    </row>
    <row r="28" spans="1:10" s="198" customFormat="1" ht="15.75">
      <c r="A28" s="396" t="s">
        <v>229</v>
      </c>
      <c r="B28" s="397"/>
      <c r="C28" s="38"/>
      <c r="D28" s="38"/>
      <c r="E28" s="333"/>
      <c r="F28" s="38"/>
      <c r="G28" s="38"/>
      <c r="H28" s="38"/>
      <c r="I28" s="38"/>
      <c r="J28" s="38"/>
    </row>
    <row r="29" spans="1:10" s="198" customFormat="1" ht="15.75">
      <c r="A29" s="396" t="s">
        <v>230</v>
      </c>
      <c r="B29" s="397"/>
      <c r="C29" s="38"/>
      <c r="D29" s="38"/>
      <c r="E29" s="333"/>
      <c r="F29" s="38"/>
      <c r="G29" s="38"/>
      <c r="H29" s="38"/>
      <c r="I29" s="38"/>
      <c r="J29" s="38"/>
    </row>
    <row r="30" spans="1:10" s="198" customFormat="1" ht="15.75">
      <c r="A30" s="396" t="s">
        <v>231</v>
      </c>
      <c r="B30" s="397"/>
      <c r="C30" s="38"/>
      <c r="D30" s="38"/>
      <c r="E30" s="333"/>
      <c r="F30" s="38"/>
      <c r="G30" s="38"/>
      <c r="H30" s="38"/>
      <c r="I30" s="38"/>
      <c r="J30" s="38"/>
    </row>
    <row r="31" spans="1:10" s="198" customFormat="1" ht="15.75">
      <c r="A31" s="396" t="s">
        <v>232</v>
      </c>
      <c r="B31" s="397"/>
      <c r="C31" s="38"/>
      <c r="D31" s="38"/>
      <c r="E31" s="333"/>
      <c r="F31" s="38"/>
      <c r="G31" s="38"/>
      <c r="H31" s="38"/>
      <c r="I31" s="38"/>
      <c r="J31" s="38"/>
    </row>
    <row r="32" spans="1:10" s="198" customFormat="1" ht="15.75">
      <c r="A32" s="396" t="s">
        <v>219</v>
      </c>
      <c r="B32" s="397"/>
      <c r="C32" s="38"/>
      <c r="D32" s="38"/>
      <c r="E32" s="333"/>
      <c r="F32" s="38"/>
      <c r="G32" s="38"/>
      <c r="H32" s="38"/>
      <c r="I32" s="38"/>
      <c r="J32" s="38"/>
    </row>
    <row r="33" spans="1:10" s="198" customFormat="1" ht="80.45" customHeight="1">
      <c r="A33" s="399" t="s">
        <v>233</v>
      </c>
      <c r="B33" s="397">
        <f>B34+B35+B36</f>
        <v>0</v>
      </c>
      <c r="C33" s="38"/>
      <c r="D33" s="38"/>
      <c r="E33" s="333"/>
      <c r="F33" s="38"/>
      <c r="G33" s="38"/>
      <c r="H33" s="38"/>
      <c r="I33" s="38"/>
      <c r="J33" s="38"/>
    </row>
    <row r="34" spans="1:10" s="198" customFormat="1" ht="46.15" customHeight="1">
      <c r="A34" s="408" t="s">
        <v>234</v>
      </c>
      <c r="B34" s="397"/>
      <c r="C34" s="38"/>
      <c r="D34" s="38"/>
      <c r="E34" s="333"/>
      <c r="F34" s="38"/>
      <c r="G34" s="38"/>
      <c r="H34" s="38"/>
      <c r="I34" s="38"/>
      <c r="J34" s="38"/>
    </row>
    <row r="35" spans="1:10" s="198" customFormat="1" ht="46.15" customHeight="1">
      <c r="A35" s="408" t="s">
        <v>235</v>
      </c>
      <c r="B35" s="397"/>
      <c r="C35" s="38"/>
      <c r="D35" s="38"/>
      <c r="E35" s="333"/>
      <c r="F35" s="38"/>
      <c r="G35" s="38"/>
      <c r="H35" s="38"/>
      <c r="I35" s="38"/>
      <c r="J35" s="38"/>
    </row>
    <row r="36" spans="1:10" s="198" customFormat="1" ht="46.15" customHeight="1">
      <c r="A36" s="408" t="s">
        <v>236</v>
      </c>
      <c r="B36" s="397"/>
      <c r="C36" s="38"/>
      <c r="D36" s="38"/>
      <c r="E36" s="333"/>
      <c r="F36" s="38"/>
      <c r="G36" s="38"/>
      <c r="H36" s="38"/>
      <c r="I36" s="38"/>
      <c r="J36" s="38"/>
    </row>
    <row r="37" spans="1:10" s="198" customFormat="1" ht="46.15" customHeight="1">
      <c r="A37" s="399" t="s">
        <v>237</v>
      </c>
      <c r="B37" s="402">
        <f>SUM(B38:B48)</f>
        <v>0</v>
      </c>
      <c r="C37" s="38"/>
      <c r="D37" s="38"/>
      <c r="E37" s="333"/>
      <c r="F37" s="38"/>
      <c r="G37" s="38"/>
      <c r="H37" s="38"/>
      <c r="I37" s="38"/>
      <c r="J37" s="38"/>
    </row>
    <row r="38" spans="1:10" s="198" customFormat="1" ht="31.15" customHeight="1">
      <c r="A38" s="362" t="s">
        <v>238</v>
      </c>
      <c r="B38" s="402"/>
      <c r="C38" s="38"/>
      <c r="D38" s="38"/>
      <c r="E38" s="333"/>
      <c r="F38" s="38"/>
      <c r="G38" s="38"/>
      <c r="H38" s="38"/>
      <c r="I38" s="38"/>
      <c r="J38" s="38"/>
    </row>
    <row r="39" spans="1:10" s="198" customFormat="1" ht="31.9" customHeight="1">
      <c r="A39" s="362" t="s">
        <v>239</v>
      </c>
      <c r="B39" s="402"/>
      <c r="C39" s="38"/>
      <c r="D39" s="38"/>
      <c r="E39" s="333"/>
      <c r="F39" s="38"/>
      <c r="G39" s="38"/>
      <c r="H39" s="38"/>
      <c r="I39" s="38"/>
      <c r="J39" s="38"/>
    </row>
    <row r="40" spans="1:10" s="198" customFormat="1" ht="55.5" customHeight="1">
      <c r="A40" s="362" t="s">
        <v>240</v>
      </c>
      <c r="B40" s="402"/>
      <c r="C40" s="38"/>
      <c r="D40" s="38"/>
      <c r="E40" s="333"/>
      <c r="F40" s="38"/>
      <c r="G40" s="38"/>
      <c r="H40" s="38"/>
      <c r="I40" s="38"/>
      <c r="J40" s="38"/>
    </row>
    <row r="41" spans="1:10" s="198" customFormat="1" ht="55.5" customHeight="1">
      <c r="A41" s="362" t="s">
        <v>241</v>
      </c>
      <c r="B41" s="402"/>
      <c r="C41" s="38"/>
      <c r="D41" s="38"/>
      <c r="E41" s="333"/>
      <c r="F41" s="38"/>
      <c r="G41" s="38"/>
      <c r="H41" s="38"/>
      <c r="I41" s="38"/>
      <c r="J41" s="38"/>
    </row>
    <row r="42" spans="1:10" s="198" customFormat="1" ht="16.149999999999999" customHeight="1">
      <c r="A42" s="362" t="s">
        <v>242</v>
      </c>
      <c r="B42" s="402"/>
      <c r="C42" s="38"/>
      <c r="D42" s="38"/>
      <c r="E42" s="333"/>
      <c r="F42" s="38"/>
      <c r="G42" s="38"/>
      <c r="H42" s="38"/>
      <c r="I42" s="38"/>
      <c r="J42" s="38"/>
    </row>
    <row r="43" spans="1:10" s="198" customFormat="1" ht="35.450000000000003" customHeight="1">
      <c r="A43" s="362" t="s">
        <v>243</v>
      </c>
      <c r="B43" s="402"/>
      <c r="C43" s="38"/>
      <c r="D43" s="38"/>
      <c r="E43" s="333"/>
      <c r="F43" s="38"/>
      <c r="G43" s="38"/>
      <c r="H43" s="38"/>
      <c r="I43" s="38"/>
      <c r="J43" s="38"/>
    </row>
    <row r="44" spans="1:10" s="198" customFormat="1" ht="53.25" customHeight="1">
      <c r="A44" s="362" t="s">
        <v>244</v>
      </c>
      <c r="B44" s="402"/>
      <c r="C44" s="38"/>
      <c r="D44" s="38"/>
      <c r="E44" s="333"/>
      <c r="F44" s="38"/>
      <c r="G44" s="38"/>
      <c r="H44" s="38"/>
      <c r="I44" s="38"/>
      <c r="J44" s="38"/>
    </row>
    <row r="45" spans="1:10" s="198" customFormat="1" ht="30.6" customHeight="1">
      <c r="A45" s="362" t="s">
        <v>245</v>
      </c>
      <c r="B45" s="402"/>
      <c r="C45" s="38"/>
      <c r="D45" s="38"/>
      <c r="E45" s="333"/>
      <c r="F45" s="38"/>
      <c r="G45" s="38"/>
      <c r="H45" s="38"/>
      <c r="I45" s="38"/>
      <c r="J45" s="38"/>
    </row>
    <row r="46" spans="1:10" s="198" customFormat="1" ht="57" customHeight="1">
      <c r="A46" s="362" t="s">
        <v>246</v>
      </c>
      <c r="B46" s="402"/>
      <c r="C46" s="38"/>
      <c r="D46" s="38"/>
      <c r="E46" s="333"/>
      <c r="F46" s="38"/>
      <c r="G46" s="38"/>
      <c r="H46" s="38"/>
      <c r="I46" s="38"/>
      <c r="J46" s="38"/>
    </row>
    <row r="47" spans="1:10" s="198" customFormat="1" ht="48.6" customHeight="1">
      <c r="A47" s="364" t="s">
        <v>247</v>
      </c>
      <c r="B47" s="402"/>
      <c r="C47" s="38"/>
      <c r="D47" s="38"/>
      <c r="E47" s="333"/>
      <c r="F47" s="38"/>
      <c r="G47" s="38"/>
      <c r="H47" s="38"/>
      <c r="I47" s="38"/>
      <c r="J47" s="38"/>
    </row>
    <row r="48" spans="1:10" s="198" customFormat="1" ht="19.899999999999999" customHeight="1">
      <c r="A48" s="364" t="s">
        <v>219</v>
      </c>
      <c r="B48" s="402"/>
      <c r="C48" s="38"/>
      <c r="D48" s="38"/>
      <c r="E48" s="333"/>
      <c r="F48" s="38"/>
      <c r="G48" s="38"/>
      <c r="H48" s="38"/>
      <c r="I48" s="38"/>
      <c r="J48" s="38"/>
    </row>
    <row r="49" spans="1:10" s="198" customFormat="1" ht="30" customHeight="1">
      <c r="A49" s="396" t="s">
        <v>248</v>
      </c>
      <c r="B49" s="397"/>
      <c r="C49" s="366"/>
      <c r="D49" s="366"/>
      <c r="E49" s="333"/>
      <c r="F49" s="38"/>
      <c r="G49" s="38"/>
      <c r="H49" s="38"/>
      <c r="I49" s="38"/>
      <c r="J49" s="38"/>
    </row>
    <row r="50" spans="1:10" s="198" customFormat="1" ht="24.75" customHeight="1">
      <c r="A50" s="415" t="s">
        <v>249</v>
      </c>
      <c r="B50" s="416"/>
      <c r="C50" s="38"/>
      <c r="D50" s="38"/>
      <c r="E50" s="333"/>
      <c r="F50" s="38"/>
      <c r="G50" s="38"/>
      <c r="H50" s="38"/>
      <c r="I50" s="38"/>
      <c r="J50" s="38"/>
    </row>
    <row r="51" spans="1:10" s="198" customFormat="1" ht="13.9" customHeight="1">
      <c r="A51" s="396" t="s">
        <v>250</v>
      </c>
      <c r="B51" s="397"/>
      <c r="C51" s="366"/>
      <c r="D51" s="366"/>
      <c r="E51" s="333"/>
      <c r="F51" s="38"/>
      <c r="G51" s="38"/>
      <c r="H51" s="38"/>
      <c r="I51" s="38"/>
      <c r="J51" s="38"/>
    </row>
    <row r="52" spans="1:10" s="198" customFormat="1" ht="15.6" customHeight="1">
      <c r="A52" s="396" t="s">
        <v>251</v>
      </c>
      <c r="B52" s="397"/>
      <c r="C52" s="366"/>
      <c r="D52" s="366"/>
      <c r="E52" s="333"/>
      <c r="F52" s="38"/>
      <c r="G52" s="38"/>
      <c r="H52" s="38"/>
      <c r="I52" s="38"/>
      <c r="J52" s="38"/>
    </row>
    <row r="53" spans="1:10" s="198" customFormat="1" ht="15.6" customHeight="1">
      <c r="A53" s="403" t="s">
        <v>252</v>
      </c>
      <c r="B53" s="397"/>
      <c r="C53" s="366"/>
      <c r="D53" s="366"/>
      <c r="E53" s="333"/>
      <c r="F53" s="38"/>
      <c r="G53" s="38"/>
      <c r="H53" s="38"/>
      <c r="I53" s="38"/>
      <c r="J53" s="38"/>
    </row>
    <row r="54" spans="1:10" s="198" customFormat="1" ht="26.45" customHeight="1">
      <c r="A54" s="396" t="s">
        <v>253</v>
      </c>
      <c r="B54" s="397"/>
      <c r="C54" s="366"/>
      <c r="D54" s="366"/>
      <c r="E54" s="333"/>
      <c r="F54" s="38"/>
      <c r="G54" s="38"/>
      <c r="H54" s="38"/>
      <c r="I54" s="38"/>
      <c r="J54" s="38"/>
    </row>
    <row r="55" spans="1:10" s="198" customFormat="1" ht="15" customHeight="1">
      <c r="A55" s="396" t="s">
        <v>254</v>
      </c>
      <c r="B55" s="397"/>
      <c r="C55" s="366"/>
      <c r="D55" s="366"/>
      <c r="E55" s="333"/>
      <c r="F55" s="38"/>
      <c r="G55" s="38"/>
      <c r="H55" s="38"/>
      <c r="I55" s="38"/>
      <c r="J55" s="38"/>
    </row>
    <row r="56" spans="1:10" s="198" customFormat="1" ht="15" customHeight="1">
      <c r="A56" s="396" t="s">
        <v>255</v>
      </c>
      <c r="B56" s="397"/>
      <c r="C56" s="366"/>
      <c r="D56" s="366"/>
      <c r="E56" s="333"/>
      <c r="F56" s="38"/>
      <c r="G56" s="38"/>
      <c r="H56" s="38"/>
      <c r="I56" s="38"/>
      <c r="J56" s="38"/>
    </row>
    <row r="57" spans="1:10" s="198" customFormat="1" ht="15" customHeight="1">
      <c r="A57" s="396" t="s">
        <v>256</v>
      </c>
      <c r="B57" s="397"/>
      <c r="C57" s="366"/>
      <c r="D57" s="366"/>
      <c r="E57" s="333"/>
      <c r="F57" s="38"/>
      <c r="G57" s="38"/>
      <c r="H57" s="38"/>
      <c r="I57" s="38"/>
      <c r="J57" s="38"/>
    </row>
    <row r="58" spans="1:10" s="198" customFormat="1" ht="15" customHeight="1">
      <c r="A58" s="396" t="s">
        <v>257</v>
      </c>
      <c r="B58" s="397"/>
      <c r="C58" s="366"/>
      <c r="D58" s="366"/>
      <c r="E58" s="333"/>
      <c r="F58" s="38"/>
      <c r="G58" s="38"/>
      <c r="H58" s="38"/>
      <c r="I58" s="38"/>
      <c r="J58" s="38"/>
    </row>
    <row r="59" spans="1:10" s="198" customFormat="1" ht="15" customHeight="1">
      <c r="A59" s="396" t="s">
        <v>258</v>
      </c>
      <c r="B59" s="397"/>
      <c r="C59" s="366"/>
      <c r="D59" s="366"/>
      <c r="E59" s="333"/>
      <c r="F59" s="38"/>
      <c r="G59" s="38"/>
      <c r="H59" s="38"/>
      <c r="I59" s="38"/>
      <c r="J59" s="38"/>
    </row>
    <row r="60" spans="1:10" s="198" customFormat="1" ht="30.6" customHeight="1">
      <c r="A60" s="396" t="s">
        <v>259</v>
      </c>
      <c r="B60" s="397"/>
      <c r="C60" s="366"/>
      <c r="D60" s="366"/>
      <c r="E60" s="333"/>
      <c r="F60" s="38"/>
      <c r="G60" s="38"/>
      <c r="H60" s="38"/>
      <c r="I60" s="38"/>
      <c r="J60" s="38"/>
    </row>
    <row r="61" spans="1:10" s="198" customFormat="1" ht="19.149999999999999" customHeight="1">
      <c r="A61" s="405" t="s">
        <v>260</v>
      </c>
      <c r="B61" s="406">
        <f>B62+B63</f>
        <v>0</v>
      </c>
      <c r="C61" s="366"/>
      <c r="D61" s="366"/>
      <c r="E61" s="333"/>
      <c r="F61" s="38"/>
      <c r="G61" s="38"/>
      <c r="H61" s="38"/>
      <c r="I61" s="38"/>
      <c r="J61" s="38"/>
    </row>
    <row r="62" spans="1:10" s="198" customFormat="1" ht="19.149999999999999" customHeight="1">
      <c r="A62" s="396" t="s">
        <v>261</v>
      </c>
      <c r="B62" s="397"/>
      <c r="C62" s="366"/>
      <c r="D62" s="366"/>
      <c r="E62" s="333"/>
      <c r="F62" s="38"/>
      <c r="G62" s="38"/>
      <c r="H62" s="38"/>
      <c r="I62" s="38"/>
      <c r="J62" s="38"/>
    </row>
    <row r="63" spans="1:10" s="198" customFormat="1" ht="19.149999999999999" customHeight="1">
      <c r="A63" s="396" t="s">
        <v>262</v>
      </c>
      <c r="B63" s="397"/>
      <c r="C63" s="366"/>
      <c r="D63" s="366"/>
      <c r="E63" s="333"/>
      <c r="F63" s="38"/>
      <c r="G63" s="38"/>
      <c r="H63" s="38"/>
      <c r="I63" s="38"/>
      <c r="J63" s="38"/>
    </row>
    <row r="64" spans="1:10" s="198" customFormat="1" ht="30.6" customHeight="1">
      <c r="A64" s="396" t="s">
        <v>263</v>
      </c>
      <c r="B64" s="397"/>
      <c r="C64" s="366"/>
      <c r="D64" s="366"/>
      <c r="E64" s="333"/>
      <c r="F64" s="38"/>
      <c r="G64" s="38"/>
      <c r="H64" s="38"/>
      <c r="I64" s="38"/>
      <c r="J64" s="38"/>
    </row>
    <row r="65" spans="1:10" s="198" customFormat="1" ht="28.9" customHeight="1">
      <c r="A65" s="398" t="s">
        <v>264</v>
      </c>
      <c r="B65" s="406">
        <f>B66+B67</f>
        <v>0</v>
      </c>
      <c r="C65" s="366"/>
      <c r="D65" s="366"/>
      <c r="E65" s="333"/>
      <c r="F65" s="38"/>
      <c r="G65" s="38"/>
      <c r="H65" s="38"/>
      <c r="I65" s="38"/>
      <c r="J65" s="38"/>
    </row>
    <row r="66" spans="1:10" s="198" customFormat="1" ht="16.899999999999999" customHeight="1">
      <c r="A66" s="396" t="s">
        <v>265</v>
      </c>
      <c r="B66" s="397"/>
      <c r="C66" s="366"/>
      <c r="D66" s="366"/>
      <c r="E66" s="333"/>
      <c r="F66" s="38"/>
      <c r="G66" s="38"/>
      <c r="H66" s="38"/>
      <c r="I66" s="38"/>
      <c r="J66" s="38"/>
    </row>
    <row r="67" spans="1:10" s="198" customFormat="1" ht="17.45" customHeight="1">
      <c r="A67" s="407" t="s">
        <v>266</v>
      </c>
      <c r="B67" s="397"/>
      <c r="C67" s="366"/>
      <c r="D67" s="366"/>
      <c r="E67" s="333"/>
      <c r="F67" s="38"/>
      <c r="G67" s="38"/>
      <c r="H67" s="38"/>
      <c r="I67" s="38"/>
      <c r="J67" s="38"/>
    </row>
    <row r="68" spans="1:10" s="198" customFormat="1" ht="46.15" customHeight="1">
      <c r="A68" s="408" t="s">
        <v>267</v>
      </c>
      <c r="B68" s="397"/>
      <c r="C68" s="366"/>
      <c r="D68" s="366"/>
      <c r="E68" s="333"/>
      <c r="F68" s="38"/>
      <c r="G68" s="38"/>
      <c r="H68" s="38"/>
      <c r="I68" s="38"/>
      <c r="J68" s="38"/>
    </row>
    <row r="69" spans="1:10" s="198" customFormat="1" ht="14.45" customHeight="1">
      <c r="A69" s="409" t="s">
        <v>268</v>
      </c>
      <c r="B69" s="410"/>
      <c r="C69" s="366"/>
      <c r="D69" s="366"/>
      <c r="E69" s="333"/>
      <c r="F69" s="38"/>
      <c r="G69" s="38"/>
      <c r="H69" s="38"/>
      <c r="I69" s="38"/>
      <c r="J69" s="38"/>
    </row>
    <row r="70" spans="1:10" s="198" customFormat="1" ht="132.75" customHeight="1">
      <c r="A70" s="417" t="s">
        <v>269</v>
      </c>
      <c r="B70" s="397"/>
      <c r="C70" s="38"/>
      <c r="D70" s="38"/>
      <c r="E70" s="333"/>
      <c r="F70" s="38"/>
      <c r="G70" s="38"/>
      <c r="H70" s="38"/>
      <c r="I70" s="38"/>
      <c r="J70" s="38"/>
    </row>
    <row r="71" spans="1:10" s="198" customFormat="1" ht="49.15" customHeight="1">
      <c r="A71" s="403" t="s">
        <v>270</v>
      </c>
      <c r="B71" s="397"/>
      <c r="C71" s="38"/>
      <c r="D71" s="38"/>
      <c r="E71" s="333"/>
      <c r="F71" s="38"/>
      <c r="G71" s="38"/>
      <c r="H71" s="38"/>
      <c r="I71" s="38"/>
      <c r="J71" s="38"/>
    </row>
    <row r="72" spans="1:10" s="198" customFormat="1" ht="19.149999999999999" customHeight="1">
      <c r="A72" s="411" t="s">
        <v>271</v>
      </c>
      <c r="B72" s="412"/>
      <c r="C72" s="38"/>
      <c r="D72" s="38"/>
      <c r="E72" s="333"/>
      <c r="F72" s="38"/>
      <c r="G72" s="38"/>
      <c r="H72" s="38"/>
      <c r="I72" s="38"/>
      <c r="J72" s="38"/>
    </row>
    <row r="73" spans="1:10" s="198" customFormat="1" ht="17.649999999999999" customHeight="1">
      <c r="A73" s="391" t="s">
        <v>211</v>
      </c>
      <c r="B73" s="392"/>
      <c r="C73" s="38"/>
      <c r="D73" s="38"/>
      <c r="E73" s="333"/>
      <c r="F73" s="38"/>
      <c r="G73" s="38"/>
      <c r="H73" s="38"/>
      <c r="I73" s="38"/>
      <c r="J73" s="38"/>
    </row>
    <row r="74" spans="1:10" s="198" customFormat="1" ht="15.75" customHeight="1">
      <c r="A74" s="403" t="s">
        <v>272</v>
      </c>
      <c r="B74" s="397"/>
      <c r="C74" s="38"/>
      <c r="D74" s="38"/>
      <c r="E74" s="333"/>
      <c r="F74" s="38"/>
      <c r="G74" s="38"/>
      <c r="H74" s="38"/>
      <c r="I74" s="38"/>
      <c r="J74" s="38"/>
    </row>
    <row r="75" spans="1:10" s="198" customFormat="1" ht="15.75" thickBot="1">
      <c r="A75" s="413" t="s">
        <v>273</v>
      </c>
      <c r="B75" s="414"/>
      <c r="C75" s="38"/>
      <c r="D75" s="38"/>
      <c r="E75" s="333"/>
      <c r="F75" s="38"/>
      <c r="G75" s="38"/>
      <c r="H75" s="38"/>
      <c r="I75" s="38"/>
      <c r="J75" s="38"/>
    </row>
  </sheetData>
  <mergeCells count="11">
    <mergeCell ref="A9:B9"/>
    <mergeCell ref="A50:B50"/>
    <mergeCell ref="A69:B69"/>
    <mergeCell ref="A72:B72"/>
    <mergeCell ref="A73:B73"/>
    <mergeCell ref="A2:B3"/>
    <mergeCell ref="A4:B4"/>
    <mergeCell ref="A5:A6"/>
    <mergeCell ref="B5:B6"/>
    <mergeCell ref="A7:B7"/>
    <mergeCell ref="A8:B8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>
  <sheetPr>
    <tabColor rgb="FF00B0F0"/>
  </sheetPr>
  <dimension ref="A2:J75"/>
  <sheetViews>
    <sheetView tabSelected="1" topLeftCell="A67" workbookViewId="0">
      <selection activeCell="C19" sqref="C19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324" t="s">
        <v>206</v>
      </c>
      <c r="B2" s="324"/>
    </row>
    <row r="3" spans="1:10" ht="26.45" customHeight="1">
      <c r="A3" s="324"/>
      <c r="B3" s="324"/>
    </row>
    <row r="4" spans="1:10" ht="24" customHeight="1" thickBot="1">
      <c r="A4" s="386" t="s">
        <v>277</v>
      </c>
      <c r="B4" s="386"/>
    </row>
    <row r="5" spans="1:10" ht="24" customHeight="1">
      <c r="A5" s="387" t="s">
        <v>208</v>
      </c>
      <c r="B5" s="388" t="s">
        <v>209</v>
      </c>
    </row>
    <row r="6" spans="1:10" ht="37.9" customHeight="1">
      <c r="A6" s="389"/>
      <c r="B6" s="390"/>
    </row>
    <row r="7" spans="1:10" s="198" customFormat="1" ht="16.5" customHeight="1">
      <c r="A7" s="391" t="s">
        <v>210</v>
      </c>
      <c r="B7" s="392"/>
      <c r="C7" s="38"/>
      <c r="D7" s="38"/>
      <c r="E7" s="333"/>
      <c r="F7" s="38"/>
      <c r="G7" s="38"/>
      <c r="H7" s="38"/>
      <c r="I7" s="38"/>
      <c r="J7" s="38"/>
    </row>
    <row r="8" spans="1:10" s="198" customFormat="1" ht="16.5" customHeight="1">
      <c r="A8" s="391" t="s">
        <v>211</v>
      </c>
      <c r="B8" s="392"/>
      <c r="C8" s="38"/>
      <c r="D8" s="38"/>
      <c r="E8" s="333"/>
      <c r="F8" s="38"/>
      <c r="G8" s="38"/>
      <c r="H8" s="38"/>
      <c r="I8" s="38"/>
      <c r="J8" s="38"/>
    </row>
    <row r="9" spans="1:10" s="198" customFormat="1" ht="28.9" customHeight="1">
      <c r="A9" s="389" t="s">
        <v>212</v>
      </c>
      <c r="B9" s="393"/>
      <c r="C9" s="38"/>
      <c r="D9" s="38"/>
      <c r="E9" s="333"/>
      <c r="F9" s="38"/>
      <c r="G9" s="38"/>
      <c r="H9" s="38"/>
      <c r="I9" s="38"/>
      <c r="J9" s="38"/>
    </row>
    <row r="10" spans="1:10" s="198" customFormat="1" ht="16.5" customHeight="1">
      <c r="A10" s="394" t="s">
        <v>213</v>
      </c>
      <c r="B10" s="395">
        <f>B11+B12+B13+B14</f>
        <v>33087</v>
      </c>
      <c r="C10" s="38"/>
      <c r="D10" s="38"/>
      <c r="E10" s="333"/>
      <c r="F10" s="38"/>
      <c r="G10" s="38"/>
      <c r="H10" s="38"/>
      <c r="I10" s="38"/>
      <c r="J10" s="38"/>
    </row>
    <row r="11" spans="1:10" s="198" customFormat="1" ht="19.149999999999999" customHeight="1">
      <c r="A11" s="396" t="s">
        <v>214</v>
      </c>
      <c r="B11" s="397">
        <v>7779</v>
      </c>
      <c r="C11" s="38"/>
      <c r="D11" s="38"/>
      <c r="E11" s="333"/>
      <c r="F11" s="38"/>
      <c r="G11" s="38"/>
      <c r="H11" s="38"/>
      <c r="I11" s="38"/>
      <c r="J11" s="38"/>
    </row>
    <row r="12" spans="1:10" s="198" customFormat="1" ht="15.75">
      <c r="A12" s="396" t="s">
        <v>215</v>
      </c>
      <c r="B12" s="397">
        <v>1798</v>
      </c>
      <c r="C12" s="38"/>
      <c r="D12" s="38"/>
      <c r="E12" s="333"/>
      <c r="F12" s="38"/>
      <c r="G12" s="38"/>
      <c r="H12" s="38"/>
      <c r="I12" s="38"/>
      <c r="J12" s="38"/>
    </row>
    <row r="13" spans="1:10" s="198" customFormat="1" ht="15.75">
      <c r="A13" s="396" t="s">
        <v>216</v>
      </c>
      <c r="B13" s="397">
        <v>10</v>
      </c>
      <c r="C13" s="38"/>
      <c r="D13" s="38"/>
      <c r="E13" s="333"/>
      <c r="F13" s="38"/>
      <c r="G13" s="38"/>
      <c r="H13" s="38"/>
      <c r="I13" s="38"/>
      <c r="J13" s="38"/>
    </row>
    <row r="14" spans="1:10" s="198" customFormat="1" ht="17.45" customHeight="1">
      <c r="A14" s="396" t="s">
        <v>217</v>
      </c>
      <c r="B14" s="397">
        <v>23500</v>
      </c>
      <c r="C14" s="38"/>
      <c r="D14" s="38"/>
      <c r="E14" s="333"/>
      <c r="F14" s="38"/>
      <c r="G14" s="38"/>
      <c r="H14" s="38"/>
      <c r="I14" s="38"/>
      <c r="J14" s="38"/>
    </row>
    <row r="15" spans="1:10" s="198" customFormat="1" ht="15.75">
      <c r="A15" s="394" t="s">
        <v>218</v>
      </c>
      <c r="B15" s="395">
        <f>B16+B17+B18</f>
        <v>8008</v>
      </c>
      <c r="C15" s="38"/>
      <c r="D15" s="38"/>
      <c r="E15" s="333"/>
      <c r="F15" s="38"/>
      <c r="G15" s="38"/>
      <c r="H15" s="38"/>
      <c r="I15" s="38"/>
      <c r="J15" s="38"/>
    </row>
    <row r="16" spans="1:10" s="198" customFormat="1" ht="15.75">
      <c r="A16" s="396" t="s">
        <v>214</v>
      </c>
      <c r="B16" s="397">
        <v>6165</v>
      </c>
      <c r="C16" s="38"/>
      <c r="D16" s="38"/>
      <c r="E16" s="333"/>
      <c r="F16" s="38"/>
      <c r="G16" s="38"/>
      <c r="H16" s="38"/>
      <c r="I16" s="38"/>
      <c r="J16" s="38"/>
    </row>
    <row r="17" spans="1:10" s="198" customFormat="1" ht="15.75">
      <c r="A17" s="396" t="s">
        <v>216</v>
      </c>
      <c r="B17" s="397">
        <v>1843</v>
      </c>
      <c r="C17" s="38"/>
      <c r="D17" s="38"/>
      <c r="E17" s="333"/>
      <c r="F17" s="38"/>
      <c r="G17" s="38"/>
      <c r="H17" s="38"/>
      <c r="I17" s="38"/>
      <c r="J17" s="38"/>
    </row>
    <row r="18" spans="1:10" s="198" customFormat="1" ht="15.75">
      <c r="A18" s="396" t="s">
        <v>219</v>
      </c>
      <c r="B18" s="397"/>
      <c r="C18" s="38"/>
      <c r="D18" s="38"/>
      <c r="E18" s="333"/>
      <c r="F18" s="38"/>
      <c r="G18" s="38"/>
      <c r="H18" s="38"/>
      <c r="I18" s="38"/>
      <c r="J18" s="38"/>
    </row>
    <row r="19" spans="1:10" s="198" customFormat="1" ht="13.9" customHeight="1">
      <c r="A19" s="398" t="s">
        <v>220</v>
      </c>
      <c r="B19" s="406">
        <f>B20+B21+B22+B23</f>
        <v>0</v>
      </c>
      <c r="C19" s="38"/>
      <c r="D19" s="38"/>
      <c r="E19" s="333"/>
      <c r="F19" s="38"/>
      <c r="G19" s="38"/>
      <c r="H19" s="38"/>
      <c r="I19" s="38"/>
      <c r="J19" s="38"/>
    </row>
    <row r="20" spans="1:10" s="198" customFormat="1" ht="15.75">
      <c r="A20" s="396" t="s">
        <v>221</v>
      </c>
      <c r="B20" s="397"/>
      <c r="C20" s="38"/>
      <c r="D20" s="38"/>
      <c r="E20" s="333"/>
      <c r="F20" s="38"/>
      <c r="G20" s="38"/>
      <c r="H20" s="38"/>
      <c r="I20" s="38"/>
      <c r="J20" s="38"/>
    </row>
    <row r="21" spans="1:10" s="198" customFormat="1" ht="15.75">
      <c r="A21" s="396" t="s">
        <v>222</v>
      </c>
      <c r="B21" s="397"/>
      <c r="C21" s="38"/>
      <c r="D21" s="38"/>
      <c r="E21" s="333"/>
      <c r="F21" s="38"/>
      <c r="G21" s="38"/>
      <c r="H21" s="38"/>
      <c r="I21" s="38"/>
      <c r="J21" s="38"/>
    </row>
    <row r="22" spans="1:10" s="198" customFormat="1" ht="15.75">
      <c r="A22" s="396" t="s">
        <v>223</v>
      </c>
      <c r="B22" s="397"/>
      <c r="C22" s="38"/>
      <c r="D22" s="38"/>
      <c r="E22" s="333"/>
      <c r="F22" s="38"/>
      <c r="G22" s="38"/>
      <c r="H22" s="38"/>
      <c r="I22" s="38"/>
      <c r="J22" s="38"/>
    </row>
    <row r="23" spans="1:10" s="198" customFormat="1" ht="15.75">
      <c r="A23" s="396" t="s">
        <v>219</v>
      </c>
      <c r="B23" s="397"/>
      <c r="C23" s="38"/>
      <c r="D23" s="38"/>
      <c r="E23" s="333"/>
      <c r="F23" s="38"/>
      <c r="G23" s="38"/>
      <c r="H23" s="38"/>
      <c r="I23" s="38"/>
      <c r="J23" s="38"/>
    </row>
    <row r="24" spans="1:10" s="198" customFormat="1" ht="31.5">
      <c r="A24" s="398" t="s">
        <v>225</v>
      </c>
      <c r="B24" s="406">
        <f>B25+B26+B27+B28+B29+B30+B31+B32</f>
        <v>0</v>
      </c>
      <c r="C24" s="38"/>
      <c r="D24" s="38"/>
      <c r="E24" s="333"/>
      <c r="F24" s="38"/>
      <c r="G24" s="38"/>
      <c r="H24" s="38"/>
      <c r="I24" s="38"/>
      <c r="J24" s="38"/>
    </row>
    <row r="25" spans="1:10" s="198" customFormat="1" ht="15.75">
      <c r="A25" s="396" t="s">
        <v>226</v>
      </c>
      <c r="B25" s="397"/>
      <c r="C25" s="38"/>
      <c r="D25" s="38"/>
      <c r="E25" s="333"/>
      <c r="F25" s="38"/>
      <c r="G25" s="38"/>
      <c r="H25" s="38"/>
      <c r="I25" s="38"/>
      <c r="J25" s="38"/>
    </row>
    <row r="26" spans="1:10" s="198" customFormat="1" ht="15.75">
      <c r="A26" s="396" t="s">
        <v>227</v>
      </c>
      <c r="B26" s="397"/>
      <c r="C26" s="38"/>
      <c r="D26" s="38"/>
      <c r="E26" s="333"/>
      <c r="F26" s="38"/>
      <c r="G26" s="38"/>
      <c r="H26" s="38"/>
      <c r="I26" s="38"/>
      <c r="J26" s="38"/>
    </row>
    <row r="27" spans="1:10" s="198" customFormat="1" ht="15.75">
      <c r="A27" s="396" t="s">
        <v>228</v>
      </c>
      <c r="B27" s="397"/>
      <c r="C27" s="38"/>
      <c r="D27" s="38"/>
      <c r="E27" s="333"/>
      <c r="F27" s="38"/>
      <c r="G27" s="38"/>
      <c r="H27" s="38"/>
      <c r="I27" s="38"/>
      <c r="J27" s="38"/>
    </row>
    <row r="28" spans="1:10" s="198" customFormat="1" ht="15.75">
      <c r="A28" s="396" t="s">
        <v>229</v>
      </c>
      <c r="B28" s="397"/>
      <c r="C28" s="38"/>
      <c r="D28" s="38"/>
      <c r="E28" s="333"/>
      <c r="F28" s="38"/>
      <c r="G28" s="38"/>
      <c r="H28" s="38"/>
      <c r="I28" s="38"/>
      <c r="J28" s="38"/>
    </row>
    <row r="29" spans="1:10" s="198" customFormat="1" ht="15.75">
      <c r="A29" s="396" t="s">
        <v>230</v>
      </c>
      <c r="B29" s="397"/>
      <c r="C29" s="38"/>
      <c r="D29" s="38"/>
      <c r="E29" s="333"/>
      <c r="F29" s="38"/>
      <c r="G29" s="38"/>
      <c r="H29" s="38"/>
      <c r="I29" s="38"/>
      <c r="J29" s="38"/>
    </row>
    <row r="30" spans="1:10" s="198" customFormat="1" ht="15.75">
      <c r="A30" s="396" t="s">
        <v>231</v>
      </c>
      <c r="B30" s="397"/>
      <c r="C30" s="38"/>
      <c r="D30" s="38"/>
      <c r="E30" s="333"/>
      <c r="F30" s="38"/>
      <c r="G30" s="38"/>
      <c r="H30" s="38"/>
      <c r="I30" s="38"/>
      <c r="J30" s="38"/>
    </row>
    <row r="31" spans="1:10" s="198" customFormat="1" ht="15.75">
      <c r="A31" s="396" t="s">
        <v>232</v>
      </c>
      <c r="B31" s="397"/>
      <c r="C31" s="38"/>
      <c r="D31" s="38"/>
      <c r="E31" s="333"/>
      <c r="F31" s="38"/>
      <c r="G31" s="38"/>
      <c r="H31" s="38"/>
      <c r="I31" s="38"/>
      <c r="J31" s="38"/>
    </row>
    <row r="32" spans="1:10" s="198" customFormat="1" ht="15.75">
      <c r="A32" s="396" t="s">
        <v>219</v>
      </c>
      <c r="B32" s="397"/>
      <c r="C32" s="38"/>
      <c r="D32" s="38"/>
      <c r="E32" s="333"/>
      <c r="F32" s="38"/>
      <c r="G32" s="38"/>
      <c r="H32" s="38"/>
      <c r="I32" s="38"/>
      <c r="J32" s="38"/>
    </row>
    <row r="33" spans="1:10" s="198" customFormat="1" ht="80.45" customHeight="1">
      <c r="A33" s="399" t="s">
        <v>233</v>
      </c>
      <c r="B33" s="397">
        <f>B34+B35+B36</f>
        <v>0</v>
      </c>
      <c r="C33" s="38"/>
      <c r="D33" s="38"/>
      <c r="E33" s="333"/>
      <c r="F33" s="38"/>
      <c r="G33" s="38"/>
      <c r="H33" s="38"/>
      <c r="I33" s="38"/>
      <c r="J33" s="38"/>
    </row>
    <row r="34" spans="1:10" s="198" customFormat="1" ht="46.15" customHeight="1">
      <c r="A34" s="408" t="s">
        <v>234</v>
      </c>
      <c r="B34" s="397"/>
      <c r="C34" s="38"/>
      <c r="D34" s="38"/>
      <c r="E34" s="333"/>
      <c r="F34" s="38"/>
      <c r="G34" s="38"/>
      <c r="H34" s="38"/>
      <c r="I34" s="38"/>
      <c r="J34" s="38"/>
    </row>
    <row r="35" spans="1:10" s="198" customFormat="1" ht="46.15" customHeight="1">
      <c r="A35" s="408" t="s">
        <v>235</v>
      </c>
      <c r="B35" s="397"/>
      <c r="C35" s="38"/>
      <c r="D35" s="38"/>
      <c r="E35" s="333"/>
      <c r="F35" s="38"/>
      <c r="G35" s="38"/>
      <c r="H35" s="38"/>
      <c r="I35" s="38"/>
      <c r="J35" s="38"/>
    </row>
    <row r="36" spans="1:10" s="198" customFormat="1" ht="46.15" customHeight="1">
      <c r="A36" s="408" t="s">
        <v>236</v>
      </c>
      <c r="B36" s="397"/>
      <c r="C36" s="38"/>
      <c r="D36" s="38"/>
      <c r="E36" s="333"/>
      <c r="F36" s="38"/>
      <c r="G36" s="38"/>
      <c r="H36" s="38"/>
      <c r="I36" s="38"/>
      <c r="J36" s="38"/>
    </row>
    <row r="37" spans="1:10" s="198" customFormat="1" ht="46.15" customHeight="1">
      <c r="A37" s="399" t="s">
        <v>237</v>
      </c>
      <c r="B37" s="402">
        <f>SUM(B38:B48)</f>
        <v>0</v>
      </c>
      <c r="C37" s="38"/>
      <c r="D37" s="38"/>
      <c r="E37" s="333"/>
      <c r="F37" s="38"/>
      <c r="G37" s="38"/>
      <c r="H37" s="38"/>
      <c r="I37" s="38"/>
      <c r="J37" s="38"/>
    </row>
    <row r="38" spans="1:10" s="198" customFormat="1" ht="31.15" customHeight="1">
      <c r="A38" s="362" t="s">
        <v>238</v>
      </c>
      <c r="B38" s="402"/>
      <c r="C38" s="38"/>
      <c r="D38" s="38"/>
      <c r="E38" s="333"/>
      <c r="F38" s="38"/>
      <c r="G38" s="38"/>
      <c r="H38" s="38"/>
      <c r="I38" s="38"/>
      <c r="J38" s="38"/>
    </row>
    <row r="39" spans="1:10" s="198" customFormat="1" ht="31.9" customHeight="1">
      <c r="A39" s="362" t="s">
        <v>239</v>
      </c>
      <c r="B39" s="402"/>
      <c r="C39" s="38"/>
      <c r="D39" s="38"/>
      <c r="E39" s="333"/>
      <c r="F39" s="38"/>
      <c r="G39" s="38"/>
      <c r="H39" s="38"/>
      <c r="I39" s="38"/>
      <c r="J39" s="38"/>
    </row>
    <row r="40" spans="1:10" s="198" customFormat="1" ht="55.5" customHeight="1">
      <c r="A40" s="362" t="s">
        <v>240</v>
      </c>
      <c r="B40" s="402"/>
      <c r="C40" s="38"/>
      <c r="D40" s="38"/>
      <c r="E40" s="333"/>
      <c r="F40" s="38"/>
      <c r="G40" s="38"/>
      <c r="H40" s="38"/>
      <c r="I40" s="38"/>
      <c r="J40" s="38"/>
    </row>
    <row r="41" spans="1:10" s="198" customFormat="1" ht="55.5" customHeight="1">
      <c r="A41" s="362" t="s">
        <v>241</v>
      </c>
      <c r="B41" s="402"/>
      <c r="C41" s="38"/>
      <c r="D41" s="38"/>
      <c r="E41" s="333"/>
      <c r="F41" s="38"/>
      <c r="G41" s="38"/>
      <c r="H41" s="38"/>
      <c r="I41" s="38"/>
      <c r="J41" s="38"/>
    </row>
    <row r="42" spans="1:10" s="198" customFormat="1" ht="16.149999999999999" customHeight="1">
      <c r="A42" s="362" t="s">
        <v>242</v>
      </c>
      <c r="B42" s="402"/>
      <c r="C42" s="38"/>
      <c r="D42" s="38"/>
      <c r="E42" s="333"/>
      <c r="F42" s="38"/>
      <c r="G42" s="38"/>
      <c r="H42" s="38"/>
      <c r="I42" s="38"/>
      <c r="J42" s="38"/>
    </row>
    <row r="43" spans="1:10" s="198" customFormat="1" ht="35.450000000000003" customHeight="1">
      <c r="A43" s="362" t="s">
        <v>243</v>
      </c>
      <c r="B43" s="402"/>
      <c r="C43" s="38"/>
      <c r="D43" s="38"/>
      <c r="E43" s="333"/>
      <c r="F43" s="38"/>
      <c r="G43" s="38"/>
      <c r="H43" s="38"/>
      <c r="I43" s="38"/>
      <c r="J43" s="38"/>
    </row>
    <row r="44" spans="1:10" s="198" customFormat="1" ht="53.25" customHeight="1">
      <c r="A44" s="362" t="s">
        <v>244</v>
      </c>
      <c r="B44" s="402"/>
      <c r="C44" s="38"/>
      <c r="D44" s="38"/>
      <c r="E44" s="333"/>
      <c r="F44" s="38"/>
      <c r="G44" s="38"/>
      <c r="H44" s="38"/>
      <c r="I44" s="38"/>
      <c r="J44" s="38"/>
    </row>
    <row r="45" spans="1:10" s="198" customFormat="1" ht="30.6" customHeight="1">
      <c r="A45" s="362" t="s">
        <v>245</v>
      </c>
      <c r="B45" s="402"/>
      <c r="C45" s="38"/>
      <c r="D45" s="38"/>
      <c r="E45" s="333"/>
      <c r="F45" s="38"/>
      <c r="G45" s="38"/>
      <c r="H45" s="38"/>
      <c r="I45" s="38"/>
      <c r="J45" s="38"/>
    </row>
    <row r="46" spans="1:10" s="198" customFormat="1" ht="57" customHeight="1">
      <c r="A46" s="362" t="s">
        <v>246</v>
      </c>
      <c r="B46" s="402"/>
      <c r="C46" s="38"/>
      <c r="D46" s="38"/>
      <c r="E46" s="333"/>
      <c r="F46" s="38"/>
      <c r="G46" s="38"/>
      <c r="H46" s="38"/>
      <c r="I46" s="38"/>
      <c r="J46" s="38"/>
    </row>
    <row r="47" spans="1:10" s="198" customFormat="1" ht="48.6" customHeight="1">
      <c r="A47" s="364" t="s">
        <v>247</v>
      </c>
      <c r="B47" s="402"/>
      <c r="C47" s="38"/>
      <c r="D47" s="38"/>
      <c r="E47" s="333"/>
      <c r="F47" s="38"/>
      <c r="G47" s="38"/>
      <c r="H47" s="38"/>
      <c r="I47" s="38"/>
      <c r="J47" s="38"/>
    </row>
    <row r="48" spans="1:10" s="198" customFormat="1" ht="19.899999999999999" customHeight="1">
      <c r="A48" s="364" t="s">
        <v>219</v>
      </c>
      <c r="B48" s="402"/>
      <c r="C48" s="38"/>
      <c r="D48" s="38"/>
      <c r="E48" s="333"/>
      <c r="F48" s="38"/>
      <c r="G48" s="38"/>
      <c r="H48" s="38"/>
      <c r="I48" s="38"/>
      <c r="J48" s="38"/>
    </row>
    <row r="49" spans="1:10" s="198" customFormat="1" ht="30" customHeight="1">
      <c r="A49" s="396" t="s">
        <v>248</v>
      </c>
      <c r="B49" s="397"/>
      <c r="C49" s="366"/>
      <c r="D49" s="366"/>
      <c r="E49" s="333"/>
      <c r="F49" s="38"/>
      <c r="G49" s="38"/>
      <c r="H49" s="38"/>
      <c r="I49" s="38"/>
      <c r="J49" s="38"/>
    </row>
    <row r="50" spans="1:10" s="198" customFormat="1" ht="24.75" customHeight="1">
      <c r="A50" s="415" t="s">
        <v>249</v>
      </c>
      <c r="B50" s="416"/>
      <c r="C50" s="38"/>
      <c r="D50" s="38"/>
      <c r="E50" s="333"/>
      <c r="F50" s="38"/>
      <c r="G50" s="38"/>
      <c r="H50" s="38"/>
      <c r="I50" s="38"/>
      <c r="J50" s="38"/>
    </row>
    <row r="51" spans="1:10" s="198" customFormat="1" ht="13.9" customHeight="1">
      <c r="A51" s="396" t="s">
        <v>250</v>
      </c>
      <c r="B51" s="397"/>
      <c r="C51" s="366"/>
      <c r="D51" s="366"/>
      <c r="E51" s="333"/>
      <c r="F51" s="38"/>
      <c r="G51" s="38"/>
      <c r="H51" s="38"/>
      <c r="I51" s="38"/>
      <c r="J51" s="38"/>
    </row>
    <row r="52" spans="1:10" s="198" customFormat="1" ht="15.6" customHeight="1">
      <c r="A52" s="396" t="s">
        <v>251</v>
      </c>
      <c r="B52" s="397"/>
      <c r="C52" s="366"/>
      <c r="D52" s="366"/>
      <c r="E52" s="333"/>
      <c r="F52" s="38"/>
      <c r="G52" s="38"/>
      <c r="H52" s="38"/>
      <c r="I52" s="38"/>
      <c r="J52" s="38"/>
    </row>
    <row r="53" spans="1:10" s="198" customFormat="1" ht="15.6" customHeight="1">
      <c r="A53" s="403" t="s">
        <v>252</v>
      </c>
      <c r="B53" s="397"/>
      <c r="C53" s="366"/>
      <c r="D53" s="366"/>
      <c r="E53" s="333"/>
      <c r="F53" s="38"/>
      <c r="G53" s="38"/>
      <c r="H53" s="38"/>
      <c r="I53" s="38"/>
      <c r="J53" s="38"/>
    </row>
    <row r="54" spans="1:10" s="198" customFormat="1" ht="26.45" customHeight="1">
      <c r="A54" s="396" t="s">
        <v>253</v>
      </c>
      <c r="B54" s="397"/>
      <c r="C54" s="366"/>
      <c r="D54" s="366"/>
      <c r="E54" s="333"/>
      <c r="F54" s="38"/>
      <c r="G54" s="38"/>
      <c r="H54" s="38"/>
      <c r="I54" s="38"/>
      <c r="J54" s="38"/>
    </row>
    <row r="55" spans="1:10" s="198" customFormat="1" ht="15" customHeight="1">
      <c r="A55" s="396" t="s">
        <v>254</v>
      </c>
      <c r="B55" s="397"/>
      <c r="C55" s="366"/>
      <c r="D55" s="366"/>
      <c r="E55" s="333"/>
      <c r="F55" s="38"/>
      <c r="G55" s="38"/>
      <c r="H55" s="38"/>
      <c r="I55" s="38"/>
      <c r="J55" s="38"/>
    </row>
    <row r="56" spans="1:10" s="198" customFormat="1" ht="15" customHeight="1">
      <c r="A56" s="396" t="s">
        <v>255</v>
      </c>
      <c r="B56" s="397"/>
      <c r="C56" s="366"/>
      <c r="D56" s="366"/>
      <c r="E56" s="333"/>
      <c r="F56" s="38"/>
      <c r="G56" s="38"/>
      <c r="H56" s="38"/>
      <c r="I56" s="38"/>
      <c r="J56" s="38"/>
    </row>
    <row r="57" spans="1:10" s="198" customFormat="1" ht="15" customHeight="1">
      <c r="A57" s="396" t="s">
        <v>256</v>
      </c>
      <c r="B57" s="397"/>
      <c r="C57" s="366"/>
      <c r="D57" s="366"/>
      <c r="E57" s="333"/>
      <c r="F57" s="38"/>
      <c r="G57" s="38"/>
      <c r="H57" s="38"/>
      <c r="I57" s="38"/>
      <c r="J57" s="38"/>
    </row>
    <row r="58" spans="1:10" s="198" customFormat="1" ht="15" customHeight="1">
      <c r="A58" s="396" t="s">
        <v>257</v>
      </c>
      <c r="B58" s="397"/>
      <c r="C58" s="366"/>
      <c r="D58" s="366"/>
      <c r="E58" s="333"/>
      <c r="F58" s="38"/>
      <c r="G58" s="38"/>
      <c r="H58" s="38"/>
      <c r="I58" s="38"/>
      <c r="J58" s="38"/>
    </row>
    <row r="59" spans="1:10" s="198" customFormat="1" ht="15" customHeight="1">
      <c r="A59" s="396" t="s">
        <v>258</v>
      </c>
      <c r="B59" s="397"/>
      <c r="C59" s="366"/>
      <c r="D59" s="366"/>
      <c r="E59" s="333"/>
      <c r="F59" s="38"/>
      <c r="G59" s="38"/>
      <c r="H59" s="38"/>
      <c r="I59" s="38"/>
      <c r="J59" s="38"/>
    </row>
    <row r="60" spans="1:10" s="198" customFormat="1" ht="30.6" customHeight="1">
      <c r="A60" s="396" t="s">
        <v>259</v>
      </c>
      <c r="B60" s="397"/>
      <c r="C60" s="366"/>
      <c r="D60" s="366"/>
      <c r="E60" s="333"/>
      <c r="F60" s="38"/>
      <c r="G60" s="38"/>
      <c r="H60" s="38"/>
      <c r="I60" s="38"/>
      <c r="J60" s="38"/>
    </row>
    <row r="61" spans="1:10" s="198" customFormat="1" ht="19.149999999999999" customHeight="1">
      <c r="A61" s="405" t="s">
        <v>260</v>
      </c>
      <c r="B61" s="406">
        <f>B62+B63</f>
        <v>0</v>
      </c>
      <c r="C61" s="366"/>
      <c r="D61" s="366"/>
      <c r="E61" s="333"/>
      <c r="F61" s="38"/>
      <c r="G61" s="38"/>
      <c r="H61" s="38"/>
      <c r="I61" s="38"/>
      <c r="J61" s="38"/>
    </row>
    <row r="62" spans="1:10" s="198" customFormat="1" ht="19.149999999999999" customHeight="1">
      <c r="A62" s="396" t="s">
        <v>261</v>
      </c>
      <c r="B62" s="397"/>
      <c r="C62" s="366"/>
      <c r="D62" s="366"/>
      <c r="E62" s="333"/>
      <c r="F62" s="38"/>
      <c r="G62" s="38"/>
      <c r="H62" s="38"/>
      <c r="I62" s="38"/>
      <c r="J62" s="38"/>
    </row>
    <row r="63" spans="1:10" s="198" customFormat="1" ht="19.149999999999999" customHeight="1">
      <c r="A63" s="396" t="s">
        <v>262</v>
      </c>
      <c r="B63" s="397"/>
      <c r="C63" s="366"/>
      <c r="D63" s="366"/>
      <c r="E63" s="333"/>
      <c r="F63" s="38"/>
      <c r="G63" s="38"/>
      <c r="H63" s="38"/>
      <c r="I63" s="38"/>
      <c r="J63" s="38"/>
    </row>
    <row r="64" spans="1:10" s="198" customFormat="1" ht="30.6" customHeight="1">
      <c r="A64" s="396" t="s">
        <v>263</v>
      </c>
      <c r="B64" s="397"/>
      <c r="C64" s="366"/>
      <c r="D64" s="366"/>
      <c r="E64" s="333"/>
      <c r="F64" s="38"/>
      <c r="G64" s="38"/>
      <c r="H64" s="38"/>
      <c r="I64" s="38"/>
      <c r="J64" s="38"/>
    </row>
    <row r="65" spans="1:10" s="198" customFormat="1" ht="28.9" customHeight="1">
      <c r="A65" s="398" t="s">
        <v>264</v>
      </c>
      <c r="B65" s="406">
        <f>B66+B67</f>
        <v>0</v>
      </c>
      <c r="C65" s="366"/>
      <c r="D65" s="366"/>
      <c r="E65" s="333"/>
      <c r="F65" s="38"/>
      <c r="G65" s="38"/>
      <c r="H65" s="38"/>
      <c r="I65" s="38"/>
      <c r="J65" s="38"/>
    </row>
    <row r="66" spans="1:10" s="198" customFormat="1" ht="16.899999999999999" customHeight="1">
      <c r="A66" s="396" t="s">
        <v>265</v>
      </c>
      <c r="B66" s="397"/>
      <c r="C66" s="366"/>
      <c r="D66" s="366"/>
      <c r="E66" s="333"/>
      <c r="F66" s="38"/>
      <c r="G66" s="38"/>
      <c r="H66" s="38"/>
      <c r="I66" s="38"/>
      <c r="J66" s="38"/>
    </row>
    <row r="67" spans="1:10" s="198" customFormat="1" ht="17.45" customHeight="1">
      <c r="A67" s="407" t="s">
        <v>266</v>
      </c>
      <c r="B67" s="397"/>
      <c r="C67" s="366"/>
      <c r="D67" s="366"/>
      <c r="E67" s="333"/>
      <c r="F67" s="38"/>
      <c r="G67" s="38"/>
      <c r="H67" s="38"/>
      <c r="I67" s="38"/>
      <c r="J67" s="38"/>
    </row>
    <row r="68" spans="1:10" s="198" customFormat="1" ht="46.15" customHeight="1">
      <c r="A68" s="408" t="s">
        <v>267</v>
      </c>
      <c r="B68" s="397"/>
      <c r="C68" s="366"/>
      <c r="D68" s="366"/>
      <c r="E68" s="333"/>
      <c r="F68" s="38"/>
      <c r="G68" s="38"/>
      <c r="H68" s="38"/>
      <c r="I68" s="38"/>
      <c r="J68" s="38"/>
    </row>
    <row r="69" spans="1:10" s="198" customFormat="1" ht="14.45" customHeight="1">
      <c r="A69" s="409" t="s">
        <v>268</v>
      </c>
      <c r="B69" s="410"/>
      <c r="C69" s="366"/>
      <c r="D69" s="366"/>
      <c r="E69" s="333"/>
      <c r="F69" s="38"/>
      <c r="G69" s="38"/>
      <c r="H69" s="38"/>
      <c r="I69" s="38"/>
      <c r="J69" s="38"/>
    </row>
    <row r="70" spans="1:10" s="198" customFormat="1" ht="132.75" customHeight="1">
      <c r="A70" s="417" t="s">
        <v>269</v>
      </c>
      <c r="B70" s="397"/>
      <c r="C70" s="38"/>
      <c r="D70" s="38"/>
      <c r="E70" s="333"/>
      <c r="F70" s="38"/>
      <c r="G70" s="38"/>
      <c r="H70" s="38"/>
      <c r="I70" s="38"/>
      <c r="J70" s="38"/>
    </row>
    <row r="71" spans="1:10" s="198" customFormat="1" ht="49.15" customHeight="1">
      <c r="A71" s="403" t="s">
        <v>270</v>
      </c>
      <c r="B71" s="397"/>
      <c r="C71" s="38"/>
      <c r="D71" s="38"/>
      <c r="E71" s="333"/>
      <c r="F71" s="38"/>
      <c r="G71" s="38"/>
      <c r="H71" s="38"/>
      <c r="I71" s="38"/>
      <c r="J71" s="38"/>
    </row>
    <row r="72" spans="1:10" s="198" customFormat="1" ht="19.149999999999999" customHeight="1">
      <c r="A72" s="411" t="s">
        <v>271</v>
      </c>
      <c r="B72" s="412"/>
      <c r="C72" s="38"/>
      <c r="D72" s="38"/>
      <c r="E72" s="333"/>
      <c r="F72" s="38"/>
      <c r="G72" s="38"/>
      <c r="H72" s="38"/>
      <c r="I72" s="38"/>
      <c r="J72" s="38"/>
    </row>
    <row r="73" spans="1:10" s="198" customFormat="1" ht="17.649999999999999" customHeight="1">
      <c r="A73" s="391" t="s">
        <v>211</v>
      </c>
      <c r="B73" s="392"/>
      <c r="C73" s="38"/>
      <c r="D73" s="38"/>
      <c r="E73" s="333"/>
      <c r="F73" s="38"/>
      <c r="G73" s="38"/>
      <c r="H73" s="38"/>
      <c r="I73" s="38"/>
      <c r="J73" s="38"/>
    </row>
    <row r="74" spans="1:10" s="198" customFormat="1" ht="15.75" customHeight="1">
      <c r="A74" s="403" t="s">
        <v>272</v>
      </c>
      <c r="B74" s="397"/>
      <c r="C74" s="38"/>
      <c r="D74" s="38"/>
      <c r="E74" s="333"/>
      <c r="F74" s="38"/>
      <c r="G74" s="38"/>
      <c r="H74" s="38"/>
      <c r="I74" s="38"/>
      <c r="J74" s="38"/>
    </row>
    <row r="75" spans="1:10" s="198" customFormat="1" ht="15.75" thickBot="1">
      <c r="A75" s="413" t="s">
        <v>273</v>
      </c>
      <c r="B75" s="414"/>
      <c r="C75" s="38"/>
      <c r="D75" s="38"/>
      <c r="E75" s="333"/>
      <c r="F75" s="38"/>
      <c r="G75" s="38"/>
      <c r="H75" s="38"/>
      <c r="I75" s="38"/>
      <c r="J75" s="38"/>
    </row>
  </sheetData>
  <mergeCells count="11">
    <mergeCell ref="A9:B9"/>
    <mergeCell ref="A50:B50"/>
    <mergeCell ref="A69:B69"/>
    <mergeCell ref="A72:B72"/>
    <mergeCell ref="A73:B73"/>
    <mergeCell ref="A2:B3"/>
    <mergeCell ref="A4:B4"/>
    <mergeCell ref="A5:A6"/>
    <mergeCell ref="B5:B6"/>
    <mergeCell ref="A7:B7"/>
    <mergeCell ref="A8:B8"/>
  </mergeCells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36.xml><?xml version="1.0" encoding="utf-8"?>
<worksheet xmlns="http://schemas.openxmlformats.org/spreadsheetml/2006/main" xmlns:r="http://schemas.openxmlformats.org/officeDocument/2006/relationships">
  <sheetPr>
    <tabColor theme="9"/>
    <pageSetUpPr fitToPage="1"/>
  </sheetPr>
  <dimension ref="A1:O10"/>
  <sheetViews>
    <sheetView view="pageBreakPreview" zoomScale="60" zoomScaleNormal="60" workbookViewId="0">
      <selection activeCell="B8" sqref="B8"/>
    </sheetView>
  </sheetViews>
  <sheetFormatPr defaultRowHeight="15.75"/>
  <cols>
    <col min="1" max="1" width="79.140625" style="2" customWidth="1"/>
    <col min="2" max="2" width="33.7109375" style="2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>
      <c r="A1" s="320" t="s">
        <v>195</v>
      </c>
      <c r="B1" s="320"/>
      <c r="C1" s="321"/>
      <c r="D1" s="321"/>
      <c r="E1" s="321"/>
      <c r="F1" s="321"/>
      <c r="G1" s="321"/>
      <c r="H1" s="321"/>
      <c r="I1" s="321"/>
      <c r="J1" s="321"/>
      <c r="K1" s="321"/>
    </row>
    <row r="2" spans="1:12" ht="31.9" customHeight="1">
      <c r="A2" s="3" t="s">
        <v>205</v>
      </c>
    </row>
    <row r="3" spans="1:12" ht="16.5" thickBot="1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7"/>
    </row>
    <row r="4" spans="1:12" ht="112.5">
      <c r="A4" s="300" t="s">
        <v>196</v>
      </c>
      <c r="B4" s="301" t="s">
        <v>197</v>
      </c>
    </row>
    <row r="5" spans="1:12" ht="133.9" customHeight="1">
      <c r="A5" s="306" t="s">
        <v>199</v>
      </c>
      <c r="B5" s="322">
        <v>5</v>
      </c>
    </row>
    <row r="6" spans="1:12" ht="102" customHeight="1">
      <c r="A6" s="306" t="s">
        <v>200</v>
      </c>
      <c r="B6" s="322">
        <v>10</v>
      </c>
    </row>
    <row r="7" spans="1:12" ht="54" customHeight="1">
      <c r="A7" s="306" t="s">
        <v>201</v>
      </c>
      <c r="B7" s="322">
        <v>61</v>
      </c>
    </row>
    <row r="8" spans="1:12" ht="64.900000000000006" customHeight="1">
      <c r="A8" s="306" t="s">
        <v>202</v>
      </c>
      <c r="B8" s="322">
        <v>94</v>
      </c>
    </row>
    <row r="9" spans="1:12" ht="66" customHeight="1">
      <c r="A9" s="313" t="s">
        <v>203</v>
      </c>
      <c r="B9" s="322">
        <v>80</v>
      </c>
    </row>
    <row r="10" spans="1:12" ht="55.15" customHeight="1" thickBot="1">
      <c r="A10" s="314" t="s">
        <v>204</v>
      </c>
      <c r="B10" s="323">
        <v>250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H10"/>
  <sheetViews>
    <sheetView view="pageBreakPreview" zoomScale="60" zoomScaleNormal="60" workbookViewId="0">
      <selection activeCell="C44" sqref="C44"/>
    </sheetView>
  </sheetViews>
  <sheetFormatPr defaultColWidth="9.28515625" defaultRowHeight="15.75"/>
  <cols>
    <col min="1" max="1" width="78.28515625" style="21" customWidth="1"/>
    <col min="2" max="2" width="38.42578125" style="21" customWidth="1"/>
    <col min="3" max="3" width="20.28515625" customWidth="1"/>
    <col min="4" max="7" width="9.140625" hidden="1" customWidth="1"/>
    <col min="8" max="8" width="21.140625" customWidth="1"/>
    <col min="9" max="228" width="9.140625" customWidth="1"/>
    <col min="229" max="229" width="34" customWidth="1"/>
    <col min="230" max="230" width="11.28515625" customWidth="1"/>
    <col min="231" max="231" width="11" customWidth="1"/>
    <col min="232" max="238" width="9.140625" customWidth="1"/>
    <col min="239" max="240" width="10.7109375" customWidth="1"/>
    <col min="241" max="241" width="9.140625" customWidth="1"/>
    <col min="242" max="242" width="11.5703125" customWidth="1"/>
    <col min="243" max="243" width="13.7109375" customWidth="1"/>
  </cols>
  <sheetData>
    <row r="1" spans="1:8" ht="37.15" customHeight="1">
      <c r="A1" s="296" t="s">
        <v>195</v>
      </c>
      <c r="B1" s="296"/>
    </row>
    <row r="2" spans="1:8" ht="31.9" customHeight="1">
      <c r="A2" s="297" t="s">
        <v>87</v>
      </c>
      <c r="B2" s="297"/>
    </row>
    <row r="3" spans="1:8" ht="16.899999999999999" customHeight="1" thickBot="1">
      <c r="A3" s="298"/>
      <c r="B3" s="298"/>
      <c r="C3" s="17"/>
      <c r="D3" s="299"/>
      <c r="E3" s="299"/>
      <c r="F3" s="299"/>
    </row>
    <row r="4" spans="1:8" ht="105.6" customHeight="1">
      <c r="A4" s="300" t="s">
        <v>196</v>
      </c>
      <c r="B4" s="301" t="s">
        <v>197</v>
      </c>
      <c r="C4" s="302" t="s">
        <v>198</v>
      </c>
      <c r="D4" s="303" t="e">
        <v>#REF!</v>
      </c>
      <c r="E4" s="303" t="e">
        <v>#REF!</v>
      </c>
      <c r="F4" s="303" t="e">
        <v>#REF!</v>
      </c>
      <c r="G4" s="304"/>
      <c r="H4" s="305" t="s">
        <v>115</v>
      </c>
    </row>
    <row r="5" spans="1:8" ht="133.9" customHeight="1">
      <c r="A5" s="306" t="s">
        <v>199</v>
      </c>
      <c r="B5" s="307">
        <v>5</v>
      </c>
      <c r="C5" s="308">
        <v>5</v>
      </c>
      <c r="D5" s="17"/>
      <c r="E5" s="17"/>
      <c r="F5" s="17"/>
      <c r="G5" s="17"/>
      <c r="H5" s="309">
        <v>10</v>
      </c>
    </row>
    <row r="6" spans="1:8" ht="102" customHeight="1">
      <c r="A6" s="306" t="s">
        <v>200</v>
      </c>
      <c r="B6" s="307">
        <v>10</v>
      </c>
      <c r="C6" s="308"/>
      <c r="D6" s="310">
        <v>30</v>
      </c>
      <c r="E6" s="311">
        <v>29</v>
      </c>
      <c r="F6" s="311">
        <v>1</v>
      </c>
      <c r="G6" s="312" t="s">
        <v>88</v>
      </c>
      <c r="H6" s="309">
        <v>10</v>
      </c>
    </row>
    <row r="7" spans="1:8" ht="54" customHeight="1">
      <c r="A7" s="306" t="s">
        <v>201</v>
      </c>
      <c r="B7" s="307">
        <v>61</v>
      </c>
      <c r="C7" s="308"/>
      <c r="D7" s="310">
        <v>400</v>
      </c>
      <c r="E7" s="311">
        <v>320</v>
      </c>
      <c r="F7" s="311">
        <v>80</v>
      </c>
      <c r="G7" s="312" t="s">
        <v>89</v>
      </c>
      <c r="H7" s="309">
        <v>61</v>
      </c>
    </row>
    <row r="8" spans="1:8" ht="54" customHeight="1">
      <c r="A8" s="306" t="s">
        <v>202</v>
      </c>
      <c r="B8" s="307">
        <v>94</v>
      </c>
      <c r="C8" s="308"/>
      <c r="D8" s="310">
        <v>820</v>
      </c>
      <c r="E8" s="311">
        <v>770</v>
      </c>
      <c r="F8" s="311">
        <v>50</v>
      </c>
      <c r="G8" s="312" t="s">
        <v>90</v>
      </c>
      <c r="H8" s="309">
        <v>94</v>
      </c>
    </row>
    <row r="9" spans="1:8" ht="58.9" customHeight="1">
      <c r="A9" s="313" t="s">
        <v>203</v>
      </c>
      <c r="B9" s="307">
        <v>80</v>
      </c>
      <c r="C9" s="308"/>
      <c r="D9" s="310">
        <v>281</v>
      </c>
      <c r="E9" s="311">
        <v>271</v>
      </c>
      <c r="F9" s="311">
        <v>10</v>
      </c>
      <c r="G9" s="312" t="s">
        <v>91</v>
      </c>
      <c r="H9" s="309">
        <v>80</v>
      </c>
    </row>
    <row r="10" spans="1:8" ht="55.15" customHeight="1" thickBot="1">
      <c r="A10" s="314" t="s">
        <v>204</v>
      </c>
      <c r="B10" s="315">
        <v>250</v>
      </c>
      <c r="C10" s="316">
        <v>5</v>
      </c>
      <c r="D10" s="317">
        <v>1531</v>
      </c>
      <c r="E10" s="318">
        <v>1390</v>
      </c>
      <c r="F10" s="318">
        <v>141</v>
      </c>
      <c r="G10" s="319" t="s">
        <v>92</v>
      </c>
      <c r="H10" s="309">
        <v>255</v>
      </c>
    </row>
  </sheetData>
  <mergeCells count="3">
    <mergeCell ref="A1:B1"/>
    <mergeCell ref="A2:B2"/>
    <mergeCell ref="A3:B3"/>
  </mergeCells>
  <pageMargins left="0.7" right="0.7" top="0.75" bottom="0.75" header="0.3" footer="0.3"/>
  <pageSetup paperSize="9" scale="5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H59"/>
  <sheetViews>
    <sheetView view="pageBreakPreview" zoomScale="60" zoomScaleNormal="60" workbookViewId="0">
      <selection activeCell="L22" sqref="L22"/>
    </sheetView>
  </sheetViews>
  <sheetFormatPr defaultRowHeight="15.75"/>
  <cols>
    <col min="1" max="1" width="30.7109375" style="2" customWidth="1"/>
    <col min="2" max="2" width="35.28515625" style="2" customWidth="1"/>
    <col min="3" max="3" width="18.5703125" customWidth="1"/>
    <col min="4" max="4" width="19.42578125" customWidth="1"/>
    <col min="5" max="5" width="10.5703125" customWidth="1"/>
    <col min="6" max="6" width="12.28515625" customWidth="1"/>
    <col min="7" max="7" width="15.28515625" customWidth="1"/>
    <col min="8" max="8" width="18" customWidth="1"/>
    <col min="220" max="220" width="34" customWidth="1"/>
    <col min="221" max="221" width="11.28515625" customWidth="1"/>
    <col min="222" max="222" width="11" customWidth="1"/>
    <col min="230" max="231" width="10.7109375" customWidth="1"/>
    <col min="233" max="233" width="11.5703125" customWidth="1"/>
    <col min="234" max="234" width="13.7109375" customWidth="1"/>
    <col min="235" max="238" width="9.28515625" customWidth="1"/>
    <col min="476" max="476" width="34" customWidth="1"/>
    <col min="477" max="477" width="11.28515625" customWidth="1"/>
    <col min="478" max="478" width="11" customWidth="1"/>
    <col min="486" max="487" width="10.7109375" customWidth="1"/>
    <col min="489" max="489" width="11.5703125" customWidth="1"/>
    <col min="490" max="490" width="13.7109375" customWidth="1"/>
    <col min="491" max="494" width="9.28515625" customWidth="1"/>
    <col min="732" max="732" width="34" customWidth="1"/>
    <col min="733" max="733" width="11.28515625" customWidth="1"/>
    <col min="734" max="734" width="11" customWidth="1"/>
    <col min="742" max="743" width="10.7109375" customWidth="1"/>
    <col min="745" max="745" width="11.5703125" customWidth="1"/>
    <col min="746" max="746" width="13.7109375" customWidth="1"/>
    <col min="747" max="750" width="9.28515625" customWidth="1"/>
    <col min="988" max="988" width="34" customWidth="1"/>
    <col min="989" max="989" width="11.28515625" customWidth="1"/>
    <col min="990" max="990" width="11" customWidth="1"/>
    <col min="998" max="999" width="10.7109375" customWidth="1"/>
    <col min="1001" max="1001" width="11.5703125" customWidth="1"/>
    <col min="1002" max="1002" width="13.7109375" customWidth="1"/>
    <col min="1003" max="1006" width="9.28515625" customWidth="1"/>
    <col min="1244" max="1244" width="34" customWidth="1"/>
    <col min="1245" max="1245" width="11.28515625" customWidth="1"/>
    <col min="1246" max="1246" width="11" customWidth="1"/>
    <col min="1254" max="1255" width="10.7109375" customWidth="1"/>
    <col min="1257" max="1257" width="11.5703125" customWidth="1"/>
    <col min="1258" max="1258" width="13.7109375" customWidth="1"/>
    <col min="1259" max="1262" width="9.28515625" customWidth="1"/>
    <col min="1500" max="1500" width="34" customWidth="1"/>
    <col min="1501" max="1501" width="11.28515625" customWidth="1"/>
    <col min="1502" max="1502" width="11" customWidth="1"/>
    <col min="1510" max="1511" width="10.7109375" customWidth="1"/>
    <col min="1513" max="1513" width="11.5703125" customWidth="1"/>
    <col min="1514" max="1514" width="13.7109375" customWidth="1"/>
    <col min="1515" max="1518" width="9.28515625" customWidth="1"/>
    <col min="1756" max="1756" width="34" customWidth="1"/>
    <col min="1757" max="1757" width="11.28515625" customWidth="1"/>
    <col min="1758" max="1758" width="11" customWidth="1"/>
    <col min="1766" max="1767" width="10.7109375" customWidth="1"/>
    <col min="1769" max="1769" width="11.5703125" customWidth="1"/>
    <col min="1770" max="1770" width="13.7109375" customWidth="1"/>
    <col min="1771" max="1774" width="9.28515625" customWidth="1"/>
    <col min="2012" max="2012" width="34" customWidth="1"/>
    <col min="2013" max="2013" width="11.28515625" customWidth="1"/>
    <col min="2014" max="2014" width="11" customWidth="1"/>
    <col min="2022" max="2023" width="10.7109375" customWidth="1"/>
    <col min="2025" max="2025" width="11.5703125" customWidth="1"/>
    <col min="2026" max="2026" width="13.7109375" customWidth="1"/>
    <col min="2027" max="2030" width="9.28515625" customWidth="1"/>
    <col min="2268" max="2268" width="34" customWidth="1"/>
    <col min="2269" max="2269" width="11.28515625" customWidth="1"/>
    <col min="2270" max="2270" width="11" customWidth="1"/>
    <col min="2278" max="2279" width="10.7109375" customWidth="1"/>
    <col min="2281" max="2281" width="11.5703125" customWidth="1"/>
    <col min="2282" max="2282" width="13.7109375" customWidth="1"/>
    <col min="2283" max="2286" width="9.28515625" customWidth="1"/>
    <col min="2524" max="2524" width="34" customWidth="1"/>
    <col min="2525" max="2525" width="11.28515625" customWidth="1"/>
    <col min="2526" max="2526" width="11" customWidth="1"/>
    <col min="2534" max="2535" width="10.7109375" customWidth="1"/>
    <col min="2537" max="2537" width="11.5703125" customWidth="1"/>
    <col min="2538" max="2538" width="13.7109375" customWidth="1"/>
    <col min="2539" max="2542" width="9.28515625" customWidth="1"/>
    <col min="2780" max="2780" width="34" customWidth="1"/>
    <col min="2781" max="2781" width="11.28515625" customWidth="1"/>
    <col min="2782" max="2782" width="11" customWidth="1"/>
    <col min="2790" max="2791" width="10.7109375" customWidth="1"/>
    <col min="2793" max="2793" width="11.5703125" customWidth="1"/>
    <col min="2794" max="2794" width="13.7109375" customWidth="1"/>
    <col min="2795" max="2798" width="9.28515625" customWidth="1"/>
    <col min="3036" max="3036" width="34" customWidth="1"/>
    <col min="3037" max="3037" width="11.28515625" customWidth="1"/>
    <col min="3038" max="3038" width="11" customWidth="1"/>
    <col min="3046" max="3047" width="10.7109375" customWidth="1"/>
    <col min="3049" max="3049" width="11.5703125" customWidth="1"/>
    <col min="3050" max="3050" width="13.7109375" customWidth="1"/>
    <col min="3051" max="3054" width="9.28515625" customWidth="1"/>
    <col min="3292" max="3292" width="34" customWidth="1"/>
    <col min="3293" max="3293" width="11.28515625" customWidth="1"/>
    <col min="3294" max="3294" width="11" customWidth="1"/>
    <col min="3302" max="3303" width="10.7109375" customWidth="1"/>
    <col min="3305" max="3305" width="11.5703125" customWidth="1"/>
    <col min="3306" max="3306" width="13.7109375" customWidth="1"/>
    <col min="3307" max="3310" width="9.28515625" customWidth="1"/>
    <col min="3548" max="3548" width="34" customWidth="1"/>
    <col min="3549" max="3549" width="11.28515625" customWidth="1"/>
    <col min="3550" max="3550" width="11" customWidth="1"/>
    <col min="3558" max="3559" width="10.7109375" customWidth="1"/>
    <col min="3561" max="3561" width="11.5703125" customWidth="1"/>
    <col min="3562" max="3562" width="13.7109375" customWidth="1"/>
    <col min="3563" max="3566" width="9.28515625" customWidth="1"/>
    <col min="3804" max="3804" width="34" customWidth="1"/>
    <col min="3805" max="3805" width="11.28515625" customWidth="1"/>
    <col min="3806" max="3806" width="11" customWidth="1"/>
    <col min="3814" max="3815" width="10.7109375" customWidth="1"/>
    <col min="3817" max="3817" width="11.5703125" customWidth="1"/>
    <col min="3818" max="3818" width="13.7109375" customWidth="1"/>
    <col min="3819" max="3822" width="9.28515625" customWidth="1"/>
    <col min="4060" max="4060" width="34" customWidth="1"/>
    <col min="4061" max="4061" width="11.28515625" customWidth="1"/>
    <col min="4062" max="4062" width="11" customWidth="1"/>
    <col min="4070" max="4071" width="10.7109375" customWidth="1"/>
    <col min="4073" max="4073" width="11.5703125" customWidth="1"/>
    <col min="4074" max="4074" width="13.7109375" customWidth="1"/>
    <col min="4075" max="4078" width="9.28515625" customWidth="1"/>
    <col min="4316" max="4316" width="34" customWidth="1"/>
    <col min="4317" max="4317" width="11.28515625" customWidth="1"/>
    <col min="4318" max="4318" width="11" customWidth="1"/>
    <col min="4326" max="4327" width="10.7109375" customWidth="1"/>
    <col min="4329" max="4329" width="11.5703125" customWidth="1"/>
    <col min="4330" max="4330" width="13.7109375" customWidth="1"/>
    <col min="4331" max="4334" width="9.28515625" customWidth="1"/>
    <col min="4572" max="4572" width="34" customWidth="1"/>
    <col min="4573" max="4573" width="11.28515625" customWidth="1"/>
    <col min="4574" max="4574" width="11" customWidth="1"/>
    <col min="4582" max="4583" width="10.7109375" customWidth="1"/>
    <col min="4585" max="4585" width="11.5703125" customWidth="1"/>
    <col min="4586" max="4586" width="13.7109375" customWidth="1"/>
    <col min="4587" max="4590" width="9.28515625" customWidth="1"/>
    <col min="4828" max="4828" width="34" customWidth="1"/>
    <col min="4829" max="4829" width="11.28515625" customWidth="1"/>
    <col min="4830" max="4830" width="11" customWidth="1"/>
    <col min="4838" max="4839" width="10.7109375" customWidth="1"/>
    <col min="4841" max="4841" width="11.5703125" customWidth="1"/>
    <col min="4842" max="4842" width="13.7109375" customWidth="1"/>
    <col min="4843" max="4846" width="9.28515625" customWidth="1"/>
    <col min="5084" max="5084" width="34" customWidth="1"/>
    <col min="5085" max="5085" width="11.28515625" customWidth="1"/>
    <col min="5086" max="5086" width="11" customWidth="1"/>
    <col min="5094" max="5095" width="10.7109375" customWidth="1"/>
    <col min="5097" max="5097" width="11.5703125" customWidth="1"/>
    <col min="5098" max="5098" width="13.7109375" customWidth="1"/>
    <col min="5099" max="5102" width="9.28515625" customWidth="1"/>
    <col min="5340" max="5340" width="34" customWidth="1"/>
    <col min="5341" max="5341" width="11.28515625" customWidth="1"/>
    <col min="5342" max="5342" width="11" customWidth="1"/>
    <col min="5350" max="5351" width="10.7109375" customWidth="1"/>
    <col min="5353" max="5353" width="11.5703125" customWidth="1"/>
    <col min="5354" max="5354" width="13.7109375" customWidth="1"/>
    <col min="5355" max="5358" width="9.28515625" customWidth="1"/>
    <col min="5596" max="5596" width="34" customWidth="1"/>
    <col min="5597" max="5597" width="11.28515625" customWidth="1"/>
    <col min="5598" max="5598" width="11" customWidth="1"/>
    <col min="5606" max="5607" width="10.7109375" customWidth="1"/>
    <col min="5609" max="5609" width="11.5703125" customWidth="1"/>
    <col min="5610" max="5610" width="13.7109375" customWidth="1"/>
    <col min="5611" max="5614" width="9.28515625" customWidth="1"/>
    <col min="5852" max="5852" width="34" customWidth="1"/>
    <col min="5853" max="5853" width="11.28515625" customWidth="1"/>
    <col min="5854" max="5854" width="11" customWidth="1"/>
    <col min="5862" max="5863" width="10.7109375" customWidth="1"/>
    <col min="5865" max="5865" width="11.5703125" customWidth="1"/>
    <col min="5866" max="5866" width="13.7109375" customWidth="1"/>
    <col min="5867" max="5870" width="9.28515625" customWidth="1"/>
    <col min="6108" max="6108" width="34" customWidth="1"/>
    <col min="6109" max="6109" width="11.28515625" customWidth="1"/>
    <col min="6110" max="6110" width="11" customWidth="1"/>
    <col min="6118" max="6119" width="10.7109375" customWidth="1"/>
    <col min="6121" max="6121" width="11.5703125" customWidth="1"/>
    <col min="6122" max="6122" width="13.7109375" customWidth="1"/>
    <col min="6123" max="6126" width="9.28515625" customWidth="1"/>
    <col min="6364" max="6364" width="34" customWidth="1"/>
    <col min="6365" max="6365" width="11.28515625" customWidth="1"/>
    <col min="6366" max="6366" width="11" customWidth="1"/>
    <col min="6374" max="6375" width="10.7109375" customWidth="1"/>
    <col min="6377" max="6377" width="11.5703125" customWidth="1"/>
    <col min="6378" max="6378" width="13.7109375" customWidth="1"/>
    <col min="6379" max="6382" width="9.28515625" customWidth="1"/>
    <col min="6620" max="6620" width="34" customWidth="1"/>
    <col min="6621" max="6621" width="11.28515625" customWidth="1"/>
    <col min="6622" max="6622" width="11" customWidth="1"/>
    <col min="6630" max="6631" width="10.7109375" customWidth="1"/>
    <col min="6633" max="6633" width="11.5703125" customWidth="1"/>
    <col min="6634" max="6634" width="13.7109375" customWidth="1"/>
    <col min="6635" max="6638" width="9.28515625" customWidth="1"/>
    <col min="6876" max="6876" width="34" customWidth="1"/>
    <col min="6877" max="6877" width="11.28515625" customWidth="1"/>
    <col min="6878" max="6878" width="11" customWidth="1"/>
    <col min="6886" max="6887" width="10.7109375" customWidth="1"/>
    <col min="6889" max="6889" width="11.5703125" customWidth="1"/>
    <col min="6890" max="6890" width="13.7109375" customWidth="1"/>
    <col min="6891" max="6894" width="9.28515625" customWidth="1"/>
    <col min="7132" max="7132" width="34" customWidth="1"/>
    <col min="7133" max="7133" width="11.28515625" customWidth="1"/>
    <col min="7134" max="7134" width="11" customWidth="1"/>
    <col min="7142" max="7143" width="10.7109375" customWidth="1"/>
    <col min="7145" max="7145" width="11.5703125" customWidth="1"/>
    <col min="7146" max="7146" width="13.7109375" customWidth="1"/>
    <col min="7147" max="7150" width="9.28515625" customWidth="1"/>
    <col min="7388" max="7388" width="34" customWidth="1"/>
    <col min="7389" max="7389" width="11.28515625" customWidth="1"/>
    <col min="7390" max="7390" width="11" customWidth="1"/>
    <col min="7398" max="7399" width="10.7109375" customWidth="1"/>
    <col min="7401" max="7401" width="11.5703125" customWidth="1"/>
    <col min="7402" max="7402" width="13.7109375" customWidth="1"/>
    <col min="7403" max="7406" width="9.28515625" customWidth="1"/>
    <col min="7644" max="7644" width="34" customWidth="1"/>
    <col min="7645" max="7645" width="11.28515625" customWidth="1"/>
    <col min="7646" max="7646" width="11" customWidth="1"/>
    <col min="7654" max="7655" width="10.7109375" customWidth="1"/>
    <col min="7657" max="7657" width="11.5703125" customWidth="1"/>
    <col min="7658" max="7658" width="13.7109375" customWidth="1"/>
    <col min="7659" max="7662" width="9.28515625" customWidth="1"/>
    <col min="7900" max="7900" width="34" customWidth="1"/>
    <col min="7901" max="7901" width="11.28515625" customWidth="1"/>
    <col min="7902" max="7902" width="11" customWidth="1"/>
    <col min="7910" max="7911" width="10.7109375" customWidth="1"/>
    <col min="7913" max="7913" width="11.5703125" customWidth="1"/>
    <col min="7914" max="7914" width="13.7109375" customWidth="1"/>
    <col min="7915" max="7918" width="9.28515625" customWidth="1"/>
    <col min="8156" max="8156" width="34" customWidth="1"/>
    <col min="8157" max="8157" width="11.28515625" customWidth="1"/>
    <col min="8158" max="8158" width="11" customWidth="1"/>
    <col min="8166" max="8167" width="10.7109375" customWidth="1"/>
    <col min="8169" max="8169" width="11.5703125" customWidth="1"/>
    <col min="8170" max="8170" width="13.7109375" customWidth="1"/>
    <col min="8171" max="8174" width="9.28515625" customWidth="1"/>
    <col min="8412" max="8412" width="34" customWidth="1"/>
    <col min="8413" max="8413" width="11.28515625" customWidth="1"/>
    <col min="8414" max="8414" width="11" customWidth="1"/>
    <col min="8422" max="8423" width="10.7109375" customWidth="1"/>
    <col min="8425" max="8425" width="11.5703125" customWidth="1"/>
    <col min="8426" max="8426" width="13.7109375" customWidth="1"/>
    <col min="8427" max="8430" width="9.28515625" customWidth="1"/>
    <col min="8668" max="8668" width="34" customWidth="1"/>
    <col min="8669" max="8669" width="11.28515625" customWidth="1"/>
    <col min="8670" max="8670" width="11" customWidth="1"/>
    <col min="8678" max="8679" width="10.7109375" customWidth="1"/>
    <col min="8681" max="8681" width="11.5703125" customWidth="1"/>
    <col min="8682" max="8682" width="13.7109375" customWidth="1"/>
    <col min="8683" max="8686" width="9.28515625" customWidth="1"/>
    <col min="8924" max="8924" width="34" customWidth="1"/>
    <col min="8925" max="8925" width="11.28515625" customWidth="1"/>
    <col min="8926" max="8926" width="11" customWidth="1"/>
    <col min="8934" max="8935" width="10.7109375" customWidth="1"/>
    <col min="8937" max="8937" width="11.5703125" customWidth="1"/>
    <col min="8938" max="8938" width="13.7109375" customWidth="1"/>
    <col min="8939" max="8942" width="9.28515625" customWidth="1"/>
    <col min="9180" max="9180" width="34" customWidth="1"/>
    <col min="9181" max="9181" width="11.28515625" customWidth="1"/>
    <col min="9182" max="9182" width="11" customWidth="1"/>
    <col min="9190" max="9191" width="10.7109375" customWidth="1"/>
    <col min="9193" max="9193" width="11.5703125" customWidth="1"/>
    <col min="9194" max="9194" width="13.7109375" customWidth="1"/>
    <col min="9195" max="9198" width="9.28515625" customWidth="1"/>
    <col min="9436" max="9436" width="34" customWidth="1"/>
    <col min="9437" max="9437" width="11.28515625" customWidth="1"/>
    <col min="9438" max="9438" width="11" customWidth="1"/>
    <col min="9446" max="9447" width="10.7109375" customWidth="1"/>
    <col min="9449" max="9449" width="11.5703125" customWidth="1"/>
    <col min="9450" max="9450" width="13.7109375" customWidth="1"/>
    <col min="9451" max="9454" width="9.28515625" customWidth="1"/>
    <col min="9692" max="9692" width="34" customWidth="1"/>
    <col min="9693" max="9693" width="11.28515625" customWidth="1"/>
    <col min="9694" max="9694" width="11" customWidth="1"/>
    <col min="9702" max="9703" width="10.7109375" customWidth="1"/>
    <col min="9705" max="9705" width="11.5703125" customWidth="1"/>
    <col min="9706" max="9706" width="13.7109375" customWidth="1"/>
    <col min="9707" max="9710" width="9.28515625" customWidth="1"/>
    <col min="9948" max="9948" width="34" customWidth="1"/>
    <col min="9949" max="9949" width="11.28515625" customWidth="1"/>
    <col min="9950" max="9950" width="11" customWidth="1"/>
    <col min="9958" max="9959" width="10.7109375" customWidth="1"/>
    <col min="9961" max="9961" width="11.5703125" customWidth="1"/>
    <col min="9962" max="9962" width="13.7109375" customWidth="1"/>
    <col min="9963" max="9966" width="9.28515625" customWidth="1"/>
    <col min="10204" max="10204" width="34" customWidth="1"/>
    <col min="10205" max="10205" width="11.28515625" customWidth="1"/>
    <col min="10206" max="10206" width="11" customWidth="1"/>
    <col min="10214" max="10215" width="10.7109375" customWidth="1"/>
    <col min="10217" max="10217" width="11.5703125" customWidth="1"/>
    <col min="10218" max="10218" width="13.7109375" customWidth="1"/>
    <col min="10219" max="10222" width="9.28515625" customWidth="1"/>
    <col min="10460" max="10460" width="34" customWidth="1"/>
    <col min="10461" max="10461" width="11.28515625" customWidth="1"/>
    <col min="10462" max="10462" width="11" customWidth="1"/>
    <col min="10470" max="10471" width="10.7109375" customWidth="1"/>
    <col min="10473" max="10473" width="11.5703125" customWidth="1"/>
    <col min="10474" max="10474" width="13.7109375" customWidth="1"/>
    <col min="10475" max="10478" width="9.28515625" customWidth="1"/>
    <col min="10716" max="10716" width="34" customWidth="1"/>
    <col min="10717" max="10717" width="11.28515625" customWidth="1"/>
    <col min="10718" max="10718" width="11" customWidth="1"/>
    <col min="10726" max="10727" width="10.7109375" customWidth="1"/>
    <col min="10729" max="10729" width="11.5703125" customWidth="1"/>
    <col min="10730" max="10730" width="13.7109375" customWidth="1"/>
    <col min="10731" max="10734" width="9.28515625" customWidth="1"/>
    <col min="10972" max="10972" width="34" customWidth="1"/>
    <col min="10973" max="10973" width="11.28515625" customWidth="1"/>
    <col min="10974" max="10974" width="11" customWidth="1"/>
    <col min="10982" max="10983" width="10.7109375" customWidth="1"/>
    <col min="10985" max="10985" width="11.5703125" customWidth="1"/>
    <col min="10986" max="10986" width="13.7109375" customWidth="1"/>
    <col min="10987" max="10990" width="9.28515625" customWidth="1"/>
    <col min="11228" max="11228" width="34" customWidth="1"/>
    <col min="11229" max="11229" width="11.28515625" customWidth="1"/>
    <col min="11230" max="11230" width="11" customWidth="1"/>
    <col min="11238" max="11239" width="10.7109375" customWidth="1"/>
    <col min="11241" max="11241" width="11.5703125" customWidth="1"/>
    <col min="11242" max="11242" width="13.7109375" customWidth="1"/>
    <col min="11243" max="11246" width="9.28515625" customWidth="1"/>
    <col min="11484" max="11484" width="34" customWidth="1"/>
    <col min="11485" max="11485" width="11.28515625" customWidth="1"/>
    <col min="11486" max="11486" width="11" customWidth="1"/>
    <col min="11494" max="11495" width="10.7109375" customWidth="1"/>
    <col min="11497" max="11497" width="11.5703125" customWidth="1"/>
    <col min="11498" max="11498" width="13.7109375" customWidth="1"/>
    <col min="11499" max="11502" width="9.28515625" customWidth="1"/>
    <col min="11740" max="11740" width="34" customWidth="1"/>
    <col min="11741" max="11741" width="11.28515625" customWidth="1"/>
    <col min="11742" max="11742" width="11" customWidth="1"/>
    <col min="11750" max="11751" width="10.7109375" customWidth="1"/>
    <col min="11753" max="11753" width="11.5703125" customWidth="1"/>
    <col min="11754" max="11754" width="13.7109375" customWidth="1"/>
    <col min="11755" max="11758" width="9.28515625" customWidth="1"/>
    <col min="11996" max="11996" width="34" customWidth="1"/>
    <col min="11997" max="11997" width="11.28515625" customWidth="1"/>
    <col min="11998" max="11998" width="11" customWidth="1"/>
    <col min="12006" max="12007" width="10.7109375" customWidth="1"/>
    <col min="12009" max="12009" width="11.5703125" customWidth="1"/>
    <col min="12010" max="12010" width="13.7109375" customWidth="1"/>
    <col min="12011" max="12014" width="9.28515625" customWidth="1"/>
    <col min="12252" max="12252" width="34" customWidth="1"/>
    <col min="12253" max="12253" width="11.28515625" customWidth="1"/>
    <col min="12254" max="12254" width="11" customWidth="1"/>
    <col min="12262" max="12263" width="10.7109375" customWidth="1"/>
    <col min="12265" max="12265" width="11.5703125" customWidth="1"/>
    <col min="12266" max="12266" width="13.7109375" customWidth="1"/>
    <col min="12267" max="12270" width="9.28515625" customWidth="1"/>
    <col min="12508" max="12508" width="34" customWidth="1"/>
    <col min="12509" max="12509" width="11.28515625" customWidth="1"/>
    <col min="12510" max="12510" width="11" customWidth="1"/>
    <col min="12518" max="12519" width="10.7109375" customWidth="1"/>
    <col min="12521" max="12521" width="11.5703125" customWidth="1"/>
    <col min="12522" max="12522" width="13.7109375" customWidth="1"/>
    <col min="12523" max="12526" width="9.28515625" customWidth="1"/>
    <col min="12764" max="12764" width="34" customWidth="1"/>
    <col min="12765" max="12765" width="11.28515625" customWidth="1"/>
    <col min="12766" max="12766" width="11" customWidth="1"/>
    <col min="12774" max="12775" width="10.7109375" customWidth="1"/>
    <col min="12777" max="12777" width="11.5703125" customWidth="1"/>
    <col min="12778" max="12778" width="13.7109375" customWidth="1"/>
    <col min="12779" max="12782" width="9.28515625" customWidth="1"/>
    <col min="13020" max="13020" width="34" customWidth="1"/>
    <col min="13021" max="13021" width="11.28515625" customWidth="1"/>
    <col min="13022" max="13022" width="11" customWidth="1"/>
    <col min="13030" max="13031" width="10.7109375" customWidth="1"/>
    <col min="13033" max="13033" width="11.5703125" customWidth="1"/>
    <col min="13034" max="13034" width="13.7109375" customWidth="1"/>
    <col min="13035" max="13038" width="9.28515625" customWidth="1"/>
    <col min="13276" max="13276" width="34" customWidth="1"/>
    <col min="13277" max="13277" width="11.28515625" customWidth="1"/>
    <col min="13278" max="13278" width="11" customWidth="1"/>
    <col min="13286" max="13287" width="10.7109375" customWidth="1"/>
    <col min="13289" max="13289" width="11.5703125" customWidth="1"/>
    <col min="13290" max="13290" width="13.7109375" customWidth="1"/>
    <col min="13291" max="13294" width="9.28515625" customWidth="1"/>
    <col min="13532" max="13532" width="34" customWidth="1"/>
    <col min="13533" max="13533" width="11.28515625" customWidth="1"/>
    <col min="13534" max="13534" width="11" customWidth="1"/>
    <col min="13542" max="13543" width="10.7109375" customWidth="1"/>
    <col min="13545" max="13545" width="11.5703125" customWidth="1"/>
    <col min="13546" max="13546" width="13.7109375" customWidth="1"/>
    <col min="13547" max="13550" width="9.28515625" customWidth="1"/>
    <col min="13788" max="13788" width="34" customWidth="1"/>
    <col min="13789" max="13789" width="11.28515625" customWidth="1"/>
    <col min="13790" max="13790" width="11" customWidth="1"/>
    <col min="13798" max="13799" width="10.7109375" customWidth="1"/>
    <col min="13801" max="13801" width="11.5703125" customWidth="1"/>
    <col min="13802" max="13802" width="13.7109375" customWidth="1"/>
    <col min="13803" max="13806" width="9.28515625" customWidth="1"/>
    <col min="14044" max="14044" width="34" customWidth="1"/>
    <col min="14045" max="14045" width="11.28515625" customWidth="1"/>
    <col min="14046" max="14046" width="11" customWidth="1"/>
    <col min="14054" max="14055" width="10.7109375" customWidth="1"/>
    <col min="14057" max="14057" width="11.5703125" customWidth="1"/>
    <col min="14058" max="14058" width="13.7109375" customWidth="1"/>
    <col min="14059" max="14062" width="9.28515625" customWidth="1"/>
    <col min="14300" max="14300" width="34" customWidth="1"/>
    <col min="14301" max="14301" width="11.28515625" customWidth="1"/>
    <col min="14302" max="14302" width="11" customWidth="1"/>
    <col min="14310" max="14311" width="10.7109375" customWidth="1"/>
    <col min="14313" max="14313" width="11.5703125" customWidth="1"/>
    <col min="14314" max="14314" width="13.7109375" customWidth="1"/>
    <col min="14315" max="14318" width="9.28515625" customWidth="1"/>
    <col min="14556" max="14556" width="34" customWidth="1"/>
    <col min="14557" max="14557" width="11.28515625" customWidth="1"/>
    <col min="14558" max="14558" width="11" customWidth="1"/>
    <col min="14566" max="14567" width="10.7109375" customWidth="1"/>
    <col min="14569" max="14569" width="11.5703125" customWidth="1"/>
    <col min="14570" max="14570" width="13.7109375" customWidth="1"/>
    <col min="14571" max="14574" width="9.28515625" customWidth="1"/>
    <col min="14812" max="14812" width="34" customWidth="1"/>
    <col min="14813" max="14813" width="11.28515625" customWidth="1"/>
    <col min="14814" max="14814" width="11" customWidth="1"/>
    <col min="14822" max="14823" width="10.7109375" customWidth="1"/>
    <col min="14825" max="14825" width="11.5703125" customWidth="1"/>
    <col min="14826" max="14826" width="13.7109375" customWidth="1"/>
    <col min="14827" max="14830" width="9.28515625" customWidth="1"/>
    <col min="15068" max="15068" width="34" customWidth="1"/>
    <col min="15069" max="15069" width="11.28515625" customWidth="1"/>
    <col min="15070" max="15070" width="11" customWidth="1"/>
    <col min="15078" max="15079" width="10.7109375" customWidth="1"/>
    <col min="15081" max="15081" width="11.5703125" customWidth="1"/>
    <col min="15082" max="15082" width="13.7109375" customWidth="1"/>
    <col min="15083" max="15086" width="9.28515625" customWidth="1"/>
    <col min="15324" max="15324" width="34" customWidth="1"/>
    <col min="15325" max="15325" width="11.28515625" customWidth="1"/>
    <col min="15326" max="15326" width="11" customWidth="1"/>
    <col min="15334" max="15335" width="10.7109375" customWidth="1"/>
    <col min="15337" max="15337" width="11.5703125" customWidth="1"/>
    <col min="15338" max="15338" width="13.7109375" customWidth="1"/>
    <col min="15339" max="15342" width="9.28515625" customWidth="1"/>
    <col min="15580" max="15580" width="34" customWidth="1"/>
    <col min="15581" max="15581" width="11.28515625" customWidth="1"/>
    <col min="15582" max="15582" width="11" customWidth="1"/>
    <col min="15590" max="15591" width="10.7109375" customWidth="1"/>
    <col min="15593" max="15593" width="11.5703125" customWidth="1"/>
    <col min="15594" max="15594" width="13.7109375" customWidth="1"/>
    <col min="15595" max="15598" width="9.28515625" customWidth="1"/>
    <col min="15836" max="15836" width="34" customWidth="1"/>
    <col min="15837" max="15837" width="11.28515625" customWidth="1"/>
    <col min="15838" max="15838" width="11" customWidth="1"/>
    <col min="15846" max="15847" width="10.7109375" customWidth="1"/>
    <col min="15849" max="15849" width="11.5703125" customWidth="1"/>
    <col min="15850" max="15850" width="13.7109375" customWidth="1"/>
    <col min="15851" max="15854" width="9.28515625" customWidth="1"/>
    <col min="16092" max="16092" width="34" customWidth="1"/>
    <col min="16093" max="16093" width="11.28515625" customWidth="1"/>
    <col min="16094" max="16094" width="11" customWidth="1"/>
    <col min="16102" max="16103" width="10.7109375" customWidth="1"/>
    <col min="16105" max="16105" width="11.5703125" customWidth="1"/>
    <col min="16106" max="16106" width="13.7109375" customWidth="1"/>
    <col min="16107" max="16110" width="9.28515625" customWidth="1"/>
  </cols>
  <sheetData>
    <row r="1" spans="1:8" ht="44.65" customHeight="1">
      <c r="B1" s="125" t="s">
        <v>117</v>
      </c>
      <c r="C1" s="125"/>
      <c r="D1" s="125"/>
      <c r="E1" s="125"/>
      <c r="F1" s="125"/>
      <c r="G1" s="125"/>
      <c r="H1" s="125"/>
    </row>
    <row r="2" spans="1:8" ht="15.6" customHeight="1" thickBot="1">
      <c r="A2" s="1" t="s">
        <v>96</v>
      </c>
    </row>
    <row r="3" spans="1:8" ht="15.6" customHeight="1">
      <c r="A3" s="138" t="s">
        <v>1</v>
      </c>
      <c r="B3" s="135" t="s">
        <v>2</v>
      </c>
      <c r="C3" s="141" t="s">
        <v>118</v>
      </c>
      <c r="D3" s="128" t="s">
        <v>93</v>
      </c>
      <c r="E3" s="128"/>
      <c r="F3" s="128"/>
      <c r="G3" s="128"/>
      <c r="H3" s="129"/>
    </row>
    <row r="4" spans="1:8" ht="52.9" customHeight="1">
      <c r="A4" s="139"/>
      <c r="B4" s="136"/>
      <c r="C4" s="126"/>
      <c r="D4" s="126" t="s">
        <v>94</v>
      </c>
      <c r="E4" s="126" t="s">
        <v>116</v>
      </c>
      <c r="F4" s="126"/>
      <c r="G4" s="126"/>
      <c r="H4" s="130" t="s">
        <v>95</v>
      </c>
    </row>
    <row r="5" spans="1:8" ht="55.9" customHeight="1" thickBot="1">
      <c r="A5" s="140"/>
      <c r="B5" s="137"/>
      <c r="C5" s="127"/>
      <c r="D5" s="127"/>
      <c r="E5" s="84" t="s">
        <v>110</v>
      </c>
      <c r="F5" s="84" t="s">
        <v>111</v>
      </c>
      <c r="G5" s="84" t="s">
        <v>112</v>
      </c>
      <c r="H5" s="131"/>
    </row>
    <row r="6" spans="1:8" ht="31.15" customHeight="1">
      <c r="A6" s="142" t="s">
        <v>3</v>
      </c>
      <c r="B6" s="43" t="s">
        <v>4</v>
      </c>
      <c r="C6" s="99">
        <v>560</v>
      </c>
      <c r="D6" s="99"/>
      <c r="E6" s="99">
        <f>F6+G6</f>
        <v>0</v>
      </c>
      <c r="F6" s="99"/>
      <c r="G6" s="99"/>
      <c r="H6" s="99"/>
    </row>
    <row r="7" spans="1:8" ht="34.15" customHeight="1">
      <c r="A7" s="142"/>
      <c r="B7" s="77" t="s">
        <v>5</v>
      </c>
      <c r="C7" s="96">
        <v>250</v>
      </c>
      <c r="D7" s="96"/>
      <c r="E7" s="96">
        <f t="shared" ref="E7:E51" si="0">F7+G7</f>
        <v>0</v>
      </c>
      <c r="F7" s="96"/>
      <c r="G7" s="96"/>
      <c r="H7" s="96"/>
    </row>
    <row r="8" spans="1:8" ht="34.15" customHeight="1">
      <c r="A8" s="142"/>
      <c r="B8" s="7" t="s">
        <v>119</v>
      </c>
      <c r="C8" s="104"/>
      <c r="D8" s="104"/>
      <c r="E8" s="104">
        <f t="shared" si="0"/>
        <v>0</v>
      </c>
      <c r="F8" s="104"/>
      <c r="G8" s="104"/>
      <c r="H8" s="104"/>
    </row>
    <row r="9" spans="1:8" ht="26.65" customHeight="1">
      <c r="A9" s="143"/>
      <c r="B9" s="77" t="s">
        <v>6</v>
      </c>
      <c r="C9" s="96">
        <v>300</v>
      </c>
      <c r="D9" s="96"/>
      <c r="E9" s="96">
        <f t="shared" si="0"/>
        <v>0</v>
      </c>
      <c r="F9" s="96"/>
      <c r="G9" s="96"/>
      <c r="H9" s="96"/>
    </row>
    <row r="10" spans="1:8" ht="32.65" customHeight="1">
      <c r="A10" s="77" t="s">
        <v>7</v>
      </c>
      <c r="B10" s="77" t="s">
        <v>8</v>
      </c>
      <c r="C10" s="96"/>
      <c r="D10" s="96"/>
      <c r="E10" s="96">
        <f t="shared" si="0"/>
        <v>0</v>
      </c>
      <c r="F10" s="96"/>
      <c r="G10" s="96"/>
      <c r="H10" s="96"/>
    </row>
    <row r="11" spans="1:8">
      <c r="A11" s="77" t="s">
        <v>9</v>
      </c>
      <c r="B11" s="77" t="s">
        <v>10</v>
      </c>
      <c r="C11" s="96"/>
      <c r="D11" s="96"/>
      <c r="E11" s="96">
        <f t="shared" si="0"/>
        <v>0</v>
      </c>
      <c r="F11" s="96"/>
      <c r="G11" s="96"/>
      <c r="H11" s="96"/>
    </row>
    <row r="12" spans="1:8">
      <c r="A12" s="77" t="s">
        <v>11</v>
      </c>
      <c r="B12" s="77" t="s">
        <v>12</v>
      </c>
      <c r="C12" s="96"/>
      <c r="D12" s="96"/>
      <c r="E12" s="96">
        <f t="shared" si="0"/>
        <v>0</v>
      </c>
      <c r="F12" s="96"/>
      <c r="G12" s="96"/>
      <c r="H12" s="96"/>
    </row>
    <row r="13" spans="1:8">
      <c r="A13" s="77" t="s">
        <v>13</v>
      </c>
      <c r="B13" s="77" t="s">
        <v>14</v>
      </c>
      <c r="C13" s="96"/>
      <c r="D13" s="96"/>
      <c r="E13" s="96">
        <f t="shared" si="0"/>
        <v>0</v>
      </c>
      <c r="F13" s="96"/>
      <c r="G13" s="96"/>
      <c r="H13" s="96"/>
    </row>
    <row r="14" spans="1:8">
      <c r="A14" s="5" t="s">
        <v>15</v>
      </c>
      <c r="B14" s="5" t="s">
        <v>16</v>
      </c>
      <c r="C14" s="96"/>
      <c r="D14" s="96"/>
      <c r="E14" s="96">
        <f t="shared" si="0"/>
        <v>0</v>
      </c>
      <c r="F14" s="96"/>
      <c r="G14" s="96"/>
      <c r="H14" s="96"/>
    </row>
    <row r="15" spans="1:8">
      <c r="A15" s="77" t="s">
        <v>17</v>
      </c>
      <c r="B15" s="77" t="s">
        <v>18</v>
      </c>
      <c r="C15" s="96"/>
      <c r="D15" s="96"/>
      <c r="E15" s="96">
        <f t="shared" si="0"/>
        <v>0</v>
      </c>
      <c r="F15" s="96"/>
      <c r="G15" s="96"/>
      <c r="H15" s="96"/>
    </row>
    <row r="16" spans="1:8">
      <c r="A16" s="77" t="s">
        <v>19</v>
      </c>
      <c r="B16" s="77" t="s">
        <v>20</v>
      </c>
      <c r="C16" s="96"/>
      <c r="D16" s="96"/>
      <c r="E16" s="96">
        <f t="shared" si="0"/>
        <v>0</v>
      </c>
      <c r="F16" s="96"/>
      <c r="G16" s="96"/>
      <c r="H16" s="96"/>
    </row>
    <row r="17" spans="1:8" ht="24.6" customHeight="1">
      <c r="A17" s="77" t="s">
        <v>21</v>
      </c>
      <c r="B17" s="77" t="s">
        <v>22</v>
      </c>
      <c r="C17" s="96"/>
      <c r="D17" s="96"/>
      <c r="E17" s="96">
        <f t="shared" si="0"/>
        <v>0</v>
      </c>
      <c r="F17" s="96"/>
      <c r="G17" s="96"/>
      <c r="H17" s="96"/>
    </row>
    <row r="18" spans="1:8">
      <c r="A18" s="77" t="s">
        <v>23</v>
      </c>
      <c r="B18" s="77" t="s">
        <v>24</v>
      </c>
      <c r="C18" s="96"/>
      <c r="D18" s="96"/>
      <c r="E18" s="96">
        <f t="shared" si="0"/>
        <v>0</v>
      </c>
      <c r="F18" s="96"/>
      <c r="G18" s="96"/>
      <c r="H18" s="96"/>
    </row>
    <row r="19" spans="1:8">
      <c r="A19" s="77" t="s">
        <v>25</v>
      </c>
      <c r="B19" s="77" t="s">
        <v>26</v>
      </c>
      <c r="C19" s="96"/>
      <c r="D19" s="96"/>
      <c r="E19" s="96">
        <f t="shared" si="0"/>
        <v>0</v>
      </c>
      <c r="F19" s="96"/>
      <c r="G19" s="96"/>
      <c r="H19" s="96"/>
    </row>
    <row r="20" spans="1:8" ht="16.149999999999999" customHeight="1">
      <c r="A20" s="5" t="s">
        <v>27</v>
      </c>
      <c r="B20" s="5" t="s">
        <v>28</v>
      </c>
      <c r="C20" s="96">
        <v>919</v>
      </c>
      <c r="D20" s="96"/>
      <c r="E20" s="96">
        <f t="shared" si="0"/>
        <v>0</v>
      </c>
      <c r="F20" s="96"/>
      <c r="G20" s="96"/>
      <c r="H20" s="96"/>
    </row>
    <row r="21" spans="1:8" ht="16.149999999999999" customHeight="1">
      <c r="A21" s="132" t="s">
        <v>29</v>
      </c>
      <c r="B21" s="77" t="s">
        <v>30</v>
      </c>
      <c r="C21" s="96"/>
      <c r="D21" s="96"/>
      <c r="E21" s="96">
        <f t="shared" si="0"/>
        <v>0</v>
      </c>
      <c r="F21" s="96"/>
      <c r="G21" s="96"/>
      <c r="H21" s="96"/>
    </row>
    <row r="22" spans="1:8" ht="43.9" customHeight="1">
      <c r="A22" s="134"/>
      <c r="B22" s="6" t="s">
        <v>31</v>
      </c>
      <c r="C22" s="96"/>
      <c r="D22" s="96"/>
      <c r="E22" s="96">
        <f t="shared" si="0"/>
        <v>0</v>
      </c>
      <c r="F22" s="96"/>
      <c r="G22" s="96"/>
      <c r="H22" s="96"/>
    </row>
    <row r="23" spans="1:8">
      <c r="A23" s="77" t="s">
        <v>32</v>
      </c>
      <c r="B23" s="77" t="s">
        <v>33</v>
      </c>
      <c r="C23" s="96"/>
      <c r="D23" s="96"/>
      <c r="E23" s="96">
        <f t="shared" si="0"/>
        <v>0</v>
      </c>
      <c r="F23" s="96"/>
      <c r="G23" s="96"/>
      <c r="H23" s="96"/>
    </row>
    <row r="24" spans="1:8">
      <c r="A24" s="132" t="s">
        <v>34</v>
      </c>
      <c r="B24" s="77" t="s">
        <v>35</v>
      </c>
      <c r="C24" s="104">
        <f t="shared" ref="C24:D24" si="1">C25+C26+C27</f>
        <v>300</v>
      </c>
      <c r="D24" s="104">
        <f t="shared" si="1"/>
        <v>0</v>
      </c>
      <c r="E24" s="104">
        <f t="shared" si="0"/>
        <v>300</v>
      </c>
      <c r="F24" s="104">
        <f t="shared" ref="F24:H24" si="2">F25+F26+F27</f>
        <v>300</v>
      </c>
      <c r="G24" s="104">
        <f t="shared" si="2"/>
        <v>0</v>
      </c>
      <c r="H24" s="104">
        <f t="shared" si="2"/>
        <v>0</v>
      </c>
    </row>
    <row r="25" spans="1:8" ht="31.5">
      <c r="A25" s="133"/>
      <c r="B25" s="7" t="s">
        <v>36</v>
      </c>
      <c r="C25" s="96"/>
      <c r="D25" s="96"/>
      <c r="E25" s="96">
        <f t="shared" si="0"/>
        <v>0</v>
      </c>
      <c r="F25" s="96"/>
      <c r="G25" s="96"/>
      <c r="H25" s="96"/>
    </row>
    <row r="26" spans="1:8" ht="83.65" customHeight="1">
      <c r="A26" s="133"/>
      <c r="B26" s="7" t="s">
        <v>37</v>
      </c>
      <c r="C26" s="96">
        <v>300</v>
      </c>
      <c r="D26" s="96"/>
      <c r="E26" s="96">
        <f t="shared" si="0"/>
        <v>300</v>
      </c>
      <c r="F26" s="96">
        <v>300</v>
      </c>
      <c r="G26" s="96"/>
      <c r="H26" s="96"/>
    </row>
    <row r="27" spans="1:8" ht="78.75">
      <c r="A27" s="134"/>
      <c r="B27" s="7" t="s">
        <v>38</v>
      </c>
      <c r="C27" s="96"/>
      <c r="D27" s="96"/>
      <c r="E27" s="96">
        <f t="shared" si="0"/>
        <v>0</v>
      </c>
      <c r="F27" s="96"/>
      <c r="G27" s="96"/>
      <c r="H27" s="96"/>
    </row>
    <row r="28" spans="1:8">
      <c r="A28" s="123" t="s">
        <v>39</v>
      </c>
      <c r="B28" s="77" t="s">
        <v>40</v>
      </c>
      <c r="C28" s="96">
        <v>206</v>
      </c>
      <c r="D28" s="96"/>
      <c r="E28" s="96">
        <f t="shared" si="0"/>
        <v>0</v>
      </c>
      <c r="F28" s="96"/>
      <c r="G28" s="96"/>
      <c r="H28" s="96"/>
    </row>
    <row r="29" spans="1:8" ht="47.25">
      <c r="A29" s="123"/>
      <c r="B29" s="77" t="s">
        <v>41</v>
      </c>
      <c r="C29" s="96"/>
      <c r="D29" s="96"/>
      <c r="E29" s="96">
        <f t="shared" si="0"/>
        <v>0</v>
      </c>
      <c r="F29" s="96"/>
      <c r="G29" s="96"/>
      <c r="H29" s="96"/>
    </row>
    <row r="30" spans="1:8">
      <c r="A30" s="123"/>
      <c r="B30" s="8" t="s">
        <v>42</v>
      </c>
      <c r="C30" s="96"/>
      <c r="D30" s="96"/>
      <c r="E30" s="96">
        <f t="shared" si="0"/>
        <v>0</v>
      </c>
      <c r="F30" s="96"/>
      <c r="G30" s="96"/>
      <c r="H30" s="96"/>
    </row>
    <row r="31" spans="1:8">
      <c r="A31" s="77" t="s">
        <v>43</v>
      </c>
      <c r="B31" s="77" t="s">
        <v>44</v>
      </c>
      <c r="C31" s="96"/>
      <c r="D31" s="96"/>
      <c r="E31" s="96">
        <f t="shared" si="0"/>
        <v>0</v>
      </c>
      <c r="F31" s="96"/>
      <c r="G31" s="96"/>
      <c r="H31" s="96"/>
    </row>
    <row r="32" spans="1:8" ht="31.5">
      <c r="A32" s="9" t="s">
        <v>45</v>
      </c>
      <c r="B32" s="10" t="s">
        <v>46</v>
      </c>
      <c r="C32" s="96"/>
      <c r="D32" s="96"/>
      <c r="E32" s="96">
        <f t="shared" si="0"/>
        <v>0</v>
      </c>
      <c r="F32" s="96"/>
      <c r="G32" s="96"/>
      <c r="H32" s="96"/>
    </row>
    <row r="33" spans="1:8" ht="16.149999999999999" customHeight="1">
      <c r="A33" s="77" t="s">
        <v>47</v>
      </c>
      <c r="B33" s="77" t="s">
        <v>48</v>
      </c>
      <c r="C33" s="96"/>
      <c r="D33" s="96"/>
      <c r="E33" s="96">
        <f t="shared" si="0"/>
        <v>0</v>
      </c>
      <c r="F33" s="96"/>
      <c r="G33" s="96"/>
      <c r="H33" s="96"/>
    </row>
    <row r="34" spans="1:8">
      <c r="A34" s="5" t="s">
        <v>49</v>
      </c>
      <c r="B34" s="5" t="s">
        <v>50</v>
      </c>
      <c r="C34" s="96"/>
      <c r="D34" s="96"/>
      <c r="E34" s="96">
        <f t="shared" si="0"/>
        <v>0</v>
      </c>
      <c r="F34" s="96"/>
      <c r="G34" s="96"/>
      <c r="H34" s="96"/>
    </row>
    <row r="35" spans="1:8">
      <c r="A35" s="5" t="s">
        <v>51</v>
      </c>
      <c r="B35" s="5" t="s">
        <v>52</v>
      </c>
      <c r="C35" s="96"/>
      <c r="D35" s="96"/>
      <c r="E35" s="96">
        <f t="shared" si="0"/>
        <v>0</v>
      </c>
      <c r="F35" s="96"/>
      <c r="G35" s="96"/>
      <c r="H35" s="96"/>
    </row>
    <row r="36" spans="1:8">
      <c r="A36" s="77" t="s">
        <v>53</v>
      </c>
      <c r="B36" s="77" t="s">
        <v>54</v>
      </c>
      <c r="C36" s="96"/>
      <c r="D36" s="96"/>
      <c r="E36" s="96">
        <f t="shared" si="0"/>
        <v>0</v>
      </c>
      <c r="F36" s="96"/>
      <c r="G36" s="96"/>
      <c r="H36" s="96"/>
    </row>
    <row r="37" spans="1:8">
      <c r="A37" s="77" t="s">
        <v>55</v>
      </c>
      <c r="B37" s="77" t="s">
        <v>56</v>
      </c>
      <c r="C37" s="96">
        <v>400</v>
      </c>
      <c r="D37" s="96"/>
      <c r="E37" s="96">
        <f t="shared" si="0"/>
        <v>0</v>
      </c>
      <c r="F37" s="96"/>
      <c r="G37" s="96"/>
      <c r="H37" s="96"/>
    </row>
    <row r="38" spans="1:8">
      <c r="A38" s="77" t="s">
        <v>57</v>
      </c>
      <c r="B38" s="77" t="s">
        <v>58</v>
      </c>
      <c r="C38" s="96"/>
      <c r="D38" s="96"/>
      <c r="E38" s="96">
        <f t="shared" si="0"/>
        <v>0</v>
      </c>
      <c r="F38" s="96"/>
      <c r="G38" s="96"/>
      <c r="H38" s="96"/>
    </row>
    <row r="39" spans="1:8">
      <c r="A39" s="77" t="s">
        <v>59</v>
      </c>
      <c r="B39" s="77" t="s">
        <v>60</v>
      </c>
      <c r="C39" s="96"/>
      <c r="D39" s="96"/>
      <c r="E39" s="96">
        <f t="shared" si="0"/>
        <v>0</v>
      </c>
      <c r="F39" s="96"/>
      <c r="G39" s="96"/>
      <c r="H39" s="96"/>
    </row>
    <row r="40" spans="1:8">
      <c r="A40" s="77" t="s">
        <v>61</v>
      </c>
      <c r="B40" s="77" t="s">
        <v>62</v>
      </c>
      <c r="C40" s="96"/>
      <c r="D40" s="96"/>
      <c r="E40" s="96">
        <f t="shared" si="0"/>
        <v>0</v>
      </c>
      <c r="F40" s="96"/>
      <c r="G40" s="96"/>
      <c r="H40" s="96"/>
    </row>
    <row r="41" spans="1:8">
      <c r="A41" s="124" t="s">
        <v>63</v>
      </c>
      <c r="B41" s="77" t="s">
        <v>64</v>
      </c>
      <c r="C41" s="96"/>
      <c r="D41" s="96"/>
      <c r="E41" s="96">
        <f t="shared" si="0"/>
        <v>0</v>
      </c>
      <c r="F41" s="96"/>
      <c r="G41" s="96"/>
      <c r="H41" s="96"/>
    </row>
    <row r="42" spans="1:8">
      <c r="A42" s="124"/>
      <c r="B42" s="77" t="s">
        <v>65</v>
      </c>
      <c r="C42" s="96"/>
      <c r="D42" s="96"/>
      <c r="E42" s="96">
        <f t="shared" si="0"/>
        <v>0</v>
      </c>
      <c r="F42" s="96"/>
      <c r="G42" s="96"/>
      <c r="H42" s="96"/>
    </row>
    <row r="43" spans="1:8">
      <c r="A43" s="77" t="s">
        <v>66</v>
      </c>
      <c r="B43" s="77" t="s">
        <v>67</v>
      </c>
      <c r="C43" s="96">
        <v>761</v>
      </c>
      <c r="D43" s="96"/>
      <c r="E43" s="96">
        <f t="shared" si="0"/>
        <v>0</v>
      </c>
      <c r="F43" s="97"/>
      <c r="G43" s="96"/>
      <c r="H43" s="96"/>
    </row>
    <row r="44" spans="1:8">
      <c r="A44" s="77" t="s">
        <v>68</v>
      </c>
      <c r="B44" s="77" t="s">
        <v>69</v>
      </c>
      <c r="C44" s="96"/>
      <c r="D44" s="96"/>
      <c r="E44" s="96">
        <f t="shared" si="0"/>
        <v>0</v>
      </c>
      <c r="F44" s="96"/>
      <c r="G44" s="96"/>
      <c r="H44" s="96"/>
    </row>
    <row r="45" spans="1:8" ht="15" customHeight="1">
      <c r="A45" s="124" t="s">
        <v>70</v>
      </c>
      <c r="B45" s="77" t="s">
        <v>71</v>
      </c>
      <c r="C45" s="96">
        <v>293</v>
      </c>
      <c r="D45" s="96"/>
      <c r="E45" s="96">
        <f t="shared" si="0"/>
        <v>0</v>
      </c>
      <c r="F45" s="96"/>
      <c r="G45" s="96"/>
      <c r="H45" s="96"/>
    </row>
    <row r="46" spans="1:8" ht="18" customHeight="1">
      <c r="A46" s="124"/>
      <c r="B46" s="77" t="s">
        <v>72</v>
      </c>
      <c r="C46" s="96"/>
      <c r="D46" s="96"/>
      <c r="E46" s="96">
        <f t="shared" si="0"/>
        <v>0</v>
      </c>
      <c r="F46" s="96"/>
      <c r="G46" s="96"/>
      <c r="H46" s="96"/>
    </row>
    <row r="47" spans="1:8">
      <c r="A47" s="77" t="s">
        <v>73</v>
      </c>
      <c r="B47" s="77" t="s">
        <v>74</v>
      </c>
      <c r="C47" s="96"/>
      <c r="D47" s="96"/>
      <c r="E47" s="96">
        <f t="shared" si="0"/>
        <v>0</v>
      </c>
      <c r="F47" s="96"/>
      <c r="G47" s="96"/>
      <c r="H47" s="96"/>
    </row>
    <row r="48" spans="1:8">
      <c r="A48" s="12" t="s">
        <v>75</v>
      </c>
      <c r="B48" s="5" t="s">
        <v>76</v>
      </c>
      <c r="C48" s="96">
        <v>600</v>
      </c>
      <c r="D48" s="96"/>
      <c r="E48" s="96">
        <f t="shared" si="0"/>
        <v>0</v>
      </c>
      <c r="F48" s="96"/>
      <c r="G48" s="96"/>
      <c r="H48" s="96"/>
    </row>
    <row r="49" spans="1:8" ht="19.899999999999999" customHeight="1">
      <c r="A49" s="77" t="s">
        <v>77</v>
      </c>
      <c r="B49" s="77" t="s">
        <v>78</v>
      </c>
      <c r="C49" s="96"/>
      <c r="D49" s="96"/>
      <c r="E49" s="96">
        <f t="shared" si="0"/>
        <v>0</v>
      </c>
      <c r="F49" s="96"/>
      <c r="G49" s="96"/>
      <c r="H49" s="96"/>
    </row>
    <row r="50" spans="1:8" ht="19.899999999999999" customHeight="1">
      <c r="A50" s="77" t="s">
        <v>79</v>
      </c>
      <c r="B50" s="77" t="s">
        <v>80</v>
      </c>
      <c r="C50" s="96"/>
      <c r="D50" s="96"/>
      <c r="E50" s="96">
        <f t="shared" si="0"/>
        <v>0</v>
      </c>
      <c r="F50" s="96"/>
      <c r="G50" s="96"/>
      <c r="H50" s="96"/>
    </row>
    <row r="51" spans="1:8">
      <c r="A51" s="77" t="s">
        <v>81</v>
      </c>
      <c r="B51" s="77" t="s">
        <v>82</v>
      </c>
      <c r="C51" s="96"/>
      <c r="D51" s="96"/>
      <c r="E51" s="96">
        <f t="shared" si="0"/>
        <v>0</v>
      </c>
      <c r="F51" s="96"/>
      <c r="G51" s="96"/>
      <c r="H51" s="96"/>
    </row>
    <row r="52" spans="1:8" ht="31.5">
      <c r="A52" s="78" t="s">
        <v>0</v>
      </c>
      <c r="B52" s="13"/>
      <c r="C52" s="15">
        <f>C6+C7+SUM(C9:C24)+SUM(C28:C51)</f>
        <v>4589</v>
      </c>
      <c r="D52" s="15">
        <f>SUM(D6:D24)+SUM(D28:D51)</f>
        <v>0</v>
      </c>
      <c r="E52" s="14">
        <f t="shared" ref="E52" si="3">F52+G52</f>
        <v>300</v>
      </c>
      <c r="F52" s="15">
        <f>SUM(F6:F24)+SUM(F28:F51)</f>
        <v>300</v>
      </c>
      <c r="G52" s="15">
        <f>SUM(G6:G24)+SUM(G28:G51)</f>
        <v>0</v>
      </c>
      <c r="H52" s="15">
        <f>SUM(H6:H24)+SUM(H28:H51)</f>
        <v>0</v>
      </c>
    </row>
    <row r="53" spans="1:8">
      <c r="A53" s="16"/>
      <c r="B53" s="16"/>
      <c r="C53" s="16"/>
      <c r="D53" s="16"/>
      <c r="E53" s="16"/>
      <c r="F53" s="16"/>
      <c r="G53" s="16"/>
      <c r="H53" s="16"/>
    </row>
    <row r="55" spans="1:8">
      <c r="B55" s="18"/>
    </row>
    <row r="56" spans="1:8">
      <c r="B56" s="18"/>
    </row>
    <row r="57" spans="1:8">
      <c r="B57" s="18"/>
    </row>
    <row r="58" spans="1:8">
      <c r="A58" s="19"/>
      <c r="B58" s="18"/>
    </row>
    <row r="59" spans="1:8">
      <c r="A59" s="19"/>
      <c r="B59" s="20"/>
    </row>
  </sheetData>
  <mergeCells count="14">
    <mergeCell ref="B1:H1"/>
    <mergeCell ref="B3:B5"/>
    <mergeCell ref="A3:A5"/>
    <mergeCell ref="C3:C5"/>
    <mergeCell ref="D3:H3"/>
    <mergeCell ref="A45:A46"/>
    <mergeCell ref="A6:A9"/>
    <mergeCell ref="A21:A22"/>
    <mergeCell ref="D4:D5"/>
    <mergeCell ref="E4:G4"/>
    <mergeCell ref="A24:A27"/>
    <mergeCell ref="A28:A30"/>
    <mergeCell ref="A41:A42"/>
    <mergeCell ref="H4:H5"/>
  </mergeCells>
  <pageMargins left="0.7" right="0.7" top="0.75" bottom="0.75" header="0.3" footer="0.3"/>
  <pageSetup paperSize="9" scale="5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H59"/>
  <sheetViews>
    <sheetView view="pageBreakPreview" topLeftCell="A30" zoomScale="65" zoomScaleNormal="60" zoomScaleSheetLayoutView="65" workbookViewId="0">
      <selection activeCell="G61" sqref="G61"/>
    </sheetView>
  </sheetViews>
  <sheetFormatPr defaultRowHeight="15.75"/>
  <cols>
    <col min="1" max="1" width="30.7109375" style="2" customWidth="1"/>
    <col min="2" max="2" width="35.140625" style="2" customWidth="1"/>
    <col min="3" max="3" width="18.5703125" customWidth="1"/>
    <col min="4" max="4" width="19.42578125" customWidth="1"/>
    <col min="5" max="5" width="10.5703125" customWidth="1"/>
    <col min="6" max="6" width="12.28515625" customWidth="1"/>
    <col min="7" max="7" width="15.28515625" customWidth="1"/>
    <col min="8" max="8" width="18" customWidth="1"/>
    <col min="220" max="220" width="34" customWidth="1"/>
    <col min="221" max="221" width="11.28515625" customWidth="1"/>
    <col min="222" max="222" width="11" customWidth="1"/>
    <col min="230" max="231" width="10.7109375" customWidth="1"/>
    <col min="233" max="233" width="11.5703125" customWidth="1"/>
    <col min="234" max="234" width="13.7109375" customWidth="1"/>
    <col min="235" max="238" width="9.28515625" customWidth="1"/>
    <col min="476" max="476" width="34" customWidth="1"/>
    <col min="477" max="477" width="11.28515625" customWidth="1"/>
    <col min="478" max="478" width="11" customWidth="1"/>
    <col min="486" max="487" width="10.7109375" customWidth="1"/>
    <col min="489" max="489" width="11.5703125" customWidth="1"/>
    <col min="490" max="490" width="13.7109375" customWidth="1"/>
    <col min="491" max="494" width="9.28515625" customWidth="1"/>
    <col min="732" max="732" width="34" customWidth="1"/>
    <col min="733" max="733" width="11.28515625" customWidth="1"/>
    <col min="734" max="734" width="11" customWidth="1"/>
    <col min="742" max="743" width="10.7109375" customWidth="1"/>
    <col min="745" max="745" width="11.5703125" customWidth="1"/>
    <col min="746" max="746" width="13.7109375" customWidth="1"/>
    <col min="747" max="750" width="9.28515625" customWidth="1"/>
    <col min="988" max="988" width="34" customWidth="1"/>
    <col min="989" max="989" width="11.28515625" customWidth="1"/>
    <col min="990" max="990" width="11" customWidth="1"/>
    <col min="998" max="999" width="10.7109375" customWidth="1"/>
    <col min="1001" max="1001" width="11.5703125" customWidth="1"/>
    <col min="1002" max="1002" width="13.7109375" customWidth="1"/>
    <col min="1003" max="1006" width="9.28515625" customWidth="1"/>
    <col min="1244" max="1244" width="34" customWidth="1"/>
    <col min="1245" max="1245" width="11.28515625" customWidth="1"/>
    <col min="1246" max="1246" width="11" customWidth="1"/>
    <col min="1254" max="1255" width="10.7109375" customWidth="1"/>
    <col min="1257" max="1257" width="11.5703125" customWidth="1"/>
    <col min="1258" max="1258" width="13.7109375" customWidth="1"/>
    <col min="1259" max="1262" width="9.28515625" customWidth="1"/>
    <col min="1500" max="1500" width="34" customWidth="1"/>
    <col min="1501" max="1501" width="11.28515625" customWidth="1"/>
    <col min="1502" max="1502" width="11" customWidth="1"/>
    <col min="1510" max="1511" width="10.7109375" customWidth="1"/>
    <col min="1513" max="1513" width="11.5703125" customWidth="1"/>
    <col min="1514" max="1514" width="13.7109375" customWidth="1"/>
    <col min="1515" max="1518" width="9.28515625" customWidth="1"/>
    <col min="1756" max="1756" width="34" customWidth="1"/>
    <col min="1757" max="1757" width="11.28515625" customWidth="1"/>
    <col min="1758" max="1758" width="11" customWidth="1"/>
    <col min="1766" max="1767" width="10.7109375" customWidth="1"/>
    <col min="1769" max="1769" width="11.5703125" customWidth="1"/>
    <col min="1770" max="1770" width="13.7109375" customWidth="1"/>
    <col min="1771" max="1774" width="9.28515625" customWidth="1"/>
    <col min="2012" max="2012" width="34" customWidth="1"/>
    <col min="2013" max="2013" width="11.28515625" customWidth="1"/>
    <col min="2014" max="2014" width="11" customWidth="1"/>
    <col min="2022" max="2023" width="10.7109375" customWidth="1"/>
    <col min="2025" max="2025" width="11.5703125" customWidth="1"/>
    <col min="2026" max="2026" width="13.7109375" customWidth="1"/>
    <col min="2027" max="2030" width="9.28515625" customWidth="1"/>
    <col min="2268" max="2268" width="34" customWidth="1"/>
    <col min="2269" max="2269" width="11.28515625" customWidth="1"/>
    <col min="2270" max="2270" width="11" customWidth="1"/>
    <col min="2278" max="2279" width="10.7109375" customWidth="1"/>
    <col min="2281" max="2281" width="11.5703125" customWidth="1"/>
    <col min="2282" max="2282" width="13.7109375" customWidth="1"/>
    <col min="2283" max="2286" width="9.28515625" customWidth="1"/>
    <col min="2524" max="2524" width="34" customWidth="1"/>
    <col min="2525" max="2525" width="11.28515625" customWidth="1"/>
    <col min="2526" max="2526" width="11" customWidth="1"/>
    <col min="2534" max="2535" width="10.7109375" customWidth="1"/>
    <col min="2537" max="2537" width="11.5703125" customWidth="1"/>
    <col min="2538" max="2538" width="13.7109375" customWidth="1"/>
    <col min="2539" max="2542" width="9.28515625" customWidth="1"/>
    <col min="2780" max="2780" width="34" customWidth="1"/>
    <col min="2781" max="2781" width="11.28515625" customWidth="1"/>
    <col min="2782" max="2782" width="11" customWidth="1"/>
    <col min="2790" max="2791" width="10.7109375" customWidth="1"/>
    <col min="2793" max="2793" width="11.5703125" customWidth="1"/>
    <col min="2794" max="2794" width="13.7109375" customWidth="1"/>
    <col min="2795" max="2798" width="9.28515625" customWidth="1"/>
    <col min="3036" max="3036" width="34" customWidth="1"/>
    <col min="3037" max="3037" width="11.28515625" customWidth="1"/>
    <col min="3038" max="3038" width="11" customWidth="1"/>
    <col min="3046" max="3047" width="10.7109375" customWidth="1"/>
    <col min="3049" max="3049" width="11.5703125" customWidth="1"/>
    <col min="3050" max="3050" width="13.7109375" customWidth="1"/>
    <col min="3051" max="3054" width="9.28515625" customWidth="1"/>
    <col min="3292" max="3292" width="34" customWidth="1"/>
    <col min="3293" max="3293" width="11.28515625" customWidth="1"/>
    <col min="3294" max="3294" width="11" customWidth="1"/>
    <col min="3302" max="3303" width="10.7109375" customWidth="1"/>
    <col min="3305" max="3305" width="11.5703125" customWidth="1"/>
    <col min="3306" max="3306" width="13.7109375" customWidth="1"/>
    <col min="3307" max="3310" width="9.28515625" customWidth="1"/>
    <col min="3548" max="3548" width="34" customWidth="1"/>
    <col min="3549" max="3549" width="11.28515625" customWidth="1"/>
    <col min="3550" max="3550" width="11" customWidth="1"/>
    <col min="3558" max="3559" width="10.7109375" customWidth="1"/>
    <col min="3561" max="3561" width="11.5703125" customWidth="1"/>
    <col min="3562" max="3562" width="13.7109375" customWidth="1"/>
    <col min="3563" max="3566" width="9.28515625" customWidth="1"/>
    <col min="3804" max="3804" width="34" customWidth="1"/>
    <col min="3805" max="3805" width="11.28515625" customWidth="1"/>
    <col min="3806" max="3806" width="11" customWidth="1"/>
    <col min="3814" max="3815" width="10.7109375" customWidth="1"/>
    <col min="3817" max="3817" width="11.5703125" customWidth="1"/>
    <col min="3818" max="3818" width="13.7109375" customWidth="1"/>
    <col min="3819" max="3822" width="9.28515625" customWidth="1"/>
    <col min="4060" max="4060" width="34" customWidth="1"/>
    <col min="4061" max="4061" width="11.28515625" customWidth="1"/>
    <col min="4062" max="4062" width="11" customWidth="1"/>
    <col min="4070" max="4071" width="10.7109375" customWidth="1"/>
    <col min="4073" max="4073" width="11.5703125" customWidth="1"/>
    <col min="4074" max="4074" width="13.7109375" customWidth="1"/>
    <col min="4075" max="4078" width="9.28515625" customWidth="1"/>
    <col min="4316" max="4316" width="34" customWidth="1"/>
    <col min="4317" max="4317" width="11.28515625" customWidth="1"/>
    <col min="4318" max="4318" width="11" customWidth="1"/>
    <col min="4326" max="4327" width="10.7109375" customWidth="1"/>
    <col min="4329" max="4329" width="11.5703125" customWidth="1"/>
    <col min="4330" max="4330" width="13.7109375" customWidth="1"/>
    <col min="4331" max="4334" width="9.28515625" customWidth="1"/>
    <col min="4572" max="4572" width="34" customWidth="1"/>
    <col min="4573" max="4573" width="11.28515625" customWidth="1"/>
    <col min="4574" max="4574" width="11" customWidth="1"/>
    <col min="4582" max="4583" width="10.7109375" customWidth="1"/>
    <col min="4585" max="4585" width="11.5703125" customWidth="1"/>
    <col min="4586" max="4586" width="13.7109375" customWidth="1"/>
    <col min="4587" max="4590" width="9.28515625" customWidth="1"/>
    <col min="4828" max="4828" width="34" customWidth="1"/>
    <col min="4829" max="4829" width="11.28515625" customWidth="1"/>
    <col min="4830" max="4830" width="11" customWidth="1"/>
    <col min="4838" max="4839" width="10.7109375" customWidth="1"/>
    <col min="4841" max="4841" width="11.5703125" customWidth="1"/>
    <col min="4842" max="4842" width="13.7109375" customWidth="1"/>
    <col min="4843" max="4846" width="9.28515625" customWidth="1"/>
    <col min="5084" max="5084" width="34" customWidth="1"/>
    <col min="5085" max="5085" width="11.28515625" customWidth="1"/>
    <col min="5086" max="5086" width="11" customWidth="1"/>
    <col min="5094" max="5095" width="10.7109375" customWidth="1"/>
    <col min="5097" max="5097" width="11.5703125" customWidth="1"/>
    <col min="5098" max="5098" width="13.7109375" customWidth="1"/>
    <col min="5099" max="5102" width="9.28515625" customWidth="1"/>
    <col min="5340" max="5340" width="34" customWidth="1"/>
    <col min="5341" max="5341" width="11.28515625" customWidth="1"/>
    <col min="5342" max="5342" width="11" customWidth="1"/>
    <col min="5350" max="5351" width="10.7109375" customWidth="1"/>
    <col min="5353" max="5353" width="11.5703125" customWidth="1"/>
    <col min="5354" max="5354" width="13.7109375" customWidth="1"/>
    <col min="5355" max="5358" width="9.28515625" customWidth="1"/>
    <col min="5596" max="5596" width="34" customWidth="1"/>
    <col min="5597" max="5597" width="11.28515625" customWidth="1"/>
    <col min="5598" max="5598" width="11" customWidth="1"/>
    <col min="5606" max="5607" width="10.7109375" customWidth="1"/>
    <col min="5609" max="5609" width="11.5703125" customWidth="1"/>
    <col min="5610" max="5610" width="13.7109375" customWidth="1"/>
    <col min="5611" max="5614" width="9.28515625" customWidth="1"/>
    <col min="5852" max="5852" width="34" customWidth="1"/>
    <col min="5853" max="5853" width="11.28515625" customWidth="1"/>
    <col min="5854" max="5854" width="11" customWidth="1"/>
    <col min="5862" max="5863" width="10.7109375" customWidth="1"/>
    <col min="5865" max="5865" width="11.5703125" customWidth="1"/>
    <col min="5866" max="5866" width="13.7109375" customWidth="1"/>
    <col min="5867" max="5870" width="9.28515625" customWidth="1"/>
    <col min="6108" max="6108" width="34" customWidth="1"/>
    <col min="6109" max="6109" width="11.28515625" customWidth="1"/>
    <col min="6110" max="6110" width="11" customWidth="1"/>
    <col min="6118" max="6119" width="10.7109375" customWidth="1"/>
    <col min="6121" max="6121" width="11.5703125" customWidth="1"/>
    <col min="6122" max="6122" width="13.7109375" customWidth="1"/>
    <col min="6123" max="6126" width="9.28515625" customWidth="1"/>
    <col min="6364" max="6364" width="34" customWidth="1"/>
    <col min="6365" max="6365" width="11.28515625" customWidth="1"/>
    <col min="6366" max="6366" width="11" customWidth="1"/>
    <col min="6374" max="6375" width="10.7109375" customWidth="1"/>
    <col min="6377" max="6377" width="11.5703125" customWidth="1"/>
    <col min="6378" max="6378" width="13.7109375" customWidth="1"/>
    <col min="6379" max="6382" width="9.28515625" customWidth="1"/>
    <col min="6620" max="6620" width="34" customWidth="1"/>
    <col min="6621" max="6621" width="11.28515625" customWidth="1"/>
    <col min="6622" max="6622" width="11" customWidth="1"/>
    <col min="6630" max="6631" width="10.7109375" customWidth="1"/>
    <col min="6633" max="6633" width="11.5703125" customWidth="1"/>
    <col min="6634" max="6634" width="13.7109375" customWidth="1"/>
    <col min="6635" max="6638" width="9.28515625" customWidth="1"/>
    <col min="6876" max="6876" width="34" customWidth="1"/>
    <col min="6877" max="6877" width="11.28515625" customWidth="1"/>
    <col min="6878" max="6878" width="11" customWidth="1"/>
    <col min="6886" max="6887" width="10.7109375" customWidth="1"/>
    <col min="6889" max="6889" width="11.5703125" customWidth="1"/>
    <col min="6890" max="6890" width="13.7109375" customWidth="1"/>
    <col min="6891" max="6894" width="9.28515625" customWidth="1"/>
    <col min="7132" max="7132" width="34" customWidth="1"/>
    <col min="7133" max="7133" width="11.28515625" customWidth="1"/>
    <col min="7134" max="7134" width="11" customWidth="1"/>
    <col min="7142" max="7143" width="10.7109375" customWidth="1"/>
    <col min="7145" max="7145" width="11.5703125" customWidth="1"/>
    <col min="7146" max="7146" width="13.7109375" customWidth="1"/>
    <col min="7147" max="7150" width="9.28515625" customWidth="1"/>
    <col min="7388" max="7388" width="34" customWidth="1"/>
    <col min="7389" max="7389" width="11.28515625" customWidth="1"/>
    <col min="7390" max="7390" width="11" customWidth="1"/>
    <col min="7398" max="7399" width="10.7109375" customWidth="1"/>
    <col min="7401" max="7401" width="11.5703125" customWidth="1"/>
    <col min="7402" max="7402" width="13.7109375" customWidth="1"/>
    <col min="7403" max="7406" width="9.28515625" customWidth="1"/>
    <col min="7644" max="7644" width="34" customWidth="1"/>
    <col min="7645" max="7645" width="11.28515625" customWidth="1"/>
    <col min="7646" max="7646" width="11" customWidth="1"/>
    <col min="7654" max="7655" width="10.7109375" customWidth="1"/>
    <col min="7657" max="7657" width="11.5703125" customWidth="1"/>
    <col min="7658" max="7658" width="13.7109375" customWidth="1"/>
    <col min="7659" max="7662" width="9.28515625" customWidth="1"/>
    <col min="7900" max="7900" width="34" customWidth="1"/>
    <col min="7901" max="7901" width="11.28515625" customWidth="1"/>
    <col min="7902" max="7902" width="11" customWidth="1"/>
    <col min="7910" max="7911" width="10.7109375" customWidth="1"/>
    <col min="7913" max="7913" width="11.5703125" customWidth="1"/>
    <col min="7914" max="7914" width="13.7109375" customWidth="1"/>
    <col min="7915" max="7918" width="9.28515625" customWidth="1"/>
    <col min="8156" max="8156" width="34" customWidth="1"/>
    <col min="8157" max="8157" width="11.28515625" customWidth="1"/>
    <col min="8158" max="8158" width="11" customWidth="1"/>
    <col min="8166" max="8167" width="10.7109375" customWidth="1"/>
    <col min="8169" max="8169" width="11.5703125" customWidth="1"/>
    <col min="8170" max="8170" width="13.7109375" customWidth="1"/>
    <col min="8171" max="8174" width="9.28515625" customWidth="1"/>
    <col min="8412" max="8412" width="34" customWidth="1"/>
    <col min="8413" max="8413" width="11.28515625" customWidth="1"/>
    <col min="8414" max="8414" width="11" customWidth="1"/>
    <col min="8422" max="8423" width="10.7109375" customWidth="1"/>
    <col min="8425" max="8425" width="11.5703125" customWidth="1"/>
    <col min="8426" max="8426" width="13.7109375" customWidth="1"/>
    <col min="8427" max="8430" width="9.28515625" customWidth="1"/>
    <col min="8668" max="8668" width="34" customWidth="1"/>
    <col min="8669" max="8669" width="11.28515625" customWidth="1"/>
    <col min="8670" max="8670" width="11" customWidth="1"/>
    <col min="8678" max="8679" width="10.7109375" customWidth="1"/>
    <col min="8681" max="8681" width="11.5703125" customWidth="1"/>
    <col min="8682" max="8682" width="13.7109375" customWidth="1"/>
    <col min="8683" max="8686" width="9.28515625" customWidth="1"/>
    <col min="8924" max="8924" width="34" customWidth="1"/>
    <col min="8925" max="8925" width="11.28515625" customWidth="1"/>
    <col min="8926" max="8926" width="11" customWidth="1"/>
    <col min="8934" max="8935" width="10.7109375" customWidth="1"/>
    <col min="8937" max="8937" width="11.5703125" customWidth="1"/>
    <col min="8938" max="8938" width="13.7109375" customWidth="1"/>
    <col min="8939" max="8942" width="9.28515625" customWidth="1"/>
    <col min="9180" max="9180" width="34" customWidth="1"/>
    <col min="9181" max="9181" width="11.28515625" customWidth="1"/>
    <col min="9182" max="9182" width="11" customWidth="1"/>
    <col min="9190" max="9191" width="10.7109375" customWidth="1"/>
    <col min="9193" max="9193" width="11.5703125" customWidth="1"/>
    <col min="9194" max="9194" width="13.7109375" customWidth="1"/>
    <col min="9195" max="9198" width="9.28515625" customWidth="1"/>
    <col min="9436" max="9436" width="34" customWidth="1"/>
    <col min="9437" max="9437" width="11.28515625" customWidth="1"/>
    <col min="9438" max="9438" width="11" customWidth="1"/>
    <col min="9446" max="9447" width="10.7109375" customWidth="1"/>
    <col min="9449" max="9449" width="11.5703125" customWidth="1"/>
    <col min="9450" max="9450" width="13.7109375" customWidth="1"/>
    <col min="9451" max="9454" width="9.28515625" customWidth="1"/>
    <col min="9692" max="9692" width="34" customWidth="1"/>
    <col min="9693" max="9693" width="11.28515625" customWidth="1"/>
    <col min="9694" max="9694" width="11" customWidth="1"/>
    <col min="9702" max="9703" width="10.7109375" customWidth="1"/>
    <col min="9705" max="9705" width="11.5703125" customWidth="1"/>
    <col min="9706" max="9706" width="13.7109375" customWidth="1"/>
    <col min="9707" max="9710" width="9.28515625" customWidth="1"/>
    <col min="9948" max="9948" width="34" customWidth="1"/>
    <col min="9949" max="9949" width="11.28515625" customWidth="1"/>
    <col min="9950" max="9950" width="11" customWidth="1"/>
    <col min="9958" max="9959" width="10.7109375" customWidth="1"/>
    <col min="9961" max="9961" width="11.5703125" customWidth="1"/>
    <col min="9962" max="9962" width="13.7109375" customWidth="1"/>
    <col min="9963" max="9966" width="9.28515625" customWidth="1"/>
    <col min="10204" max="10204" width="34" customWidth="1"/>
    <col min="10205" max="10205" width="11.28515625" customWidth="1"/>
    <col min="10206" max="10206" width="11" customWidth="1"/>
    <col min="10214" max="10215" width="10.7109375" customWidth="1"/>
    <col min="10217" max="10217" width="11.5703125" customWidth="1"/>
    <col min="10218" max="10218" width="13.7109375" customWidth="1"/>
    <col min="10219" max="10222" width="9.28515625" customWidth="1"/>
    <col min="10460" max="10460" width="34" customWidth="1"/>
    <col min="10461" max="10461" width="11.28515625" customWidth="1"/>
    <col min="10462" max="10462" width="11" customWidth="1"/>
    <col min="10470" max="10471" width="10.7109375" customWidth="1"/>
    <col min="10473" max="10473" width="11.5703125" customWidth="1"/>
    <col min="10474" max="10474" width="13.7109375" customWidth="1"/>
    <col min="10475" max="10478" width="9.28515625" customWidth="1"/>
    <col min="10716" max="10716" width="34" customWidth="1"/>
    <col min="10717" max="10717" width="11.28515625" customWidth="1"/>
    <col min="10718" max="10718" width="11" customWidth="1"/>
    <col min="10726" max="10727" width="10.7109375" customWidth="1"/>
    <col min="10729" max="10729" width="11.5703125" customWidth="1"/>
    <col min="10730" max="10730" width="13.7109375" customWidth="1"/>
    <col min="10731" max="10734" width="9.28515625" customWidth="1"/>
    <col min="10972" max="10972" width="34" customWidth="1"/>
    <col min="10973" max="10973" width="11.28515625" customWidth="1"/>
    <col min="10974" max="10974" width="11" customWidth="1"/>
    <col min="10982" max="10983" width="10.7109375" customWidth="1"/>
    <col min="10985" max="10985" width="11.5703125" customWidth="1"/>
    <col min="10986" max="10986" width="13.7109375" customWidth="1"/>
    <col min="10987" max="10990" width="9.28515625" customWidth="1"/>
    <col min="11228" max="11228" width="34" customWidth="1"/>
    <col min="11229" max="11229" width="11.28515625" customWidth="1"/>
    <col min="11230" max="11230" width="11" customWidth="1"/>
    <col min="11238" max="11239" width="10.7109375" customWidth="1"/>
    <col min="11241" max="11241" width="11.5703125" customWidth="1"/>
    <col min="11242" max="11242" width="13.7109375" customWidth="1"/>
    <col min="11243" max="11246" width="9.28515625" customWidth="1"/>
    <col min="11484" max="11484" width="34" customWidth="1"/>
    <col min="11485" max="11485" width="11.28515625" customWidth="1"/>
    <col min="11486" max="11486" width="11" customWidth="1"/>
    <col min="11494" max="11495" width="10.7109375" customWidth="1"/>
    <col min="11497" max="11497" width="11.5703125" customWidth="1"/>
    <col min="11498" max="11498" width="13.7109375" customWidth="1"/>
    <col min="11499" max="11502" width="9.28515625" customWidth="1"/>
    <col min="11740" max="11740" width="34" customWidth="1"/>
    <col min="11741" max="11741" width="11.28515625" customWidth="1"/>
    <col min="11742" max="11742" width="11" customWidth="1"/>
    <col min="11750" max="11751" width="10.7109375" customWidth="1"/>
    <col min="11753" max="11753" width="11.5703125" customWidth="1"/>
    <col min="11754" max="11754" width="13.7109375" customWidth="1"/>
    <col min="11755" max="11758" width="9.28515625" customWidth="1"/>
    <col min="11996" max="11996" width="34" customWidth="1"/>
    <col min="11997" max="11997" width="11.28515625" customWidth="1"/>
    <col min="11998" max="11998" width="11" customWidth="1"/>
    <col min="12006" max="12007" width="10.7109375" customWidth="1"/>
    <col min="12009" max="12009" width="11.5703125" customWidth="1"/>
    <col min="12010" max="12010" width="13.7109375" customWidth="1"/>
    <col min="12011" max="12014" width="9.28515625" customWidth="1"/>
    <col min="12252" max="12252" width="34" customWidth="1"/>
    <col min="12253" max="12253" width="11.28515625" customWidth="1"/>
    <col min="12254" max="12254" width="11" customWidth="1"/>
    <col min="12262" max="12263" width="10.7109375" customWidth="1"/>
    <col min="12265" max="12265" width="11.5703125" customWidth="1"/>
    <col min="12266" max="12266" width="13.7109375" customWidth="1"/>
    <col min="12267" max="12270" width="9.28515625" customWidth="1"/>
    <col min="12508" max="12508" width="34" customWidth="1"/>
    <col min="12509" max="12509" width="11.28515625" customWidth="1"/>
    <col min="12510" max="12510" width="11" customWidth="1"/>
    <col min="12518" max="12519" width="10.7109375" customWidth="1"/>
    <col min="12521" max="12521" width="11.5703125" customWidth="1"/>
    <col min="12522" max="12522" width="13.7109375" customWidth="1"/>
    <col min="12523" max="12526" width="9.28515625" customWidth="1"/>
    <col min="12764" max="12764" width="34" customWidth="1"/>
    <col min="12765" max="12765" width="11.28515625" customWidth="1"/>
    <col min="12766" max="12766" width="11" customWidth="1"/>
    <col min="12774" max="12775" width="10.7109375" customWidth="1"/>
    <col min="12777" max="12777" width="11.5703125" customWidth="1"/>
    <col min="12778" max="12778" width="13.7109375" customWidth="1"/>
    <col min="12779" max="12782" width="9.28515625" customWidth="1"/>
    <col min="13020" max="13020" width="34" customWidth="1"/>
    <col min="13021" max="13021" width="11.28515625" customWidth="1"/>
    <col min="13022" max="13022" width="11" customWidth="1"/>
    <col min="13030" max="13031" width="10.7109375" customWidth="1"/>
    <col min="13033" max="13033" width="11.5703125" customWidth="1"/>
    <col min="13034" max="13034" width="13.7109375" customWidth="1"/>
    <col min="13035" max="13038" width="9.28515625" customWidth="1"/>
    <col min="13276" max="13276" width="34" customWidth="1"/>
    <col min="13277" max="13277" width="11.28515625" customWidth="1"/>
    <col min="13278" max="13278" width="11" customWidth="1"/>
    <col min="13286" max="13287" width="10.7109375" customWidth="1"/>
    <col min="13289" max="13289" width="11.5703125" customWidth="1"/>
    <col min="13290" max="13290" width="13.7109375" customWidth="1"/>
    <col min="13291" max="13294" width="9.28515625" customWidth="1"/>
    <col min="13532" max="13532" width="34" customWidth="1"/>
    <col min="13533" max="13533" width="11.28515625" customWidth="1"/>
    <col min="13534" max="13534" width="11" customWidth="1"/>
    <col min="13542" max="13543" width="10.7109375" customWidth="1"/>
    <col min="13545" max="13545" width="11.5703125" customWidth="1"/>
    <col min="13546" max="13546" width="13.7109375" customWidth="1"/>
    <col min="13547" max="13550" width="9.28515625" customWidth="1"/>
    <col min="13788" max="13788" width="34" customWidth="1"/>
    <col min="13789" max="13789" width="11.28515625" customWidth="1"/>
    <col min="13790" max="13790" width="11" customWidth="1"/>
    <col min="13798" max="13799" width="10.7109375" customWidth="1"/>
    <col min="13801" max="13801" width="11.5703125" customWidth="1"/>
    <col min="13802" max="13802" width="13.7109375" customWidth="1"/>
    <col min="13803" max="13806" width="9.28515625" customWidth="1"/>
    <col min="14044" max="14044" width="34" customWidth="1"/>
    <col min="14045" max="14045" width="11.28515625" customWidth="1"/>
    <col min="14046" max="14046" width="11" customWidth="1"/>
    <col min="14054" max="14055" width="10.7109375" customWidth="1"/>
    <col min="14057" max="14057" width="11.5703125" customWidth="1"/>
    <col min="14058" max="14058" width="13.7109375" customWidth="1"/>
    <col min="14059" max="14062" width="9.28515625" customWidth="1"/>
    <col min="14300" max="14300" width="34" customWidth="1"/>
    <col min="14301" max="14301" width="11.28515625" customWidth="1"/>
    <col min="14302" max="14302" width="11" customWidth="1"/>
    <col min="14310" max="14311" width="10.7109375" customWidth="1"/>
    <col min="14313" max="14313" width="11.5703125" customWidth="1"/>
    <col min="14314" max="14314" width="13.7109375" customWidth="1"/>
    <col min="14315" max="14318" width="9.28515625" customWidth="1"/>
    <col min="14556" max="14556" width="34" customWidth="1"/>
    <col min="14557" max="14557" width="11.28515625" customWidth="1"/>
    <col min="14558" max="14558" width="11" customWidth="1"/>
    <col min="14566" max="14567" width="10.7109375" customWidth="1"/>
    <col min="14569" max="14569" width="11.5703125" customWidth="1"/>
    <col min="14570" max="14570" width="13.7109375" customWidth="1"/>
    <col min="14571" max="14574" width="9.28515625" customWidth="1"/>
    <col min="14812" max="14812" width="34" customWidth="1"/>
    <col min="14813" max="14813" width="11.28515625" customWidth="1"/>
    <col min="14814" max="14814" width="11" customWidth="1"/>
    <col min="14822" max="14823" width="10.7109375" customWidth="1"/>
    <col min="14825" max="14825" width="11.5703125" customWidth="1"/>
    <col min="14826" max="14826" width="13.7109375" customWidth="1"/>
    <col min="14827" max="14830" width="9.28515625" customWidth="1"/>
    <col min="15068" max="15068" width="34" customWidth="1"/>
    <col min="15069" max="15069" width="11.28515625" customWidth="1"/>
    <col min="15070" max="15070" width="11" customWidth="1"/>
    <col min="15078" max="15079" width="10.7109375" customWidth="1"/>
    <col min="15081" max="15081" width="11.5703125" customWidth="1"/>
    <col min="15082" max="15082" width="13.7109375" customWidth="1"/>
    <col min="15083" max="15086" width="9.28515625" customWidth="1"/>
    <col min="15324" max="15324" width="34" customWidth="1"/>
    <col min="15325" max="15325" width="11.28515625" customWidth="1"/>
    <col min="15326" max="15326" width="11" customWidth="1"/>
    <col min="15334" max="15335" width="10.7109375" customWidth="1"/>
    <col min="15337" max="15337" width="11.5703125" customWidth="1"/>
    <col min="15338" max="15338" width="13.7109375" customWidth="1"/>
    <col min="15339" max="15342" width="9.28515625" customWidth="1"/>
    <col min="15580" max="15580" width="34" customWidth="1"/>
    <col min="15581" max="15581" width="11.28515625" customWidth="1"/>
    <col min="15582" max="15582" width="11" customWidth="1"/>
    <col min="15590" max="15591" width="10.7109375" customWidth="1"/>
    <col min="15593" max="15593" width="11.5703125" customWidth="1"/>
    <col min="15594" max="15594" width="13.7109375" customWidth="1"/>
    <col min="15595" max="15598" width="9.28515625" customWidth="1"/>
    <col min="15836" max="15836" width="34" customWidth="1"/>
    <col min="15837" max="15837" width="11.28515625" customWidth="1"/>
    <col min="15838" max="15838" width="11" customWidth="1"/>
    <col min="15846" max="15847" width="10.7109375" customWidth="1"/>
    <col min="15849" max="15849" width="11.5703125" customWidth="1"/>
    <col min="15850" max="15850" width="13.7109375" customWidth="1"/>
    <col min="15851" max="15854" width="9.28515625" customWidth="1"/>
    <col min="16092" max="16092" width="34" customWidth="1"/>
    <col min="16093" max="16093" width="11.28515625" customWidth="1"/>
    <col min="16094" max="16094" width="11" customWidth="1"/>
    <col min="16102" max="16103" width="10.7109375" customWidth="1"/>
    <col min="16105" max="16105" width="11.5703125" customWidth="1"/>
    <col min="16106" max="16106" width="13.7109375" customWidth="1"/>
    <col min="16107" max="16110" width="9.28515625" customWidth="1"/>
  </cols>
  <sheetData>
    <row r="1" spans="1:8" ht="44.45" customHeight="1">
      <c r="B1" s="125" t="s">
        <v>117</v>
      </c>
      <c r="C1" s="125"/>
      <c r="D1" s="125"/>
      <c r="E1" s="125"/>
      <c r="F1" s="125"/>
      <c r="G1" s="125"/>
      <c r="H1" s="125"/>
    </row>
    <row r="2" spans="1:8" ht="15.6" customHeight="1" thickBot="1">
      <c r="A2" s="3" t="s">
        <v>97</v>
      </c>
    </row>
    <row r="3" spans="1:8" ht="15.6" customHeight="1">
      <c r="A3" s="138" t="s">
        <v>1</v>
      </c>
      <c r="B3" s="135" t="s">
        <v>2</v>
      </c>
      <c r="C3" s="141" t="s">
        <v>118</v>
      </c>
      <c r="D3" s="128" t="s">
        <v>93</v>
      </c>
      <c r="E3" s="128"/>
      <c r="F3" s="128"/>
      <c r="G3" s="128"/>
      <c r="H3" s="129"/>
    </row>
    <row r="4" spans="1:8" ht="52.9" customHeight="1">
      <c r="A4" s="139"/>
      <c r="B4" s="136"/>
      <c r="C4" s="126"/>
      <c r="D4" s="126" t="s">
        <v>94</v>
      </c>
      <c r="E4" s="126" t="s">
        <v>116</v>
      </c>
      <c r="F4" s="126"/>
      <c r="G4" s="126"/>
      <c r="H4" s="130" t="s">
        <v>95</v>
      </c>
    </row>
    <row r="5" spans="1:8" ht="55.9" customHeight="1" thickBot="1">
      <c r="A5" s="140"/>
      <c r="B5" s="137"/>
      <c r="C5" s="127"/>
      <c r="D5" s="127"/>
      <c r="E5" s="84" t="s">
        <v>110</v>
      </c>
      <c r="F5" s="84" t="s">
        <v>111</v>
      </c>
      <c r="G5" s="84" t="s">
        <v>112</v>
      </c>
      <c r="H5" s="131"/>
    </row>
    <row r="6" spans="1:8" s="115" customFormat="1" ht="31.15" customHeight="1">
      <c r="A6" s="149" t="s">
        <v>3</v>
      </c>
      <c r="B6" s="113" t="s">
        <v>4</v>
      </c>
      <c r="C6" s="114">
        <v>50</v>
      </c>
      <c r="D6" s="114"/>
      <c r="E6" s="114">
        <f>F6+G6</f>
        <v>0</v>
      </c>
      <c r="F6" s="114"/>
      <c r="G6" s="114"/>
      <c r="H6" s="114"/>
    </row>
    <row r="7" spans="1:8" s="115" customFormat="1" ht="34.15" customHeight="1">
      <c r="A7" s="149"/>
      <c r="B7" s="116" t="s">
        <v>5</v>
      </c>
      <c r="C7" s="98">
        <v>90</v>
      </c>
      <c r="D7" s="98"/>
      <c r="E7" s="98">
        <f t="shared" ref="E7:E51" si="0">F7+G7</f>
        <v>0</v>
      </c>
      <c r="F7" s="98"/>
      <c r="G7" s="98"/>
      <c r="H7" s="98"/>
    </row>
    <row r="8" spans="1:8" s="115" customFormat="1" ht="34.15" customHeight="1">
      <c r="A8" s="149"/>
      <c r="B8" s="117" t="s">
        <v>119</v>
      </c>
      <c r="C8" s="98"/>
      <c r="D8" s="98"/>
      <c r="E8" s="98">
        <f t="shared" si="0"/>
        <v>0</v>
      </c>
      <c r="F8" s="98"/>
      <c r="G8" s="98"/>
      <c r="H8" s="98"/>
    </row>
    <row r="9" spans="1:8" s="115" customFormat="1" ht="26.45" customHeight="1">
      <c r="A9" s="150"/>
      <c r="B9" s="116" t="s">
        <v>6</v>
      </c>
      <c r="C9" s="98">
        <v>1860</v>
      </c>
      <c r="D9" s="98"/>
      <c r="E9" s="98">
        <f t="shared" si="0"/>
        <v>0</v>
      </c>
      <c r="F9" s="98"/>
      <c r="G9" s="98"/>
      <c r="H9" s="98"/>
    </row>
    <row r="10" spans="1:8" s="115" customFormat="1" ht="32.450000000000003" customHeight="1">
      <c r="A10" s="116" t="s">
        <v>7</v>
      </c>
      <c r="B10" s="116" t="s">
        <v>8</v>
      </c>
      <c r="C10" s="98"/>
      <c r="D10" s="98"/>
      <c r="E10" s="98">
        <f t="shared" si="0"/>
        <v>0</v>
      </c>
      <c r="F10" s="98"/>
      <c r="G10" s="98"/>
      <c r="H10" s="98"/>
    </row>
    <row r="11" spans="1:8" s="115" customFormat="1">
      <c r="A11" s="116" t="s">
        <v>9</v>
      </c>
      <c r="B11" s="116" t="s">
        <v>10</v>
      </c>
      <c r="C11" s="98">
        <v>380</v>
      </c>
      <c r="D11" s="98"/>
      <c r="E11" s="98">
        <f t="shared" si="0"/>
        <v>0</v>
      </c>
      <c r="F11" s="98"/>
      <c r="G11" s="98"/>
      <c r="H11" s="98"/>
    </row>
    <row r="12" spans="1:8" s="115" customFormat="1">
      <c r="A12" s="116" t="s">
        <v>11</v>
      </c>
      <c r="B12" s="116" t="s">
        <v>12</v>
      </c>
      <c r="C12" s="98"/>
      <c r="D12" s="98"/>
      <c r="E12" s="98">
        <f t="shared" si="0"/>
        <v>0</v>
      </c>
      <c r="F12" s="98"/>
      <c r="G12" s="98"/>
      <c r="H12" s="98"/>
    </row>
    <row r="13" spans="1:8" s="115" customFormat="1">
      <c r="A13" s="116" t="s">
        <v>13</v>
      </c>
      <c r="B13" s="116" t="s">
        <v>14</v>
      </c>
      <c r="C13" s="98"/>
      <c r="D13" s="98"/>
      <c r="E13" s="98">
        <f t="shared" si="0"/>
        <v>0</v>
      </c>
      <c r="F13" s="98"/>
      <c r="G13" s="98"/>
      <c r="H13" s="98"/>
    </row>
    <row r="14" spans="1:8" s="115" customFormat="1">
      <c r="A14" s="118" t="s">
        <v>15</v>
      </c>
      <c r="B14" s="118" t="s">
        <v>16</v>
      </c>
      <c r="C14" s="98"/>
      <c r="D14" s="98"/>
      <c r="E14" s="98">
        <f t="shared" si="0"/>
        <v>0</v>
      </c>
      <c r="F14" s="98"/>
      <c r="G14" s="98"/>
      <c r="H14" s="98"/>
    </row>
    <row r="15" spans="1:8" s="115" customFormat="1">
      <c r="A15" s="116" t="s">
        <v>17</v>
      </c>
      <c r="B15" s="116" t="s">
        <v>18</v>
      </c>
      <c r="C15" s="98"/>
      <c r="D15" s="98"/>
      <c r="E15" s="98">
        <f t="shared" si="0"/>
        <v>0</v>
      </c>
      <c r="F15" s="98"/>
      <c r="G15" s="98"/>
      <c r="H15" s="98"/>
    </row>
    <row r="16" spans="1:8" s="115" customFormat="1">
      <c r="A16" s="116" t="s">
        <v>19</v>
      </c>
      <c r="B16" s="116" t="s">
        <v>20</v>
      </c>
      <c r="C16" s="98"/>
      <c r="D16" s="98"/>
      <c r="E16" s="98">
        <f t="shared" si="0"/>
        <v>0</v>
      </c>
      <c r="F16" s="98"/>
      <c r="G16" s="98"/>
      <c r="H16" s="98"/>
    </row>
    <row r="17" spans="1:8" s="115" customFormat="1" ht="24.6" customHeight="1">
      <c r="A17" s="116" t="s">
        <v>21</v>
      </c>
      <c r="B17" s="116" t="s">
        <v>22</v>
      </c>
      <c r="C17" s="98"/>
      <c r="D17" s="98"/>
      <c r="E17" s="98">
        <f t="shared" si="0"/>
        <v>0</v>
      </c>
      <c r="F17" s="98"/>
      <c r="G17" s="98"/>
      <c r="H17" s="98"/>
    </row>
    <row r="18" spans="1:8" s="115" customFormat="1">
      <c r="A18" s="116" t="s">
        <v>23</v>
      </c>
      <c r="B18" s="116" t="s">
        <v>24</v>
      </c>
      <c r="C18" s="98"/>
      <c r="D18" s="98"/>
      <c r="E18" s="98">
        <f t="shared" si="0"/>
        <v>0</v>
      </c>
      <c r="F18" s="98"/>
      <c r="G18" s="98"/>
      <c r="H18" s="98"/>
    </row>
    <row r="19" spans="1:8" s="115" customFormat="1">
      <c r="A19" s="116" t="s">
        <v>25</v>
      </c>
      <c r="B19" s="116" t="s">
        <v>26</v>
      </c>
      <c r="C19" s="98"/>
      <c r="D19" s="98"/>
      <c r="E19" s="98">
        <f t="shared" si="0"/>
        <v>0</v>
      </c>
      <c r="F19" s="98"/>
      <c r="G19" s="98"/>
      <c r="H19" s="98"/>
    </row>
    <row r="20" spans="1:8" s="115" customFormat="1" ht="16.149999999999999" customHeight="1">
      <c r="A20" s="118" t="s">
        <v>27</v>
      </c>
      <c r="B20" s="118" t="s">
        <v>28</v>
      </c>
      <c r="C20" s="98">
        <v>2500</v>
      </c>
      <c r="D20" s="98"/>
      <c r="E20" s="98">
        <f t="shared" si="0"/>
        <v>0</v>
      </c>
      <c r="F20" s="98"/>
      <c r="G20" s="98"/>
      <c r="H20" s="98"/>
    </row>
    <row r="21" spans="1:8" s="115" customFormat="1" ht="16.149999999999999" customHeight="1">
      <c r="A21" s="144" t="s">
        <v>29</v>
      </c>
      <c r="B21" s="116" t="s">
        <v>30</v>
      </c>
      <c r="C21" s="98">
        <v>440</v>
      </c>
      <c r="D21" s="98"/>
      <c r="E21" s="98">
        <f t="shared" si="0"/>
        <v>0</v>
      </c>
      <c r="F21" s="98"/>
      <c r="G21" s="98"/>
      <c r="H21" s="98"/>
    </row>
    <row r="22" spans="1:8" s="115" customFormat="1" ht="43.9" customHeight="1">
      <c r="A22" s="146"/>
      <c r="B22" s="119" t="s">
        <v>31</v>
      </c>
      <c r="C22" s="98">
        <v>930</v>
      </c>
      <c r="D22" s="98"/>
      <c r="E22" s="98">
        <f t="shared" si="0"/>
        <v>0</v>
      </c>
      <c r="F22" s="98"/>
      <c r="G22" s="98"/>
      <c r="H22" s="98">
        <v>410</v>
      </c>
    </row>
    <row r="23" spans="1:8" s="115" customFormat="1">
      <c r="A23" s="116" t="s">
        <v>32</v>
      </c>
      <c r="B23" s="116" t="s">
        <v>33</v>
      </c>
      <c r="C23" s="98"/>
      <c r="D23" s="98"/>
      <c r="E23" s="98">
        <f t="shared" si="0"/>
        <v>0</v>
      </c>
      <c r="F23" s="98"/>
      <c r="G23" s="98"/>
      <c r="H23" s="98"/>
    </row>
    <row r="24" spans="1:8" s="115" customFormat="1">
      <c r="A24" s="144" t="s">
        <v>34</v>
      </c>
      <c r="B24" s="116" t="s">
        <v>35</v>
      </c>
      <c r="C24" s="98">
        <f t="shared" ref="C24:D24" si="1">C25+C26+C27</f>
        <v>0</v>
      </c>
      <c r="D24" s="98">
        <f t="shared" si="1"/>
        <v>0</v>
      </c>
      <c r="E24" s="98">
        <f t="shared" si="0"/>
        <v>0</v>
      </c>
      <c r="F24" s="98">
        <f t="shared" ref="F24:H24" si="2">F25+F26+F27</f>
        <v>0</v>
      </c>
      <c r="G24" s="98">
        <f t="shared" si="2"/>
        <v>0</v>
      </c>
      <c r="H24" s="98">
        <f t="shared" si="2"/>
        <v>0</v>
      </c>
    </row>
    <row r="25" spans="1:8" s="115" customFormat="1" ht="31.5">
      <c r="A25" s="145"/>
      <c r="B25" s="117" t="s">
        <v>36</v>
      </c>
      <c r="C25" s="98"/>
      <c r="D25" s="98"/>
      <c r="E25" s="98">
        <f t="shared" si="0"/>
        <v>0</v>
      </c>
      <c r="F25" s="98"/>
      <c r="G25" s="98"/>
      <c r="H25" s="98"/>
    </row>
    <row r="26" spans="1:8" s="115" customFormat="1" ht="83.45" customHeight="1">
      <c r="A26" s="145"/>
      <c r="B26" s="117" t="s">
        <v>37</v>
      </c>
      <c r="C26" s="98"/>
      <c r="D26" s="98"/>
      <c r="E26" s="98">
        <f t="shared" si="0"/>
        <v>0</v>
      </c>
      <c r="F26" s="98"/>
      <c r="G26" s="98"/>
      <c r="H26" s="98"/>
    </row>
    <row r="27" spans="1:8" s="115" customFormat="1" ht="78.75">
      <c r="A27" s="146"/>
      <c r="B27" s="117" t="s">
        <v>38</v>
      </c>
      <c r="C27" s="98"/>
      <c r="D27" s="98"/>
      <c r="E27" s="98">
        <f t="shared" si="0"/>
        <v>0</v>
      </c>
      <c r="F27" s="98"/>
      <c r="G27" s="98"/>
      <c r="H27" s="98"/>
    </row>
    <row r="28" spans="1:8" s="115" customFormat="1">
      <c r="A28" s="147" t="s">
        <v>39</v>
      </c>
      <c r="B28" s="116" t="s">
        <v>40</v>
      </c>
      <c r="C28" s="98">
        <v>520</v>
      </c>
      <c r="D28" s="98"/>
      <c r="E28" s="98">
        <f t="shared" si="0"/>
        <v>0</v>
      </c>
      <c r="F28" s="98"/>
      <c r="G28" s="98"/>
      <c r="H28" s="98"/>
    </row>
    <row r="29" spans="1:8" s="115" customFormat="1" ht="47.25">
      <c r="A29" s="147"/>
      <c r="B29" s="116" t="s">
        <v>41</v>
      </c>
      <c r="C29" s="98">
        <v>1075</v>
      </c>
      <c r="D29" s="98"/>
      <c r="E29" s="98">
        <f t="shared" si="0"/>
        <v>0</v>
      </c>
      <c r="F29" s="98"/>
      <c r="G29" s="98"/>
      <c r="H29" s="98"/>
    </row>
    <row r="30" spans="1:8" s="115" customFormat="1">
      <c r="A30" s="147"/>
      <c r="B30" s="116" t="s">
        <v>42</v>
      </c>
      <c r="C30" s="98"/>
      <c r="D30" s="98"/>
      <c r="E30" s="98">
        <f t="shared" si="0"/>
        <v>0</v>
      </c>
      <c r="F30" s="98"/>
      <c r="G30" s="98"/>
      <c r="H30" s="98"/>
    </row>
    <row r="31" spans="1:8" s="115" customFormat="1">
      <c r="A31" s="116" t="s">
        <v>43</v>
      </c>
      <c r="B31" s="116" t="s">
        <v>44</v>
      </c>
      <c r="C31" s="98">
        <v>490</v>
      </c>
      <c r="D31" s="98"/>
      <c r="E31" s="98">
        <f t="shared" si="0"/>
        <v>0</v>
      </c>
      <c r="F31" s="98"/>
      <c r="G31" s="98"/>
      <c r="H31" s="98">
        <v>5</v>
      </c>
    </row>
    <row r="32" spans="1:8" s="115" customFormat="1" ht="31.5">
      <c r="A32" s="120" t="s">
        <v>45</v>
      </c>
      <c r="B32" s="121" t="s">
        <v>46</v>
      </c>
      <c r="C32" s="98">
        <v>70</v>
      </c>
      <c r="D32" s="98"/>
      <c r="E32" s="98">
        <f t="shared" si="0"/>
        <v>0</v>
      </c>
      <c r="F32" s="98"/>
      <c r="G32" s="98"/>
      <c r="H32" s="98"/>
    </row>
    <row r="33" spans="1:8" s="115" customFormat="1" ht="16.149999999999999" customHeight="1">
      <c r="A33" s="116" t="s">
        <v>47</v>
      </c>
      <c r="B33" s="116" t="s">
        <v>48</v>
      </c>
      <c r="C33" s="98"/>
      <c r="D33" s="98"/>
      <c r="E33" s="98">
        <f t="shared" si="0"/>
        <v>0</v>
      </c>
      <c r="F33" s="98"/>
      <c r="G33" s="98"/>
      <c r="H33" s="98"/>
    </row>
    <row r="34" spans="1:8" s="115" customFormat="1">
      <c r="A34" s="118" t="s">
        <v>49</v>
      </c>
      <c r="B34" s="118" t="s">
        <v>50</v>
      </c>
      <c r="C34" s="98"/>
      <c r="D34" s="98"/>
      <c r="E34" s="98">
        <f t="shared" si="0"/>
        <v>0</v>
      </c>
      <c r="F34" s="98"/>
      <c r="G34" s="98"/>
      <c r="H34" s="98"/>
    </row>
    <row r="35" spans="1:8" s="115" customFormat="1">
      <c r="A35" s="118" t="s">
        <v>51</v>
      </c>
      <c r="B35" s="118" t="s">
        <v>52</v>
      </c>
      <c r="C35" s="98"/>
      <c r="D35" s="98"/>
      <c r="E35" s="98">
        <f t="shared" si="0"/>
        <v>0</v>
      </c>
      <c r="F35" s="98"/>
      <c r="G35" s="98"/>
      <c r="H35" s="98"/>
    </row>
    <row r="36" spans="1:8" s="115" customFormat="1">
      <c r="A36" s="116" t="s">
        <v>53</v>
      </c>
      <c r="B36" s="116" t="s">
        <v>54</v>
      </c>
      <c r="C36" s="98">
        <v>450</v>
      </c>
      <c r="D36" s="98"/>
      <c r="E36" s="98">
        <f t="shared" si="0"/>
        <v>0</v>
      </c>
      <c r="F36" s="98"/>
      <c r="G36" s="98"/>
      <c r="H36" s="98"/>
    </row>
    <row r="37" spans="1:8" s="115" customFormat="1">
      <c r="A37" s="116" t="s">
        <v>55</v>
      </c>
      <c r="B37" s="116" t="s">
        <v>56</v>
      </c>
      <c r="C37" s="98">
        <v>1125</v>
      </c>
      <c r="D37" s="98"/>
      <c r="E37" s="98">
        <f t="shared" si="0"/>
        <v>0</v>
      </c>
      <c r="F37" s="98"/>
      <c r="G37" s="98"/>
      <c r="H37" s="98"/>
    </row>
    <row r="38" spans="1:8" s="115" customFormat="1">
      <c r="A38" s="116" t="s">
        <v>57</v>
      </c>
      <c r="B38" s="116" t="s">
        <v>58</v>
      </c>
      <c r="C38" s="98">
        <v>235</v>
      </c>
      <c r="D38" s="98"/>
      <c r="E38" s="98">
        <f t="shared" si="0"/>
        <v>0</v>
      </c>
      <c r="F38" s="98"/>
      <c r="G38" s="98"/>
      <c r="H38" s="98"/>
    </row>
    <row r="39" spans="1:8" s="115" customFormat="1">
      <c r="A39" s="116" t="s">
        <v>59</v>
      </c>
      <c r="B39" s="116" t="s">
        <v>60</v>
      </c>
      <c r="C39" s="98"/>
      <c r="D39" s="98"/>
      <c r="E39" s="98">
        <f t="shared" si="0"/>
        <v>0</v>
      </c>
      <c r="F39" s="98"/>
      <c r="G39" s="98"/>
      <c r="H39" s="98"/>
    </row>
    <row r="40" spans="1:8" s="115" customFormat="1">
      <c r="A40" s="116" t="s">
        <v>61</v>
      </c>
      <c r="B40" s="116" t="s">
        <v>62</v>
      </c>
      <c r="C40" s="98"/>
      <c r="D40" s="98"/>
      <c r="E40" s="98">
        <f t="shared" si="0"/>
        <v>0</v>
      </c>
      <c r="F40" s="98"/>
      <c r="G40" s="98"/>
      <c r="H40" s="98"/>
    </row>
    <row r="41" spans="1:8" s="115" customFormat="1">
      <c r="A41" s="148" t="s">
        <v>63</v>
      </c>
      <c r="B41" s="116" t="s">
        <v>64</v>
      </c>
      <c r="C41" s="98"/>
      <c r="D41" s="98"/>
      <c r="E41" s="98">
        <f t="shared" si="0"/>
        <v>0</v>
      </c>
      <c r="F41" s="98"/>
      <c r="G41" s="98"/>
      <c r="H41" s="98"/>
    </row>
    <row r="42" spans="1:8" s="115" customFormat="1">
      <c r="A42" s="148"/>
      <c r="B42" s="116" t="s">
        <v>65</v>
      </c>
      <c r="C42" s="98"/>
      <c r="D42" s="98"/>
      <c r="E42" s="98">
        <f t="shared" si="0"/>
        <v>0</v>
      </c>
      <c r="F42" s="98"/>
      <c r="G42" s="98"/>
      <c r="H42" s="98"/>
    </row>
    <row r="43" spans="1:8" s="115" customFormat="1">
      <c r="A43" s="116" t="s">
        <v>66</v>
      </c>
      <c r="B43" s="116" t="s">
        <v>67</v>
      </c>
      <c r="C43" s="98">
        <v>1843</v>
      </c>
      <c r="D43" s="98"/>
      <c r="E43" s="98">
        <f t="shared" si="0"/>
        <v>0</v>
      </c>
      <c r="F43" s="122"/>
      <c r="G43" s="98"/>
      <c r="H43" s="98"/>
    </row>
    <row r="44" spans="1:8" s="115" customFormat="1">
      <c r="A44" s="116" t="s">
        <v>68</v>
      </c>
      <c r="B44" s="116" t="s">
        <v>69</v>
      </c>
      <c r="C44" s="98"/>
      <c r="D44" s="98"/>
      <c r="E44" s="98">
        <f t="shared" si="0"/>
        <v>0</v>
      </c>
      <c r="F44" s="98"/>
      <c r="G44" s="98"/>
      <c r="H44" s="98"/>
    </row>
    <row r="45" spans="1:8" s="115" customFormat="1" ht="15" customHeight="1">
      <c r="A45" s="148" t="s">
        <v>70</v>
      </c>
      <c r="B45" s="116" t="s">
        <v>71</v>
      </c>
      <c r="C45" s="98">
        <v>786</v>
      </c>
      <c r="D45" s="98"/>
      <c r="E45" s="98">
        <f t="shared" si="0"/>
        <v>0</v>
      </c>
      <c r="F45" s="98"/>
      <c r="G45" s="98"/>
      <c r="H45" s="98">
        <v>121</v>
      </c>
    </row>
    <row r="46" spans="1:8" s="115" customFormat="1" ht="18" customHeight="1">
      <c r="A46" s="148"/>
      <c r="B46" s="116" t="s">
        <v>72</v>
      </c>
      <c r="C46" s="98"/>
      <c r="D46" s="98"/>
      <c r="E46" s="98">
        <f t="shared" si="0"/>
        <v>0</v>
      </c>
      <c r="F46" s="98"/>
      <c r="G46" s="98"/>
      <c r="H46" s="98"/>
    </row>
    <row r="47" spans="1:8" s="115" customFormat="1">
      <c r="A47" s="116" t="s">
        <v>73</v>
      </c>
      <c r="B47" s="116" t="s">
        <v>74</v>
      </c>
      <c r="C47" s="98">
        <v>460</v>
      </c>
      <c r="D47" s="98"/>
      <c r="E47" s="98">
        <f t="shared" si="0"/>
        <v>0</v>
      </c>
      <c r="F47" s="98"/>
      <c r="G47" s="98"/>
      <c r="H47" s="98"/>
    </row>
    <row r="48" spans="1:8" s="115" customFormat="1">
      <c r="A48" s="118" t="s">
        <v>75</v>
      </c>
      <c r="B48" s="118" t="s">
        <v>76</v>
      </c>
      <c r="C48" s="98">
        <v>2528</v>
      </c>
      <c r="D48" s="98"/>
      <c r="E48" s="98">
        <f t="shared" si="0"/>
        <v>0</v>
      </c>
      <c r="F48" s="98"/>
      <c r="G48" s="98"/>
      <c r="H48" s="98"/>
    </row>
    <row r="49" spans="1:8" s="115" customFormat="1" ht="19.899999999999999" customHeight="1">
      <c r="A49" s="116" t="s">
        <v>77</v>
      </c>
      <c r="B49" s="116" t="s">
        <v>78</v>
      </c>
      <c r="C49" s="98"/>
      <c r="D49" s="98"/>
      <c r="E49" s="98">
        <f t="shared" si="0"/>
        <v>0</v>
      </c>
      <c r="F49" s="98"/>
      <c r="G49" s="98"/>
      <c r="H49" s="98"/>
    </row>
    <row r="50" spans="1:8" s="115" customFormat="1" ht="19.899999999999999" customHeight="1">
      <c r="A50" s="116" t="s">
        <v>79</v>
      </c>
      <c r="B50" s="116" t="s">
        <v>80</v>
      </c>
      <c r="C50" s="98"/>
      <c r="D50" s="98"/>
      <c r="E50" s="98">
        <f t="shared" si="0"/>
        <v>0</v>
      </c>
      <c r="F50" s="98"/>
      <c r="G50" s="98"/>
      <c r="H50" s="98"/>
    </row>
    <row r="51" spans="1:8" s="115" customFormat="1">
      <c r="A51" s="116" t="s">
        <v>81</v>
      </c>
      <c r="B51" s="116" t="s">
        <v>82</v>
      </c>
      <c r="C51" s="98">
        <v>129</v>
      </c>
      <c r="D51" s="98"/>
      <c r="E51" s="98">
        <f t="shared" si="0"/>
        <v>0</v>
      </c>
      <c r="F51" s="98"/>
      <c r="G51" s="98"/>
      <c r="H51" s="98"/>
    </row>
    <row r="52" spans="1:8" ht="31.5">
      <c r="A52" s="48" t="s">
        <v>0</v>
      </c>
      <c r="B52" s="13"/>
      <c r="C52" s="15">
        <f>C6+C7+SUM(C9:C24)+SUM(C28:C51)</f>
        <v>15961</v>
      </c>
      <c r="D52" s="15">
        <f>SUM(D6:D24)+SUM(D28:D51)</f>
        <v>0</v>
      </c>
      <c r="E52" s="14">
        <f t="shared" ref="E52" si="3">F52+G52</f>
        <v>0</v>
      </c>
      <c r="F52" s="15">
        <f>SUM(F6:F24)+SUM(F28:F51)</f>
        <v>0</v>
      </c>
      <c r="G52" s="15">
        <f>SUM(G6:G24)+SUM(G28:G51)</f>
        <v>0</v>
      </c>
      <c r="H52" s="15">
        <f>SUM(H6:H24)+SUM(H28:H51)</f>
        <v>536</v>
      </c>
    </row>
    <row r="53" spans="1:8">
      <c r="A53" s="16"/>
      <c r="B53" s="16"/>
      <c r="C53" s="16"/>
      <c r="D53" s="16"/>
      <c r="E53" s="16"/>
      <c r="F53" s="16"/>
      <c r="G53" s="16"/>
      <c r="H53" s="16"/>
    </row>
    <row r="55" spans="1:8">
      <c r="B55" s="18"/>
    </row>
    <row r="56" spans="1:8">
      <c r="B56" s="18"/>
    </row>
    <row r="57" spans="1:8">
      <c r="B57" s="18"/>
    </row>
    <row r="58" spans="1:8">
      <c r="A58" s="19"/>
      <c r="B58" s="18"/>
    </row>
    <row r="59" spans="1:8">
      <c r="A59" s="19"/>
      <c r="B59" s="20"/>
    </row>
  </sheetData>
  <mergeCells count="14">
    <mergeCell ref="A28:A30"/>
    <mergeCell ref="A41:A42"/>
    <mergeCell ref="A45:A46"/>
    <mergeCell ref="B3:B5"/>
    <mergeCell ref="A3:A5"/>
    <mergeCell ref="A6:A9"/>
    <mergeCell ref="A21:A22"/>
    <mergeCell ref="B1:H1"/>
    <mergeCell ref="A24:A27"/>
    <mergeCell ref="C3:C5"/>
    <mergeCell ref="D4:D5"/>
    <mergeCell ref="D3:H3"/>
    <mergeCell ref="E4:G4"/>
    <mergeCell ref="H4:H5"/>
  </mergeCells>
  <pageMargins left="0.7" right="0.7" top="0.75" bottom="0.75" header="0.3" footer="0.3"/>
  <pageSetup paperSize="9" scale="54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H59"/>
  <sheetViews>
    <sheetView view="pageBreakPreview" topLeftCell="A31" zoomScale="60" zoomScaleNormal="60" workbookViewId="0">
      <selection activeCell="L22" sqref="L22"/>
    </sheetView>
  </sheetViews>
  <sheetFormatPr defaultRowHeight="15.75"/>
  <cols>
    <col min="1" max="1" width="30.7109375" style="2" customWidth="1"/>
    <col min="2" max="2" width="35.28515625" style="2" customWidth="1"/>
    <col min="3" max="3" width="18.5703125" customWidth="1"/>
    <col min="4" max="4" width="19.42578125" customWidth="1"/>
    <col min="5" max="5" width="10.5703125" customWidth="1"/>
    <col min="6" max="6" width="12.28515625" customWidth="1"/>
    <col min="7" max="7" width="15.28515625" customWidth="1"/>
    <col min="8" max="8" width="18" customWidth="1"/>
    <col min="220" max="220" width="34" customWidth="1"/>
    <col min="221" max="221" width="11.28515625" customWidth="1"/>
    <col min="222" max="222" width="11" customWidth="1"/>
    <col min="230" max="231" width="10.7109375" customWidth="1"/>
    <col min="233" max="233" width="11.5703125" customWidth="1"/>
    <col min="234" max="234" width="13.7109375" customWidth="1"/>
    <col min="235" max="238" width="9.28515625" customWidth="1"/>
    <col min="476" max="476" width="34" customWidth="1"/>
    <col min="477" max="477" width="11.28515625" customWidth="1"/>
    <col min="478" max="478" width="11" customWidth="1"/>
    <col min="486" max="487" width="10.7109375" customWidth="1"/>
    <col min="489" max="489" width="11.5703125" customWidth="1"/>
    <col min="490" max="490" width="13.7109375" customWidth="1"/>
    <col min="491" max="494" width="9.28515625" customWidth="1"/>
    <col min="732" max="732" width="34" customWidth="1"/>
    <col min="733" max="733" width="11.28515625" customWidth="1"/>
    <col min="734" max="734" width="11" customWidth="1"/>
    <col min="742" max="743" width="10.7109375" customWidth="1"/>
    <col min="745" max="745" width="11.5703125" customWidth="1"/>
    <col min="746" max="746" width="13.7109375" customWidth="1"/>
    <col min="747" max="750" width="9.28515625" customWidth="1"/>
    <col min="988" max="988" width="34" customWidth="1"/>
    <col min="989" max="989" width="11.28515625" customWidth="1"/>
    <col min="990" max="990" width="11" customWidth="1"/>
    <col min="998" max="999" width="10.7109375" customWidth="1"/>
    <col min="1001" max="1001" width="11.5703125" customWidth="1"/>
    <col min="1002" max="1002" width="13.7109375" customWidth="1"/>
    <col min="1003" max="1006" width="9.28515625" customWidth="1"/>
    <col min="1244" max="1244" width="34" customWidth="1"/>
    <col min="1245" max="1245" width="11.28515625" customWidth="1"/>
    <col min="1246" max="1246" width="11" customWidth="1"/>
    <col min="1254" max="1255" width="10.7109375" customWidth="1"/>
    <col min="1257" max="1257" width="11.5703125" customWidth="1"/>
    <col min="1258" max="1258" width="13.7109375" customWidth="1"/>
    <col min="1259" max="1262" width="9.28515625" customWidth="1"/>
    <col min="1500" max="1500" width="34" customWidth="1"/>
    <col min="1501" max="1501" width="11.28515625" customWidth="1"/>
    <col min="1502" max="1502" width="11" customWidth="1"/>
    <col min="1510" max="1511" width="10.7109375" customWidth="1"/>
    <col min="1513" max="1513" width="11.5703125" customWidth="1"/>
    <col min="1514" max="1514" width="13.7109375" customWidth="1"/>
    <col min="1515" max="1518" width="9.28515625" customWidth="1"/>
    <col min="1756" max="1756" width="34" customWidth="1"/>
    <col min="1757" max="1757" width="11.28515625" customWidth="1"/>
    <col min="1758" max="1758" width="11" customWidth="1"/>
    <col min="1766" max="1767" width="10.7109375" customWidth="1"/>
    <col min="1769" max="1769" width="11.5703125" customWidth="1"/>
    <col min="1770" max="1770" width="13.7109375" customWidth="1"/>
    <col min="1771" max="1774" width="9.28515625" customWidth="1"/>
    <col min="2012" max="2012" width="34" customWidth="1"/>
    <col min="2013" max="2013" width="11.28515625" customWidth="1"/>
    <col min="2014" max="2014" width="11" customWidth="1"/>
    <col min="2022" max="2023" width="10.7109375" customWidth="1"/>
    <col min="2025" max="2025" width="11.5703125" customWidth="1"/>
    <col min="2026" max="2026" width="13.7109375" customWidth="1"/>
    <col min="2027" max="2030" width="9.28515625" customWidth="1"/>
    <col min="2268" max="2268" width="34" customWidth="1"/>
    <col min="2269" max="2269" width="11.28515625" customWidth="1"/>
    <col min="2270" max="2270" width="11" customWidth="1"/>
    <col min="2278" max="2279" width="10.7109375" customWidth="1"/>
    <col min="2281" max="2281" width="11.5703125" customWidth="1"/>
    <col min="2282" max="2282" width="13.7109375" customWidth="1"/>
    <col min="2283" max="2286" width="9.28515625" customWidth="1"/>
    <col min="2524" max="2524" width="34" customWidth="1"/>
    <col min="2525" max="2525" width="11.28515625" customWidth="1"/>
    <col min="2526" max="2526" width="11" customWidth="1"/>
    <col min="2534" max="2535" width="10.7109375" customWidth="1"/>
    <col min="2537" max="2537" width="11.5703125" customWidth="1"/>
    <col min="2538" max="2538" width="13.7109375" customWidth="1"/>
    <col min="2539" max="2542" width="9.28515625" customWidth="1"/>
    <col min="2780" max="2780" width="34" customWidth="1"/>
    <col min="2781" max="2781" width="11.28515625" customWidth="1"/>
    <col min="2782" max="2782" width="11" customWidth="1"/>
    <col min="2790" max="2791" width="10.7109375" customWidth="1"/>
    <col min="2793" max="2793" width="11.5703125" customWidth="1"/>
    <col min="2794" max="2794" width="13.7109375" customWidth="1"/>
    <col min="2795" max="2798" width="9.28515625" customWidth="1"/>
    <col min="3036" max="3036" width="34" customWidth="1"/>
    <col min="3037" max="3037" width="11.28515625" customWidth="1"/>
    <col min="3038" max="3038" width="11" customWidth="1"/>
    <col min="3046" max="3047" width="10.7109375" customWidth="1"/>
    <col min="3049" max="3049" width="11.5703125" customWidth="1"/>
    <col min="3050" max="3050" width="13.7109375" customWidth="1"/>
    <col min="3051" max="3054" width="9.28515625" customWidth="1"/>
    <col min="3292" max="3292" width="34" customWidth="1"/>
    <col min="3293" max="3293" width="11.28515625" customWidth="1"/>
    <col min="3294" max="3294" width="11" customWidth="1"/>
    <col min="3302" max="3303" width="10.7109375" customWidth="1"/>
    <col min="3305" max="3305" width="11.5703125" customWidth="1"/>
    <col min="3306" max="3306" width="13.7109375" customWidth="1"/>
    <col min="3307" max="3310" width="9.28515625" customWidth="1"/>
    <col min="3548" max="3548" width="34" customWidth="1"/>
    <col min="3549" max="3549" width="11.28515625" customWidth="1"/>
    <col min="3550" max="3550" width="11" customWidth="1"/>
    <col min="3558" max="3559" width="10.7109375" customWidth="1"/>
    <col min="3561" max="3561" width="11.5703125" customWidth="1"/>
    <col min="3562" max="3562" width="13.7109375" customWidth="1"/>
    <col min="3563" max="3566" width="9.28515625" customWidth="1"/>
    <col min="3804" max="3804" width="34" customWidth="1"/>
    <col min="3805" max="3805" width="11.28515625" customWidth="1"/>
    <col min="3806" max="3806" width="11" customWidth="1"/>
    <col min="3814" max="3815" width="10.7109375" customWidth="1"/>
    <col min="3817" max="3817" width="11.5703125" customWidth="1"/>
    <col min="3818" max="3818" width="13.7109375" customWidth="1"/>
    <col min="3819" max="3822" width="9.28515625" customWidth="1"/>
    <col min="4060" max="4060" width="34" customWidth="1"/>
    <col min="4061" max="4061" width="11.28515625" customWidth="1"/>
    <col min="4062" max="4062" width="11" customWidth="1"/>
    <col min="4070" max="4071" width="10.7109375" customWidth="1"/>
    <col min="4073" max="4073" width="11.5703125" customWidth="1"/>
    <col min="4074" max="4074" width="13.7109375" customWidth="1"/>
    <col min="4075" max="4078" width="9.28515625" customWidth="1"/>
    <col min="4316" max="4316" width="34" customWidth="1"/>
    <col min="4317" max="4317" width="11.28515625" customWidth="1"/>
    <col min="4318" max="4318" width="11" customWidth="1"/>
    <col min="4326" max="4327" width="10.7109375" customWidth="1"/>
    <col min="4329" max="4329" width="11.5703125" customWidth="1"/>
    <col min="4330" max="4330" width="13.7109375" customWidth="1"/>
    <col min="4331" max="4334" width="9.28515625" customWidth="1"/>
    <col min="4572" max="4572" width="34" customWidth="1"/>
    <col min="4573" max="4573" width="11.28515625" customWidth="1"/>
    <col min="4574" max="4574" width="11" customWidth="1"/>
    <col min="4582" max="4583" width="10.7109375" customWidth="1"/>
    <col min="4585" max="4585" width="11.5703125" customWidth="1"/>
    <col min="4586" max="4586" width="13.7109375" customWidth="1"/>
    <col min="4587" max="4590" width="9.28515625" customWidth="1"/>
    <col min="4828" max="4828" width="34" customWidth="1"/>
    <col min="4829" max="4829" width="11.28515625" customWidth="1"/>
    <col min="4830" max="4830" width="11" customWidth="1"/>
    <col min="4838" max="4839" width="10.7109375" customWidth="1"/>
    <col min="4841" max="4841" width="11.5703125" customWidth="1"/>
    <col min="4842" max="4842" width="13.7109375" customWidth="1"/>
    <col min="4843" max="4846" width="9.28515625" customWidth="1"/>
    <col min="5084" max="5084" width="34" customWidth="1"/>
    <col min="5085" max="5085" width="11.28515625" customWidth="1"/>
    <col min="5086" max="5086" width="11" customWidth="1"/>
    <col min="5094" max="5095" width="10.7109375" customWidth="1"/>
    <col min="5097" max="5097" width="11.5703125" customWidth="1"/>
    <col min="5098" max="5098" width="13.7109375" customWidth="1"/>
    <col min="5099" max="5102" width="9.28515625" customWidth="1"/>
    <col min="5340" max="5340" width="34" customWidth="1"/>
    <col min="5341" max="5341" width="11.28515625" customWidth="1"/>
    <col min="5342" max="5342" width="11" customWidth="1"/>
    <col min="5350" max="5351" width="10.7109375" customWidth="1"/>
    <col min="5353" max="5353" width="11.5703125" customWidth="1"/>
    <col min="5354" max="5354" width="13.7109375" customWidth="1"/>
    <col min="5355" max="5358" width="9.28515625" customWidth="1"/>
    <col min="5596" max="5596" width="34" customWidth="1"/>
    <col min="5597" max="5597" width="11.28515625" customWidth="1"/>
    <col min="5598" max="5598" width="11" customWidth="1"/>
    <col min="5606" max="5607" width="10.7109375" customWidth="1"/>
    <col min="5609" max="5609" width="11.5703125" customWidth="1"/>
    <col min="5610" max="5610" width="13.7109375" customWidth="1"/>
    <col min="5611" max="5614" width="9.28515625" customWidth="1"/>
    <col min="5852" max="5852" width="34" customWidth="1"/>
    <col min="5853" max="5853" width="11.28515625" customWidth="1"/>
    <col min="5854" max="5854" width="11" customWidth="1"/>
    <col min="5862" max="5863" width="10.7109375" customWidth="1"/>
    <col min="5865" max="5865" width="11.5703125" customWidth="1"/>
    <col min="5866" max="5866" width="13.7109375" customWidth="1"/>
    <col min="5867" max="5870" width="9.28515625" customWidth="1"/>
    <col min="6108" max="6108" width="34" customWidth="1"/>
    <col min="6109" max="6109" width="11.28515625" customWidth="1"/>
    <col min="6110" max="6110" width="11" customWidth="1"/>
    <col min="6118" max="6119" width="10.7109375" customWidth="1"/>
    <col min="6121" max="6121" width="11.5703125" customWidth="1"/>
    <col min="6122" max="6122" width="13.7109375" customWidth="1"/>
    <col min="6123" max="6126" width="9.28515625" customWidth="1"/>
    <col min="6364" max="6364" width="34" customWidth="1"/>
    <col min="6365" max="6365" width="11.28515625" customWidth="1"/>
    <col min="6366" max="6366" width="11" customWidth="1"/>
    <col min="6374" max="6375" width="10.7109375" customWidth="1"/>
    <col min="6377" max="6377" width="11.5703125" customWidth="1"/>
    <col min="6378" max="6378" width="13.7109375" customWidth="1"/>
    <col min="6379" max="6382" width="9.28515625" customWidth="1"/>
    <col min="6620" max="6620" width="34" customWidth="1"/>
    <col min="6621" max="6621" width="11.28515625" customWidth="1"/>
    <col min="6622" max="6622" width="11" customWidth="1"/>
    <col min="6630" max="6631" width="10.7109375" customWidth="1"/>
    <col min="6633" max="6633" width="11.5703125" customWidth="1"/>
    <col min="6634" max="6634" width="13.7109375" customWidth="1"/>
    <col min="6635" max="6638" width="9.28515625" customWidth="1"/>
    <col min="6876" max="6876" width="34" customWidth="1"/>
    <col min="6877" max="6877" width="11.28515625" customWidth="1"/>
    <col min="6878" max="6878" width="11" customWidth="1"/>
    <col min="6886" max="6887" width="10.7109375" customWidth="1"/>
    <col min="6889" max="6889" width="11.5703125" customWidth="1"/>
    <col min="6890" max="6890" width="13.7109375" customWidth="1"/>
    <col min="6891" max="6894" width="9.28515625" customWidth="1"/>
    <col min="7132" max="7132" width="34" customWidth="1"/>
    <col min="7133" max="7133" width="11.28515625" customWidth="1"/>
    <col min="7134" max="7134" width="11" customWidth="1"/>
    <col min="7142" max="7143" width="10.7109375" customWidth="1"/>
    <col min="7145" max="7145" width="11.5703125" customWidth="1"/>
    <col min="7146" max="7146" width="13.7109375" customWidth="1"/>
    <col min="7147" max="7150" width="9.28515625" customWidth="1"/>
    <col min="7388" max="7388" width="34" customWidth="1"/>
    <col min="7389" max="7389" width="11.28515625" customWidth="1"/>
    <col min="7390" max="7390" width="11" customWidth="1"/>
    <col min="7398" max="7399" width="10.7109375" customWidth="1"/>
    <col min="7401" max="7401" width="11.5703125" customWidth="1"/>
    <col min="7402" max="7402" width="13.7109375" customWidth="1"/>
    <col min="7403" max="7406" width="9.28515625" customWidth="1"/>
    <col min="7644" max="7644" width="34" customWidth="1"/>
    <col min="7645" max="7645" width="11.28515625" customWidth="1"/>
    <col min="7646" max="7646" width="11" customWidth="1"/>
    <col min="7654" max="7655" width="10.7109375" customWidth="1"/>
    <col min="7657" max="7657" width="11.5703125" customWidth="1"/>
    <col min="7658" max="7658" width="13.7109375" customWidth="1"/>
    <col min="7659" max="7662" width="9.28515625" customWidth="1"/>
    <col min="7900" max="7900" width="34" customWidth="1"/>
    <col min="7901" max="7901" width="11.28515625" customWidth="1"/>
    <col min="7902" max="7902" width="11" customWidth="1"/>
    <col min="7910" max="7911" width="10.7109375" customWidth="1"/>
    <col min="7913" max="7913" width="11.5703125" customWidth="1"/>
    <col min="7914" max="7914" width="13.7109375" customWidth="1"/>
    <col min="7915" max="7918" width="9.28515625" customWidth="1"/>
    <col min="8156" max="8156" width="34" customWidth="1"/>
    <col min="8157" max="8157" width="11.28515625" customWidth="1"/>
    <col min="8158" max="8158" width="11" customWidth="1"/>
    <col min="8166" max="8167" width="10.7109375" customWidth="1"/>
    <col min="8169" max="8169" width="11.5703125" customWidth="1"/>
    <col min="8170" max="8170" width="13.7109375" customWidth="1"/>
    <col min="8171" max="8174" width="9.28515625" customWidth="1"/>
    <col min="8412" max="8412" width="34" customWidth="1"/>
    <col min="8413" max="8413" width="11.28515625" customWidth="1"/>
    <col min="8414" max="8414" width="11" customWidth="1"/>
    <col min="8422" max="8423" width="10.7109375" customWidth="1"/>
    <col min="8425" max="8425" width="11.5703125" customWidth="1"/>
    <col min="8426" max="8426" width="13.7109375" customWidth="1"/>
    <col min="8427" max="8430" width="9.28515625" customWidth="1"/>
    <col min="8668" max="8668" width="34" customWidth="1"/>
    <col min="8669" max="8669" width="11.28515625" customWidth="1"/>
    <col min="8670" max="8670" width="11" customWidth="1"/>
    <col min="8678" max="8679" width="10.7109375" customWidth="1"/>
    <col min="8681" max="8681" width="11.5703125" customWidth="1"/>
    <col min="8682" max="8682" width="13.7109375" customWidth="1"/>
    <col min="8683" max="8686" width="9.28515625" customWidth="1"/>
    <col min="8924" max="8924" width="34" customWidth="1"/>
    <col min="8925" max="8925" width="11.28515625" customWidth="1"/>
    <col min="8926" max="8926" width="11" customWidth="1"/>
    <col min="8934" max="8935" width="10.7109375" customWidth="1"/>
    <col min="8937" max="8937" width="11.5703125" customWidth="1"/>
    <col min="8938" max="8938" width="13.7109375" customWidth="1"/>
    <col min="8939" max="8942" width="9.28515625" customWidth="1"/>
    <col min="9180" max="9180" width="34" customWidth="1"/>
    <col min="9181" max="9181" width="11.28515625" customWidth="1"/>
    <col min="9182" max="9182" width="11" customWidth="1"/>
    <col min="9190" max="9191" width="10.7109375" customWidth="1"/>
    <col min="9193" max="9193" width="11.5703125" customWidth="1"/>
    <col min="9194" max="9194" width="13.7109375" customWidth="1"/>
    <col min="9195" max="9198" width="9.28515625" customWidth="1"/>
    <col min="9436" max="9436" width="34" customWidth="1"/>
    <col min="9437" max="9437" width="11.28515625" customWidth="1"/>
    <col min="9438" max="9438" width="11" customWidth="1"/>
    <col min="9446" max="9447" width="10.7109375" customWidth="1"/>
    <col min="9449" max="9449" width="11.5703125" customWidth="1"/>
    <col min="9450" max="9450" width="13.7109375" customWidth="1"/>
    <col min="9451" max="9454" width="9.28515625" customWidth="1"/>
    <col min="9692" max="9692" width="34" customWidth="1"/>
    <col min="9693" max="9693" width="11.28515625" customWidth="1"/>
    <col min="9694" max="9694" width="11" customWidth="1"/>
    <col min="9702" max="9703" width="10.7109375" customWidth="1"/>
    <col min="9705" max="9705" width="11.5703125" customWidth="1"/>
    <col min="9706" max="9706" width="13.7109375" customWidth="1"/>
    <col min="9707" max="9710" width="9.28515625" customWidth="1"/>
    <col min="9948" max="9948" width="34" customWidth="1"/>
    <col min="9949" max="9949" width="11.28515625" customWidth="1"/>
    <col min="9950" max="9950" width="11" customWidth="1"/>
    <col min="9958" max="9959" width="10.7109375" customWidth="1"/>
    <col min="9961" max="9961" width="11.5703125" customWidth="1"/>
    <col min="9962" max="9962" width="13.7109375" customWidth="1"/>
    <col min="9963" max="9966" width="9.28515625" customWidth="1"/>
    <col min="10204" max="10204" width="34" customWidth="1"/>
    <col min="10205" max="10205" width="11.28515625" customWidth="1"/>
    <col min="10206" max="10206" width="11" customWidth="1"/>
    <col min="10214" max="10215" width="10.7109375" customWidth="1"/>
    <col min="10217" max="10217" width="11.5703125" customWidth="1"/>
    <col min="10218" max="10218" width="13.7109375" customWidth="1"/>
    <col min="10219" max="10222" width="9.28515625" customWidth="1"/>
    <col min="10460" max="10460" width="34" customWidth="1"/>
    <col min="10461" max="10461" width="11.28515625" customWidth="1"/>
    <col min="10462" max="10462" width="11" customWidth="1"/>
    <col min="10470" max="10471" width="10.7109375" customWidth="1"/>
    <col min="10473" max="10473" width="11.5703125" customWidth="1"/>
    <col min="10474" max="10474" width="13.7109375" customWidth="1"/>
    <col min="10475" max="10478" width="9.28515625" customWidth="1"/>
    <col min="10716" max="10716" width="34" customWidth="1"/>
    <col min="10717" max="10717" width="11.28515625" customWidth="1"/>
    <col min="10718" max="10718" width="11" customWidth="1"/>
    <col min="10726" max="10727" width="10.7109375" customWidth="1"/>
    <col min="10729" max="10729" width="11.5703125" customWidth="1"/>
    <col min="10730" max="10730" width="13.7109375" customWidth="1"/>
    <col min="10731" max="10734" width="9.28515625" customWidth="1"/>
    <col min="10972" max="10972" width="34" customWidth="1"/>
    <col min="10973" max="10973" width="11.28515625" customWidth="1"/>
    <col min="10974" max="10974" width="11" customWidth="1"/>
    <col min="10982" max="10983" width="10.7109375" customWidth="1"/>
    <col min="10985" max="10985" width="11.5703125" customWidth="1"/>
    <col min="10986" max="10986" width="13.7109375" customWidth="1"/>
    <col min="10987" max="10990" width="9.28515625" customWidth="1"/>
    <col min="11228" max="11228" width="34" customWidth="1"/>
    <col min="11229" max="11229" width="11.28515625" customWidth="1"/>
    <col min="11230" max="11230" width="11" customWidth="1"/>
    <col min="11238" max="11239" width="10.7109375" customWidth="1"/>
    <col min="11241" max="11241" width="11.5703125" customWidth="1"/>
    <col min="11242" max="11242" width="13.7109375" customWidth="1"/>
    <col min="11243" max="11246" width="9.28515625" customWidth="1"/>
    <col min="11484" max="11484" width="34" customWidth="1"/>
    <col min="11485" max="11485" width="11.28515625" customWidth="1"/>
    <col min="11486" max="11486" width="11" customWidth="1"/>
    <col min="11494" max="11495" width="10.7109375" customWidth="1"/>
    <col min="11497" max="11497" width="11.5703125" customWidth="1"/>
    <col min="11498" max="11498" width="13.7109375" customWidth="1"/>
    <col min="11499" max="11502" width="9.28515625" customWidth="1"/>
    <col min="11740" max="11740" width="34" customWidth="1"/>
    <col min="11741" max="11741" width="11.28515625" customWidth="1"/>
    <col min="11742" max="11742" width="11" customWidth="1"/>
    <col min="11750" max="11751" width="10.7109375" customWidth="1"/>
    <col min="11753" max="11753" width="11.5703125" customWidth="1"/>
    <col min="11754" max="11754" width="13.7109375" customWidth="1"/>
    <col min="11755" max="11758" width="9.28515625" customWidth="1"/>
    <col min="11996" max="11996" width="34" customWidth="1"/>
    <col min="11997" max="11997" width="11.28515625" customWidth="1"/>
    <col min="11998" max="11998" width="11" customWidth="1"/>
    <col min="12006" max="12007" width="10.7109375" customWidth="1"/>
    <col min="12009" max="12009" width="11.5703125" customWidth="1"/>
    <col min="12010" max="12010" width="13.7109375" customWidth="1"/>
    <col min="12011" max="12014" width="9.28515625" customWidth="1"/>
    <col min="12252" max="12252" width="34" customWidth="1"/>
    <col min="12253" max="12253" width="11.28515625" customWidth="1"/>
    <col min="12254" max="12254" width="11" customWidth="1"/>
    <col min="12262" max="12263" width="10.7109375" customWidth="1"/>
    <col min="12265" max="12265" width="11.5703125" customWidth="1"/>
    <col min="12266" max="12266" width="13.7109375" customWidth="1"/>
    <col min="12267" max="12270" width="9.28515625" customWidth="1"/>
    <col min="12508" max="12508" width="34" customWidth="1"/>
    <col min="12509" max="12509" width="11.28515625" customWidth="1"/>
    <col min="12510" max="12510" width="11" customWidth="1"/>
    <col min="12518" max="12519" width="10.7109375" customWidth="1"/>
    <col min="12521" max="12521" width="11.5703125" customWidth="1"/>
    <col min="12522" max="12522" width="13.7109375" customWidth="1"/>
    <col min="12523" max="12526" width="9.28515625" customWidth="1"/>
    <col min="12764" max="12764" width="34" customWidth="1"/>
    <col min="12765" max="12765" width="11.28515625" customWidth="1"/>
    <col min="12766" max="12766" width="11" customWidth="1"/>
    <col min="12774" max="12775" width="10.7109375" customWidth="1"/>
    <col min="12777" max="12777" width="11.5703125" customWidth="1"/>
    <col min="12778" max="12778" width="13.7109375" customWidth="1"/>
    <col min="12779" max="12782" width="9.28515625" customWidth="1"/>
    <col min="13020" max="13020" width="34" customWidth="1"/>
    <col min="13021" max="13021" width="11.28515625" customWidth="1"/>
    <col min="13022" max="13022" width="11" customWidth="1"/>
    <col min="13030" max="13031" width="10.7109375" customWidth="1"/>
    <col min="13033" max="13033" width="11.5703125" customWidth="1"/>
    <col min="13034" max="13034" width="13.7109375" customWidth="1"/>
    <col min="13035" max="13038" width="9.28515625" customWidth="1"/>
    <col min="13276" max="13276" width="34" customWidth="1"/>
    <col min="13277" max="13277" width="11.28515625" customWidth="1"/>
    <col min="13278" max="13278" width="11" customWidth="1"/>
    <col min="13286" max="13287" width="10.7109375" customWidth="1"/>
    <col min="13289" max="13289" width="11.5703125" customWidth="1"/>
    <col min="13290" max="13290" width="13.7109375" customWidth="1"/>
    <col min="13291" max="13294" width="9.28515625" customWidth="1"/>
    <col min="13532" max="13532" width="34" customWidth="1"/>
    <col min="13533" max="13533" width="11.28515625" customWidth="1"/>
    <col min="13534" max="13534" width="11" customWidth="1"/>
    <col min="13542" max="13543" width="10.7109375" customWidth="1"/>
    <col min="13545" max="13545" width="11.5703125" customWidth="1"/>
    <col min="13546" max="13546" width="13.7109375" customWidth="1"/>
    <col min="13547" max="13550" width="9.28515625" customWidth="1"/>
    <col min="13788" max="13788" width="34" customWidth="1"/>
    <col min="13789" max="13789" width="11.28515625" customWidth="1"/>
    <col min="13790" max="13790" width="11" customWidth="1"/>
    <col min="13798" max="13799" width="10.7109375" customWidth="1"/>
    <col min="13801" max="13801" width="11.5703125" customWidth="1"/>
    <col min="13802" max="13802" width="13.7109375" customWidth="1"/>
    <col min="13803" max="13806" width="9.28515625" customWidth="1"/>
    <col min="14044" max="14044" width="34" customWidth="1"/>
    <col min="14045" max="14045" width="11.28515625" customWidth="1"/>
    <col min="14046" max="14046" width="11" customWidth="1"/>
    <col min="14054" max="14055" width="10.7109375" customWidth="1"/>
    <col min="14057" max="14057" width="11.5703125" customWidth="1"/>
    <col min="14058" max="14058" width="13.7109375" customWidth="1"/>
    <col min="14059" max="14062" width="9.28515625" customWidth="1"/>
    <col min="14300" max="14300" width="34" customWidth="1"/>
    <col min="14301" max="14301" width="11.28515625" customWidth="1"/>
    <col min="14302" max="14302" width="11" customWidth="1"/>
    <col min="14310" max="14311" width="10.7109375" customWidth="1"/>
    <col min="14313" max="14313" width="11.5703125" customWidth="1"/>
    <col min="14314" max="14314" width="13.7109375" customWidth="1"/>
    <col min="14315" max="14318" width="9.28515625" customWidth="1"/>
    <col min="14556" max="14556" width="34" customWidth="1"/>
    <col min="14557" max="14557" width="11.28515625" customWidth="1"/>
    <col min="14558" max="14558" width="11" customWidth="1"/>
    <col min="14566" max="14567" width="10.7109375" customWidth="1"/>
    <col min="14569" max="14569" width="11.5703125" customWidth="1"/>
    <col min="14570" max="14570" width="13.7109375" customWidth="1"/>
    <col min="14571" max="14574" width="9.28515625" customWidth="1"/>
    <col min="14812" max="14812" width="34" customWidth="1"/>
    <col min="14813" max="14813" width="11.28515625" customWidth="1"/>
    <col min="14814" max="14814" width="11" customWidth="1"/>
    <col min="14822" max="14823" width="10.7109375" customWidth="1"/>
    <col min="14825" max="14825" width="11.5703125" customWidth="1"/>
    <col min="14826" max="14826" width="13.7109375" customWidth="1"/>
    <col min="14827" max="14830" width="9.28515625" customWidth="1"/>
    <col min="15068" max="15068" width="34" customWidth="1"/>
    <col min="15069" max="15069" width="11.28515625" customWidth="1"/>
    <col min="15070" max="15070" width="11" customWidth="1"/>
    <col min="15078" max="15079" width="10.7109375" customWidth="1"/>
    <col min="15081" max="15081" width="11.5703125" customWidth="1"/>
    <col min="15082" max="15082" width="13.7109375" customWidth="1"/>
    <col min="15083" max="15086" width="9.28515625" customWidth="1"/>
    <col min="15324" max="15324" width="34" customWidth="1"/>
    <col min="15325" max="15325" width="11.28515625" customWidth="1"/>
    <col min="15326" max="15326" width="11" customWidth="1"/>
    <col min="15334" max="15335" width="10.7109375" customWidth="1"/>
    <col min="15337" max="15337" width="11.5703125" customWidth="1"/>
    <col min="15338" max="15338" width="13.7109375" customWidth="1"/>
    <col min="15339" max="15342" width="9.28515625" customWidth="1"/>
    <col min="15580" max="15580" width="34" customWidth="1"/>
    <col min="15581" max="15581" width="11.28515625" customWidth="1"/>
    <col min="15582" max="15582" width="11" customWidth="1"/>
    <col min="15590" max="15591" width="10.7109375" customWidth="1"/>
    <col min="15593" max="15593" width="11.5703125" customWidth="1"/>
    <col min="15594" max="15594" width="13.7109375" customWidth="1"/>
    <col min="15595" max="15598" width="9.28515625" customWidth="1"/>
    <col min="15836" max="15836" width="34" customWidth="1"/>
    <col min="15837" max="15837" width="11.28515625" customWidth="1"/>
    <col min="15838" max="15838" width="11" customWidth="1"/>
    <col min="15846" max="15847" width="10.7109375" customWidth="1"/>
    <col min="15849" max="15849" width="11.5703125" customWidth="1"/>
    <col min="15850" max="15850" width="13.7109375" customWidth="1"/>
    <col min="15851" max="15854" width="9.28515625" customWidth="1"/>
    <col min="16092" max="16092" width="34" customWidth="1"/>
    <col min="16093" max="16093" width="11.28515625" customWidth="1"/>
    <col min="16094" max="16094" width="11" customWidth="1"/>
    <col min="16102" max="16103" width="10.7109375" customWidth="1"/>
    <col min="16105" max="16105" width="11.5703125" customWidth="1"/>
    <col min="16106" max="16106" width="13.7109375" customWidth="1"/>
    <col min="16107" max="16110" width="9.28515625" customWidth="1"/>
  </cols>
  <sheetData>
    <row r="1" spans="1:8" ht="44.65" customHeight="1">
      <c r="B1" s="125" t="s">
        <v>117</v>
      </c>
      <c r="C1" s="125"/>
      <c r="D1" s="125"/>
      <c r="E1" s="125"/>
      <c r="F1" s="125"/>
      <c r="G1" s="125"/>
      <c r="H1" s="125"/>
    </row>
    <row r="2" spans="1:8" ht="15.6" customHeight="1" thickBot="1">
      <c r="A2" s="3" t="s">
        <v>98</v>
      </c>
    </row>
    <row r="3" spans="1:8" ht="15.6" customHeight="1">
      <c r="A3" s="138" t="s">
        <v>1</v>
      </c>
      <c r="B3" s="135" t="s">
        <v>2</v>
      </c>
      <c r="C3" s="141" t="s">
        <v>118</v>
      </c>
      <c r="D3" s="128" t="s">
        <v>93</v>
      </c>
      <c r="E3" s="128"/>
      <c r="F3" s="128"/>
      <c r="G3" s="128"/>
      <c r="H3" s="129"/>
    </row>
    <row r="4" spans="1:8" ht="52.9" customHeight="1">
      <c r="A4" s="139"/>
      <c r="B4" s="136"/>
      <c r="C4" s="126"/>
      <c r="D4" s="126" t="s">
        <v>94</v>
      </c>
      <c r="E4" s="126" t="s">
        <v>116</v>
      </c>
      <c r="F4" s="126"/>
      <c r="G4" s="126"/>
      <c r="H4" s="130" t="s">
        <v>95</v>
      </c>
    </row>
    <row r="5" spans="1:8" ht="55.9" customHeight="1" thickBot="1">
      <c r="A5" s="140"/>
      <c r="B5" s="137"/>
      <c r="C5" s="127"/>
      <c r="D5" s="127"/>
      <c r="E5" s="84" t="s">
        <v>110</v>
      </c>
      <c r="F5" s="84" t="s">
        <v>111</v>
      </c>
      <c r="G5" s="84" t="s">
        <v>112</v>
      </c>
      <c r="H5" s="131"/>
    </row>
    <row r="6" spans="1:8" ht="31.15" customHeight="1">
      <c r="A6" s="142" t="s">
        <v>3</v>
      </c>
      <c r="B6" s="43" t="s">
        <v>4</v>
      </c>
      <c r="C6" s="80"/>
      <c r="D6" s="82"/>
      <c r="E6" s="42">
        <f>F6+G6</f>
        <v>0</v>
      </c>
      <c r="F6" s="42"/>
      <c r="G6" s="42"/>
      <c r="H6" s="42"/>
    </row>
    <row r="7" spans="1:8" ht="34.15" customHeight="1">
      <c r="A7" s="142"/>
      <c r="B7" s="49" t="s">
        <v>5</v>
      </c>
      <c r="C7" s="4"/>
      <c r="D7" s="4"/>
      <c r="E7" s="4">
        <f t="shared" ref="E7:E52" si="0">F7+G7</f>
        <v>0</v>
      </c>
      <c r="F7" s="4"/>
      <c r="G7" s="4"/>
      <c r="H7" s="4"/>
    </row>
    <row r="8" spans="1:8" ht="34.15" customHeight="1">
      <c r="A8" s="142"/>
      <c r="B8" s="7" t="s">
        <v>119</v>
      </c>
      <c r="C8" s="104"/>
      <c r="D8" s="104"/>
      <c r="E8" s="104">
        <f t="shared" si="0"/>
        <v>0</v>
      </c>
      <c r="F8" s="104"/>
      <c r="G8" s="104"/>
      <c r="H8" s="104"/>
    </row>
    <row r="9" spans="1:8" ht="26.65" customHeight="1">
      <c r="A9" s="143"/>
      <c r="B9" s="49" t="s">
        <v>6</v>
      </c>
      <c r="C9" s="4">
        <v>200</v>
      </c>
      <c r="D9" s="4"/>
      <c r="E9" s="4">
        <f t="shared" si="0"/>
        <v>0</v>
      </c>
      <c r="F9" s="4"/>
      <c r="G9" s="4"/>
      <c r="H9" s="4"/>
    </row>
    <row r="10" spans="1:8" ht="32.65" customHeight="1">
      <c r="A10" s="49" t="s">
        <v>7</v>
      </c>
      <c r="B10" s="49" t="s">
        <v>8</v>
      </c>
      <c r="C10" s="4"/>
      <c r="D10" s="4"/>
      <c r="E10" s="4">
        <f t="shared" si="0"/>
        <v>0</v>
      </c>
      <c r="F10" s="4"/>
      <c r="G10" s="4"/>
      <c r="H10" s="4"/>
    </row>
    <row r="11" spans="1:8">
      <c r="A11" s="49" t="s">
        <v>9</v>
      </c>
      <c r="B11" s="49" t="s">
        <v>10</v>
      </c>
      <c r="C11" s="4"/>
      <c r="D11" s="4"/>
      <c r="E11" s="4">
        <f t="shared" si="0"/>
        <v>0</v>
      </c>
      <c r="F11" s="4"/>
      <c r="G11" s="4"/>
      <c r="H11" s="4"/>
    </row>
    <row r="12" spans="1:8">
      <c r="A12" s="49" t="s">
        <v>11</v>
      </c>
      <c r="B12" s="49" t="s">
        <v>12</v>
      </c>
      <c r="C12" s="4"/>
      <c r="D12" s="4"/>
      <c r="E12" s="4">
        <f t="shared" si="0"/>
        <v>0</v>
      </c>
      <c r="F12" s="4"/>
      <c r="G12" s="4"/>
      <c r="H12" s="4"/>
    </row>
    <row r="13" spans="1:8">
      <c r="A13" s="49" t="s">
        <v>13</v>
      </c>
      <c r="B13" s="49" t="s">
        <v>14</v>
      </c>
      <c r="C13" s="4"/>
      <c r="D13" s="4"/>
      <c r="E13" s="4">
        <f t="shared" si="0"/>
        <v>0</v>
      </c>
      <c r="F13" s="4"/>
      <c r="G13" s="4"/>
      <c r="H13" s="4"/>
    </row>
    <row r="14" spans="1:8">
      <c r="A14" s="5" t="s">
        <v>15</v>
      </c>
      <c r="B14" s="5" t="s">
        <v>16</v>
      </c>
      <c r="C14" s="4"/>
      <c r="D14" s="4"/>
      <c r="E14" s="4">
        <f t="shared" si="0"/>
        <v>0</v>
      </c>
      <c r="F14" s="4"/>
      <c r="G14" s="4"/>
      <c r="H14" s="4"/>
    </row>
    <row r="15" spans="1:8">
      <c r="A15" s="49" t="s">
        <v>17</v>
      </c>
      <c r="B15" s="49" t="s">
        <v>18</v>
      </c>
      <c r="C15" s="4"/>
      <c r="D15" s="4"/>
      <c r="E15" s="4">
        <f t="shared" si="0"/>
        <v>0</v>
      </c>
      <c r="F15" s="4"/>
      <c r="G15" s="4"/>
      <c r="H15" s="4"/>
    </row>
    <row r="16" spans="1:8">
      <c r="A16" s="49" t="s">
        <v>19</v>
      </c>
      <c r="B16" s="49" t="s">
        <v>20</v>
      </c>
      <c r="C16" s="4"/>
      <c r="D16" s="4"/>
      <c r="E16" s="4">
        <f t="shared" si="0"/>
        <v>0</v>
      </c>
      <c r="F16" s="4"/>
      <c r="G16" s="4"/>
      <c r="H16" s="4"/>
    </row>
    <row r="17" spans="1:8" ht="24.6" customHeight="1">
      <c r="A17" s="49" t="s">
        <v>21</v>
      </c>
      <c r="B17" s="49" t="s">
        <v>22</v>
      </c>
      <c r="C17" s="4"/>
      <c r="D17" s="4"/>
      <c r="E17" s="4">
        <f t="shared" si="0"/>
        <v>0</v>
      </c>
      <c r="F17" s="4"/>
      <c r="G17" s="4"/>
      <c r="H17" s="4"/>
    </row>
    <row r="18" spans="1:8">
      <c r="A18" s="49" t="s">
        <v>23</v>
      </c>
      <c r="B18" s="49" t="s">
        <v>24</v>
      </c>
      <c r="C18" s="4"/>
      <c r="D18" s="4"/>
      <c r="E18" s="4">
        <f t="shared" si="0"/>
        <v>0</v>
      </c>
      <c r="F18" s="4"/>
      <c r="G18" s="4"/>
      <c r="H18" s="4"/>
    </row>
    <row r="19" spans="1:8">
      <c r="A19" s="49" t="s">
        <v>25</v>
      </c>
      <c r="B19" s="49" t="s">
        <v>26</v>
      </c>
      <c r="C19" s="4"/>
      <c r="D19" s="4"/>
      <c r="E19" s="4">
        <f t="shared" si="0"/>
        <v>0</v>
      </c>
      <c r="F19" s="4"/>
      <c r="G19" s="4"/>
      <c r="H19" s="4"/>
    </row>
    <row r="20" spans="1:8" ht="16.149999999999999" customHeight="1">
      <c r="A20" s="5" t="s">
        <v>27</v>
      </c>
      <c r="B20" s="5" t="s">
        <v>28</v>
      </c>
      <c r="C20" s="4"/>
      <c r="D20" s="4"/>
      <c r="E20" s="4">
        <f t="shared" si="0"/>
        <v>0</v>
      </c>
      <c r="F20" s="4"/>
      <c r="G20" s="4"/>
      <c r="H20" s="4"/>
    </row>
    <row r="21" spans="1:8" ht="16.149999999999999" customHeight="1">
      <c r="A21" s="132" t="s">
        <v>29</v>
      </c>
      <c r="B21" s="49" t="s">
        <v>30</v>
      </c>
      <c r="C21" s="4"/>
      <c r="D21" s="4"/>
      <c r="E21" s="4">
        <f t="shared" si="0"/>
        <v>0</v>
      </c>
      <c r="F21" s="4"/>
      <c r="G21" s="4"/>
      <c r="H21" s="4"/>
    </row>
    <row r="22" spans="1:8" ht="43.9" customHeight="1">
      <c r="A22" s="134"/>
      <c r="B22" s="6" t="s">
        <v>31</v>
      </c>
      <c r="C22" s="4"/>
      <c r="D22" s="4"/>
      <c r="E22" s="4">
        <f t="shared" si="0"/>
        <v>0</v>
      </c>
      <c r="F22" s="4"/>
      <c r="G22" s="4"/>
      <c r="H22" s="4"/>
    </row>
    <row r="23" spans="1:8">
      <c r="A23" s="49" t="s">
        <v>32</v>
      </c>
      <c r="B23" s="49" t="s">
        <v>33</v>
      </c>
      <c r="C23" s="4"/>
      <c r="D23" s="4"/>
      <c r="E23" s="4">
        <f t="shared" si="0"/>
        <v>0</v>
      </c>
      <c r="F23" s="4"/>
      <c r="G23" s="4"/>
      <c r="H23" s="4"/>
    </row>
    <row r="24" spans="1:8">
      <c r="A24" s="132" t="s">
        <v>34</v>
      </c>
      <c r="B24" s="49" t="s">
        <v>35</v>
      </c>
      <c r="C24" s="104">
        <f t="shared" ref="C24:D24" si="1">C25+C26+C27</f>
        <v>0</v>
      </c>
      <c r="D24" s="104">
        <f t="shared" si="1"/>
        <v>0</v>
      </c>
      <c r="E24" s="104">
        <f t="shared" si="0"/>
        <v>0</v>
      </c>
      <c r="F24" s="104">
        <f t="shared" ref="F24:H24" si="2">F25+F26+F27</f>
        <v>0</v>
      </c>
      <c r="G24" s="104">
        <f t="shared" si="2"/>
        <v>0</v>
      </c>
      <c r="H24" s="104">
        <f t="shared" si="2"/>
        <v>0</v>
      </c>
    </row>
    <row r="25" spans="1:8" ht="31.5">
      <c r="A25" s="133"/>
      <c r="B25" s="7" t="s">
        <v>36</v>
      </c>
      <c r="C25" s="4"/>
      <c r="D25" s="4"/>
      <c r="E25" s="4">
        <f t="shared" si="0"/>
        <v>0</v>
      </c>
      <c r="F25" s="4"/>
      <c r="G25" s="4"/>
      <c r="H25" s="4"/>
    </row>
    <row r="26" spans="1:8" ht="83.65" customHeight="1">
      <c r="A26" s="133"/>
      <c r="B26" s="7" t="s">
        <v>37</v>
      </c>
      <c r="C26" s="4"/>
      <c r="D26" s="4"/>
      <c r="E26" s="4">
        <f t="shared" si="0"/>
        <v>0</v>
      </c>
      <c r="F26" s="4"/>
      <c r="G26" s="4"/>
      <c r="H26" s="4"/>
    </row>
    <row r="27" spans="1:8" ht="78.75">
      <c r="A27" s="134"/>
      <c r="B27" s="7" t="s">
        <v>38</v>
      </c>
      <c r="C27" s="4"/>
      <c r="D27" s="4"/>
      <c r="E27" s="4">
        <f t="shared" si="0"/>
        <v>0</v>
      </c>
      <c r="F27" s="4"/>
      <c r="G27" s="4"/>
      <c r="H27" s="4"/>
    </row>
    <row r="28" spans="1:8">
      <c r="A28" s="123" t="s">
        <v>39</v>
      </c>
      <c r="B28" s="49" t="s">
        <v>40</v>
      </c>
      <c r="C28" s="4"/>
      <c r="D28" s="4"/>
      <c r="E28" s="4">
        <f t="shared" si="0"/>
        <v>0</v>
      </c>
      <c r="F28" s="4"/>
      <c r="G28" s="4"/>
      <c r="H28" s="4"/>
    </row>
    <row r="29" spans="1:8" ht="47.25">
      <c r="A29" s="123"/>
      <c r="B29" s="49" t="s">
        <v>41</v>
      </c>
      <c r="C29" s="4"/>
      <c r="D29" s="4"/>
      <c r="E29" s="4">
        <f t="shared" si="0"/>
        <v>0</v>
      </c>
      <c r="F29" s="4"/>
      <c r="G29" s="4"/>
      <c r="H29" s="4"/>
    </row>
    <row r="30" spans="1:8">
      <c r="A30" s="123"/>
      <c r="B30" s="8" t="s">
        <v>42</v>
      </c>
      <c r="C30" s="4"/>
      <c r="D30" s="4"/>
      <c r="E30" s="4">
        <f t="shared" si="0"/>
        <v>0</v>
      </c>
      <c r="F30" s="4"/>
      <c r="G30" s="4"/>
      <c r="H30" s="4"/>
    </row>
    <row r="31" spans="1:8">
      <c r="A31" s="49" t="s">
        <v>43</v>
      </c>
      <c r="B31" s="49" t="s">
        <v>44</v>
      </c>
      <c r="C31" s="4"/>
      <c r="D31" s="4"/>
      <c r="E31" s="4">
        <f t="shared" si="0"/>
        <v>0</v>
      </c>
      <c r="F31" s="4"/>
      <c r="G31" s="4"/>
      <c r="H31" s="4"/>
    </row>
    <row r="32" spans="1:8" ht="31.5">
      <c r="A32" s="9" t="s">
        <v>45</v>
      </c>
      <c r="B32" s="10" t="s">
        <v>46</v>
      </c>
      <c r="C32" s="4"/>
      <c r="D32" s="4"/>
      <c r="E32" s="4">
        <f t="shared" si="0"/>
        <v>0</v>
      </c>
      <c r="F32" s="4"/>
      <c r="G32" s="4"/>
      <c r="H32" s="4"/>
    </row>
    <row r="33" spans="1:8" ht="16.149999999999999" customHeight="1">
      <c r="A33" s="49" t="s">
        <v>47</v>
      </c>
      <c r="B33" s="49" t="s">
        <v>48</v>
      </c>
      <c r="C33" s="4"/>
      <c r="D33" s="4"/>
      <c r="E33" s="4">
        <f t="shared" si="0"/>
        <v>0</v>
      </c>
      <c r="F33" s="4"/>
      <c r="G33" s="4"/>
      <c r="H33" s="4"/>
    </row>
    <row r="34" spans="1:8">
      <c r="A34" s="5" t="s">
        <v>49</v>
      </c>
      <c r="B34" s="5" t="s">
        <v>50</v>
      </c>
      <c r="C34" s="4"/>
      <c r="D34" s="4"/>
      <c r="E34" s="4">
        <f t="shared" si="0"/>
        <v>0</v>
      </c>
      <c r="F34" s="4"/>
      <c r="G34" s="4"/>
      <c r="H34" s="4"/>
    </row>
    <row r="35" spans="1:8">
      <c r="A35" s="5" t="s">
        <v>51</v>
      </c>
      <c r="B35" s="5" t="s">
        <v>52</v>
      </c>
      <c r="C35" s="4"/>
      <c r="D35" s="4"/>
      <c r="E35" s="4">
        <f t="shared" si="0"/>
        <v>0</v>
      </c>
      <c r="F35" s="4"/>
      <c r="G35" s="4"/>
      <c r="H35" s="4"/>
    </row>
    <row r="36" spans="1:8">
      <c r="A36" s="49" t="s">
        <v>53</v>
      </c>
      <c r="B36" s="49" t="s">
        <v>54</v>
      </c>
      <c r="C36" s="4"/>
      <c r="D36" s="4"/>
      <c r="E36" s="4">
        <f t="shared" si="0"/>
        <v>0</v>
      </c>
      <c r="F36" s="4"/>
      <c r="G36" s="4"/>
      <c r="H36" s="4"/>
    </row>
    <row r="37" spans="1:8">
      <c r="A37" s="49" t="s">
        <v>55</v>
      </c>
      <c r="B37" s="49" t="s">
        <v>56</v>
      </c>
      <c r="C37" s="4"/>
      <c r="D37" s="4"/>
      <c r="E37" s="4">
        <f t="shared" si="0"/>
        <v>0</v>
      </c>
      <c r="F37" s="4"/>
      <c r="G37" s="4"/>
      <c r="H37" s="4"/>
    </row>
    <row r="38" spans="1:8">
      <c r="A38" s="49" t="s">
        <v>57</v>
      </c>
      <c r="B38" s="49" t="s">
        <v>58</v>
      </c>
      <c r="C38" s="4"/>
      <c r="D38" s="4"/>
      <c r="E38" s="4">
        <f t="shared" si="0"/>
        <v>0</v>
      </c>
      <c r="F38" s="4"/>
      <c r="G38" s="4"/>
      <c r="H38" s="4"/>
    </row>
    <row r="39" spans="1:8">
      <c r="A39" s="49" t="s">
        <v>59</v>
      </c>
      <c r="B39" s="49" t="s">
        <v>60</v>
      </c>
      <c r="C39" s="4"/>
      <c r="D39" s="4"/>
      <c r="E39" s="4">
        <f t="shared" si="0"/>
        <v>0</v>
      </c>
      <c r="F39" s="4"/>
      <c r="G39" s="4"/>
      <c r="H39" s="4"/>
    </row>
    <row r="40" spans="1:8">
      <c r="A40" s="49" t="s">
        <v>61</v>
      </c>
      <c r="B40" s="49" t="s">
        <v>62</v>
      </c>
      <c r="C40" s="4"/>
      <c r="D40" s="4"/>
      <c r="E40" s="4">
        <f t="shared" si="0"/>
        <v>0</v>
      </c>
      <c r="F40" s="4"/>
      <c r="G40" s="4"/>
      <c r="H40" s="4"/>
    </row>
    <row r="41" spans="1:8">
      <c r="A41" s="124" t="s">
        <v>63</v>
      </c>
      <c r="B41" s="49" t="s">
        <v>64</v>
      </c>
      <c r="C41" s="4"/>
      <c r="D41" s="4"/>
      <c r="E41" s="4">
        <f t="shared" si="0"/>
        <v>0</v>
      </c>
      <c r="F41" s="4"/>
      <c r="G41" s="4"/>
      <c r="H41" s="4"/>
    </row>
    <row r="42" spans="1:8">
      <c r="A42" s="124"/>
      <c r="B42" s="49" t="s">
        <v>65</v>
      </c>
      <c r="C42" s="4"/>
      <c r="D42" s="4"/>
      <c r="E42" s="4">
        <f t="shared" si="0"/>
        <v>0</v>
      </c>
      <c r="F42" s="4"/>
      <c r="G42" s="4"/>
      <c r="H42" s="4"/>
    </row>
    <row r="43" spans="1:8">
      <c r="A43" s="49" t="s">
        <v>66</v>
      </c>
      <c r="B43" s="49" t="s">
        <v>67</v>
      </c>
      <c r="C43" s="4">
        <v>458</v>
      </c>
      <c r="D43" s="4"/>
      <c r="E43" s="4">
        <f t="shared" si="0"/>
        <v>0</v>
      </c>
      <c r="F43" s="11"/>
      <c r="G43" s="4"/>
      <c r="H43" s="4"/>
    </row>
    <row r="44" spans="1:8">
      <c r="A44" s="49" t="s">
        <v>68</v>
      </c>
      <c r="B44" s="49" t="s">
        <v>69</v>
      </c>
      <c r="C44" s="4"/>
      <c r="D44" s="4"/>
      <c r="E44" s="4">
        <f t="shared" si="0"/>
        <v>0</v>
      </c>
      <c r="F44" s="4"/>
      <c r="G44" s="4"/>
      <c r="H44" s="4"/>
    </row>
    <row r="45" spans="1:8" ht="15" customHeight="1">
      <c r="A45" s="124" t="s">
        <v>70</v>
      </c>
      <c r="B45" s="49" t="s">
        <v>71</v>
      </c>
      <c r="C45" s="4"/>
      <c r="D45" s="4"/>
      <c r="E45" s="4">
        <f t="shared" si="0"/>
        <v>0</v>
      </c>
      <c r="F45" s="4"/>
      <c r="G45" s="4"/>
      <c r="H45" s="4"/>
    </row>
    <row r="46" spans="1:8" ht="18" customHeight="1">
      <c r="A46" s="124"/>
      <c r="B46" s="49" t="s">
        <v>72</v>
      </c>
      <c r="C46" s="4"/>
      <c r="D46" s="4"/>
      <c r="E46" s="4">
        <f t="shared" si="0"/>
        <v>0</v>
      </c>
      <c r="F46" s="4"/>
      <c r="G46" s="4"/>
      <c r="H46" s="4"/>
    </row>
    <row r="47" spans="1:8">
      <c r="A47" s="49" t="s">
        <v>73</v>
      </c>
      <c r="B47" s="49" t="s">
        <v>74</v>
      </c>
      <c r="C47" s="4"/>
      <c r="D47" s="4"/>
      <c r="E47" s="4">
        <f t="shared" si="0"/>
        <v>0</v>
      </c>
      <c r="F47" s="4"/>
      <c r="G47" s="4"/>
      <c r="H47" s="4"/>
    </row>
    <row r="48" spans="1:8">
      <c r="A48" s="12" t="s">
        <v>75</v>
      </c>
      <c r="B48" s="5" t="s">
        <v>76</v>
      </c>
      <c r="C48" s="4">
        <v>230</v>
      </c>
      <c r="D48" s="4"/>
      <c r="E48" s="4">
        <f t="shared" si="0"/>
        <v>0</v>
      </c>
      <c r="F48" s="4"/>
      <c r="G48" s="4"/>
      <c r="H48" s="4"/>
    </row>
    <row r="49" spans="1:8" ht="19.899999999999999" customHeight="1">
      <c r="A49" s="49" t="s">
        <v>77</v>
      </c>
      <c r="B49" s="49" t="s">
        <v>78</v>
      </c>
      <c r="C49" s="4"/>
      <c r="D49" s="4"/>
      <c r="E49" s="4">
        <f t="shared" si="0"/>
        <v>0</v>
      </c>
      <c r="F49" s="4"/>
      <c r="G49" s="4"/>
      <c r="H49" s="4"/>
    </row>
    <row r="50" spans="1:8" ht="19.899999999999999" customHeight="1">
      <c r="A50" s="49" t="s">
        <v>79</v>
      </c>
      <c r="B50" s="49" t="s">
        <v>80</v>
      </c>
      <c r="C50" s="4"/>
      <c r="D50" s="4"/>
      <c r="E50" s="4">
        <f t="shared" si="0"/>
        <v>0</v>
      </c>
      <c r="F50" s="4"/>
      <c r="G50" s="4"/>
      <c r="H50" s="4"/>
    </row>
    <row r="51" spans="1:8">
      <c r="A51" s="49" t="s">
        <v>81</v>
      </c>
      <c r="B51" s="49" t="s">
        <v>82</v>
      </c>
      <c r="C51" s="4"/>
      <c r="D51" s="4"/>
      <c r="E51" s="4">
        <f t="shared" si="0"/>
        <v>0</v>
      </c>
      <c r="F51" s="4"/>
      <c r="G51" s="4"/>
      <c r="H51" s="4"/>
    </row>
    <row r="52" spans="1:8" ht="31.5">
      <c r="A52" s="48" t="s">
        <v>0</v>
      </c>
      <c r="B52" s="13"/>
      <c r="C52" s="15">
        <f>C6+C7+SUM(C9:C24)+SUM(C28:C51)</f>
        <v>888</v>
      </c>
      <c r="D52" s="15">
        <f>SUM(D6:D24)+SUM(D28:D51)</f>
        <v>0</v>
      </c>
      <c r="E52" s="14">
        <f t="shared" si="0"/>
        <v>0</v>
      </c>
      <c r="F52" s="15">
        <f>SUM(F6:F24)+SUM(F28:F51)</f>
        <v>0</v>
      </c>
      <c r="G52" s="15">
        <f>SUM(G6:G24)+SUM(G28:G51)</f>
        <v>0</v>
      </c>
      <c r="H52" s="15">
        <f>SUM(H6:H24)+SUM(H28:H51)</f>
        <v>0</v>
      </c>
    </row>
    <row r="53" spans="1:8">
      <c r="A53" s="16"/>
      <c r="B53" s="16"/>
      <c r="C53" s="16"/>
      <c r="D53" s="16"/>
      <c r="E53" s="16"/>
      <c r="F53" s="16"/>
      <c r="G53" s="16"/>
      <c r="H53" s="16"/>
    </row>
    <row r="55" spans="1:8">
      <c r="B55" s="18"/>
    </row>
    <row r="56" spans="1:8">
      <c r="B56" s="18"/>
    </row>
    <row r="57" spans="1:8">
      <c r="B57" s="18"/>
    </row>
    <row r="58" spans="1:8">
      <c r="A58" s="19"/>
      <c r="B58" s="18"/>
    </row>
    <row r="59" spans="1:8">
      <c r="A59" s="19"/>
      <c r="B59" s="20"/>
    </row>
  </sheetData>
  <mergeCells count="14">
    <mergeCell ref="A28:A30"/>
    <mergeCell ref="A41:A42"/>
    <mergeCell ref="A45:A46"/>
    <mergeCell ref="B3:B5"/>
    <mergeCell ref="A3:A5"/>
    <mergeCell ref="A6:A9"/>
    <mergeCell ref="A21:A22"/>
    <mergeCell ref="B1:H1"/>
    <mergeCell ref="A24:A27"/>
    <mergeCell ref="C3:C5"/>
    <mergeCell ref="D4:D5"/>
    <mergeCell ref="D3:H3"/>
    <mergeCell ref="E4:G4"/>
    <mergeCell ref="H4:H5"/>
  </mergeCells>
  <pageMargins left="0.7" right="0.7" top="0.75" bottom="0.75" header="0.3" footer="0.3"/>
  <pageSetup paperSize="9" scale="5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H59"/>
  <sheetViews>
    <sheetView view="pageBreakPreview" topLeftCell="A34" zoomScale="60" zoomScaleNormal="59" workbookViewId="0">
      <selection activeCell="L22" sqref="L22"/>
    </sheetView>
  </sheetViews>
  <sheetFormatPr defaultRowHeight="15.75"/>
  <cols>
    <col min="1" max="1" width="30.7109375" style="2" customWidth="1"/>
    <col min="2" max="2" width="35.140625" style="2" customWidth="1"/>
    <col min="3" max="3" width="18.5703125" customWidth="1"/>
    <col min="4" max="4" width="19.42578125" customWidth="1"/>
    <col min="5" max="5" width="10.5703125" customWidth="1"/>
    <col min="6" max="6" width="12.28515625" customWidth="1"/>
    <col min="7" max="7" width="15.28515625" customWidth="1"/>
    <col min="8" max="8" width="18" customWidth="1"/>
    <col min="220" max="220" width="34" customWidth="1"/>
    <col min="221" max="221" width="11.28515625" customWidth="1"/>
    <col min="222" max="222" width="11" customWidth="1"/>
    <col min="230" max="231" width="10.7109375" customWidth="1"/>
    <col min="233" max="233" width="11.5703125" customWidth="1"/>
    <col min="234" max="234" width="13.7109375" customWidth="1"/>
    <col min="235" max="238" width="9.28515625" customWidth="1"/>
    <col min="476" max="476" width="34" customWidth="1"/>
    <col min="477" max="477" width="11.28515625" customWidth="1"/>
    <col min="478" max="478" width="11" customWidth="1"/>
    <col min="486" max="487" width="10.7109375" customWidth="1"/>
    <col min="489" max="489" width="11.5703125" customWidth="1"/>
    <col min="490" max="490" width="13.7109375" customWidth="1"/>
    <col min="491" max="494" width="9.28515625" customWidth="1"/>
    <col min="732" max="732" width="34" customWidth="1"/>
    <col min="733" max="733" width="11.28515625" customWidth="1"/>
    <col min="734" max="734" width="11" customWidth="1"/>
    <col min="742" max="743" width="10.7109375" customWidth="1"/>
    <col min="745" max="745" width="11.5703125" customWidth="1"/>
    <col min="746" max="746" width="13.7109375" customWidth="1"/>
    <col min="747" max="750" width="9.28515625" customWidth="1"/>
    <col min="988" max="988" width="34" customWidth="1"/>
    <col min="989" max="989" width="11.28515625" customWidth="1"/>
    <col min="990" max="990" width="11" customWidth="1"/>
    <col min="998" max="999" width="10.7109375" customWidth="1"/>
    <col min="1001" max="1001" width="11.5703125" customWidth="1"/>
    <col min="1002" max="1002" width="13.7109375" customWidth="1"/>
    <col min="1003" max="1006" width="9.28515625" customWidth="1"/>
    <col min="1244" max="1244" width="34" customWidth="1"/>
    <col min="1245" max="1245" width="11.28515625" customWidth="1"/>
    <col min="1246" max="1246" width="11" customWidth="1"/>
    <col min="1254" max="1255" width="10.7109375" customWidth="1"/>
    <col min="1257" max="1257" width="11.5703125" customWidth="1"/>
    <col min="1258" max="1258" width="13.7109375" customWidth="1"/>
    <col min="1259" max="1262" width="9.28515625" customWidth="1"/>
    <col min="1500" max="1500" width="34" customWidth="1"/>
    <col min="1501" max="1501" width="11.28515625" customWidth="1"/>
    <col min="1502" max="1502" width="11" customWidth="1"/>
    <col min="1510" max="1511" width="10.7109375" customWidth="1"/>
    <col min="1513" max="1513" width="11.5703125" customWidth="1"/>
    <col min="1514" max="1514" width="13.7109375" customWidth="1"/>
    <col min="1515" max="1518" width="9.28515625" customWidth="1"/>
    <col min="1756" max="1756" width="34" customWidth="1"/>
    <col min="1757" max="1757" width="11.28515625" customWidth="1"/>
    <col min="1758" max="1758" width="11" customWidth="1"/>
    <col min="1766" max="1767" width="10.7109375" customWidth="1"/>
    <col min="1769" max="1769" width="11.5703125" customWidth="1"/>
    <col min="1770" max="1770" width="13.7109375" customWidth="1"/>
    <col min="1771" max="1774" width="9.28515625" customWidth="1"/>
    <col min="2012" max="2012" width="34" customWidth="1"/>
    <col min="2013" max="2013" width="11.28515625" customWidth="1"/>
    <col min="2014" max="2014" width="11" customWidth="1"/>
    <col min="2022" max="2023" width="10.7109375" customWidth="1"/>
    <col min="2025" max="2025" width="11.5703125" customWidth="1"/>
    <col min="2026" max="2026" width="13.7109375" customWidth="1"/>
    <col min="2027" max="2030" width="9.28515625" customWidth="1"/>
    <col min="2268" max="2268" width="34" customWidth="1"/>
    <col min="2269" max="2269" width="11.28515625" customWidth="1"/>
    <col min="2270" max="2270" width="11" customWidth="1"/>
    <col min="2278" max="2279" width="10.7109375" customWidth="1"/>
    <col min="2281" max="2281" width="11.5703125" customWidth="1"/>
    <col min="2282" max="2282" width="13.7109375" customWidth="1"/>
    <col min="2283" max="2286" width="9.28515625" customWidth="1"/>
    <col min="2524" max="2524" width="34" customWidth="1"/>
    <col min="2525" max="2525" width="11.28515625" customWidth="1"/>
    <col min="2526" max="2526" width="11" customWidth="1"/>
    <col min="2534" max="2535" width="10.7109375" customWidth="1"/>
    <col min="2537" max="2537" width="11.5703125" customWidth="1"/>
    <col min="2538" max="2538" width="13.7109375" customWidth="1"/>
    <col min="2539" max="2542" width="9.28515625" customWidth="1"/>
    <col min="2780" max="2780" width="34" customWidth="1"/>
    <col min="2781" max="2781" width="11.28515625" customWidth="1"/>
    <col min="2782" max="2782" width="11" customWidth="1"/>
    <col min="2790" max="2791" width="10.7109375" customWidth="1"/>
    <col min="2793" max="2793" width="11.5703125" customWidth="1"/>
    <col min="2794" max="2794" width="13.7109375" customWidth="1"/>
    <col min="2795" max="2798" width="9.28515625" customWidth="1"/>
    <col min="3036" max="3036" width="34" customWidth="1"/>
    <col min="3037" max="3037" width="11.28515625" customWidth="1"/>
    <col min="3038" max="3038" width="11" customWidth="1"/>
    <col min="3046" max="3047" width="10.7109375" customWidth="1"/>
    <col min="3049" max="3049" width="11.5703125" customWidth="1"/>
    <col min="3050" max="3050" width="13.7109375" customWidth="1"/>
    <col min="3051" max="3054" width="9.28515625" customWidth="1"/>
    <col min="3292" max="3292" width="34" customWidth="1"/>
    <col min="3293" max="3293" width="11.28515625" customWidth="1"/>
    <col min="3294" max="3294" width="11" customWidth="1"/>
    <col min="3302" max="3303" width="10.7109375" customWidth="1"/>
    <col min="3305" max="3305" width="11.5703125" customWidth="1"/>
    <col min="3306" max="3306" width="13.7109375" customWidth="1"/>
    <col min="3307" max="3310" width="9.28515625" customWidth="1"/>
    <col min="3548" max="3548" width="34" customWidth="1"/>
    <col min="3549" max="3549" width="11.28515625" customWidth="1"/>
    <col min="3550" max="3550" width="11" customWidth="1"/>
    <col min="3558" max="3559" width="10.7109375" customWidth="1"/>
    <col min="3561" max="3561" width="11.5703125" customWidth="1"/>
    <col min="3562" max="3562" width="13.7109375" customWidth="1"/>
    <col min="3563" max="3566" width="9.28515625" customWidth="1"/>
    <col min="3804" max="3804" width="34" customWidth="1"/>
    <col min="3805" max="3805" width="11.28515625" customWidth="1"/>
    <col min="3806" max="3806" width="11" customWidth="1"/>
    <col min="3814" max="3815" width="10.7109375" customWidth="1"/>
    <col min="3817" max="3817" width="11.5703125" customWidth="1"/>
    <col min="3818" max="3818" width="13.7109375" customWidth="1"/>
    <col min="3819" max="3822" width="9.28515625" customWidth="1"/>
    <col min="4060" max="4060" width="34" customWidth="1"/>
    <col min="4061" max="4061" width="11.28515625" customWidth="1"/>
    <col min="4062" max="4062" width="11" customWidth="1"/>
    <col min="4070" max="4071" width="10.7109375" customWidth="1"/>
    <col min="4073" max="4073" width="11.5703125" customWidth="1"/>
    <col min="4074" max="4074" width="13.7109375" customWidth="1"/>
    <col min="4075" max="4078" width="9.28515625" customWidth="1"/>
    <col min="4316" max="4316" width="34" customWidth="1"/>
    <col min="4317" max="4317" width="11.28515625" customWidth="1"/>
    <col min="4318" max="4318" width="11" customWidth="1"/>
    <col min="4326" max="4327" width="10.7109375" customWidth="1"/>
    <col min="4329" max="4329" width="11.5703125" customWidth="1"/>
    <col min="4330" max="4330" width="13.7109375" customWidth="1"/>
    <col min="4331" max="4334" width="9.28515625" customWidth="1"/>
    <col min="4572" max="4572" width="34" customWidth="1"/>
    <col min="4573" max="4573" width="11.28515625" customWidth="1"/>
    <col min="4574" max="4574" width="11" customWidth="1"/>
    <col min="4582" max="4583" width="10.7109375" customWidth="1"/>
    <col min="4585" max="4585" width="11.5703125" customWidth="1"/>
    <col min="4586" max="4586" width="13.7109375" customWidth="1"/>
    <col min="4587" max="4590" width="9.28515625" customWidth="1"/>
    <col min="4828" max="4828" width="34" customWidth="1"/>
    <col min="4829" max="4829" width="11.28515625" customWidth="1"/>
    <col min="4830" max="4830" width="11" customWidth="1"/>
    <col min="4838" max="4839" width="10.7109375" customWidth="1"/>
    <col min="4841" max="4841" width="11.5703125" customWidth="1"/>
    <col min="4842" max="4842" width="13.7109375" customWidth="1"/>
    <col min="4843" max="4846" width="9.28515625" customWidth="1"/>
    <col min="5084" max="5084" width="34" customWidth="1"/>
    <col min="5085" max="5085" width="11.28515625" customWidth="1"/>
    <col min="5086" max="5086" width="11" customWidth="1"/>
    <col min="5094" max="5095" width="10.7109375" customWidth="1"/>
    <col min="5097" max="5097" width="11.5703125" customWidth="1"/>
    <col min="5098" max="5098" width="13.7109375" customWidth="1"/>
    <col min="5099" max="5102" width="9.28515625" customWidth="1"/>
    <col min="5340" max="5340" width="34" customWidth="1"/>
    <col min="5341" max="5341" width="11.28515625" customWidth="1"/>
    <col min="5342" max="5342" width="11" customWidth="1"/>
    <col min="5350" max="5351" width="10.7109375" customWidth="1"/>
    <col min="5353" max="5353" width="11.5703125" customWidth="1"/>
    <col min="5354" max="5354" width="13.7109375" customWidth="1"/>
    <col min="5355" max="5358" width="9.28515625" customWidth="1"/>
    <col min="5596" max="5596" width="34" customWidth="1"/>
    <col min="5597" max="5597" width="11.28515625" customWidth="1"/>
    <col min="5598" max="5598" width="11" customWidth="1"/>
    <col min="5606" max="5607" width="10.7109375" customWidth="1"/>
    <col min="5609" max="5609" width="11.5703125" customWidth="1"/>
    <col min="5610" max="5610" width="13.7109375" customWidth="1"/>
    <col min="5611" max="5614" width="9.28515625" customWidth="1"/>
    <col min="5852" max="5852" width="34" customWidth="1"/>
    <col min="5853" max="5853" width="11.28515625" customWidth="1"/>
    <col min="5854" max="5854" width="11" customWidth="1"/>
    <col min="5862" max="5863" width="10.7109375" customWidth="1"/>
    <col min="5865" max="5865" width="11.5703125" customWidth="1"/>
    <col min="5866" max="5866" width="13.7109375" customWidth="1"/>
    <col min="5867" max="5870" width="9.28515625" customWidth="1"/>
    <col min="6108" max="6108" width="34" customWidth="1"/>
    <col min="6109" max="6109" width="11.28515625" customWidth="1"/>
    <col min="6110" max="6110" width="11" customWidth="1"/>
    <col min="6118" max="6119" width="10.7109375" customWidth="1"/>
    <col min="6121" max="6121" width="11.5703125" customWidth="1"/>
    <col min="6122" max="6122" width="13.7109375" customWidth="1"/>
    <col min="6123" max="6126" width="9.28515625" customWidth="1"/>
    <col min="6364" max="6364" width="34" customWidth="1"/>
    <col min="6365" max="6365" width="11.28515625" customWidth="1"/>
    <col min="6366" max="6366" width="11" customWidth="1"/>
    <col min="6374" max="6375" width="10.7109375" customWidth="1"/>
    <col min="6377" max="6377" width="11.5703125" customWidth="1"/>
    <col min="6378" max="6378" width="13.7109375" customWidth="1"/>
    <col min="6379" max="6382" width="9.28515625" customWidth="1"/>
    <col min="6620" max="6620" width="34" customWidth="1"/>
    <col min="6621" max="6621" width="11.28515625" customWidth="1"/>
    <col min="6622" max="6622" width="11" customWidth="1"/>
    <col min="6630" max="6631" width="10.7109375" customWidth="1"/>
    <col min="6633" max="6633" width="11.5703125" customWidth="1"/>
    <col min="6634" max="6634" width="13.7109375" customWidth="1"/>
    <col min="6635" max="6638" width="9.28515625" customWidth="1"/>
    <col min="6876" max="6876" width="34" customWidth="1"/>
    <col min="6877" max="6877" width="11.28515625" customWidth="1"/>
    <col min="6878" max="6878" width="11" customWidth="1"/>
    <col min="6886" max="6887" width="10.7109375" customWidth="1"/>
    <col min="6889" max="6889" width="11.5703125" customWidth="1"/>
    <col min="6890" max="6890" width="13.7109375" customWidth="1"/>
    <col min="6891" max="6894" width="9.28515625" customWidth="1"/>
    <col min="7132" max="7132" width="34" customWidth="1"/>
    <col min="7133" max="7133" width="11.28515625" customWidth="1"/>
    <col min="7134" max="7134" width="11" customWidth="1"/>
    <col min="7142" max="7143" width="10.7109375" customWidth="1"/>
    <col min="7145" max="7145" width="11.5703125" customWidth="1"/>
    <col min="7146" max="7146" width="13.7109375" customWidth="1"/>
    <col min="7147" max="7150" width="9.28515625" customWidth="1"/>
    <col min="7388" max="7388" width="34" customWidth="1"/>
    <col min="7389" max="7389" width="11.28515625" customWidth="1"/>
    <col min="7390" max="7390" width="11" customWidth="1"/>
    <col min="7398" max="7399" width="10.7109375" customWidth="1"/>
    <col min="7401" max="7401" width="11.5703125" customWidth="1"/>
    <col min="7402" max="7402" width="13.7109375" customWidth="1"/>
    <col min="7403" max="7406" width="9.28515625" customWidth="1"/>
    <col min="7644" max="7644" width="34" customWidth="1"/>
    <col min="7645" max="7645" width="11.28515625" customWidth="1"/>
    <col min="7646" max="7646" width="11" customWidth="1"/>
    <col min="7654" max="7655" width="10.7109375" customWidth="1"/>
    <col min="7657" max="7657" width="11.5703125" customWidth="1"/>
    <col min="7658" max="7658" width="13.7109375" customWidth="1"/>
    <col min="7659" max="7662" width="9.28515625" customWidth="1"/>
    <col min="7900" max="7900" width="34" customWidth="1"/>
    <col min="7901" max="7901" width="11.28515625" customWidth="1"/>
    <col min="7902" max="7902" width="11" customWidth="1"/>
    <col min="7910" max="7911" width="10.7109375" customWidth="1"/>
    <col min="7913" max="7913" width="11.5703125" customWidth="1"/>
    <col min="7914" max="7914" width="13.7109375" customWidth="1"/>
    <col min="7915" max="7918" width="9.28515625" customWidth="1"/>
    <col min="8156" max="8156" width="34" customWidth="1"/>
    <col min="8157" max="8157" width="11.28515625" customWidth="1"/>
    <col min="8158" max="8158" width="11" customWidth="1"/>
    <col min="8166" max="8167" width="10.7109375" customWidth="1"/>
    <col min="8169" max="8169" width="11.5703125" customWidth="1"/>
    <col min="8170" max="8170" width="13.7109375" customWidth="1"/>
    <col min="8171" max="8174" width="9.28515625" customWidth="1"/>
    <col min="8412" max="8412" width="34" customWidth="1"/>
    <col min="8413" max="8413" width="11.28515625" customWidth="1"/>
    <col min="8414" max="8414" width="11" customWidth="1"/>
    <col min="8422" max="8423" width="10.7109375" customWidth="1"/>
    <col min="8425" max="8425" width="11.5703125" customWidth="1"/>
    <col min="8426" max="8426" width="13.7109375" customWidth="1"/>
    <col min="8427" max="8430" width="9.28515625" customWidth="1"/>
    <col min="8668" max="8668" width="34" customWidth="1"/>
    <col min="8669" max="8669" width="11.28515625" customWidth="1"/>
    <col min="8670" max="8670" width="11" customWidth="1"/>
    <col min="8678" max="8679" width="10.7109375" customWidth="1"/>
    <col min="8681" max="8681" width="11.5703125" customWidth="1"/>
    <col min="8682" max="8682" width="13.7109375" customWidth="1"/>
    <col min="8683" max="8686" width="9.28515625" customWidth="1"/>
    <col min="8924" max="8924" width="34" customWidth="1"/>
    <col min="8925" max="8925" width="11.28515625" customWidth="1"/>
    <col min="8926" max="8926" width="11" customWidth="1"/>
    <col min="8934" max="8935" width="10.7109375" customWidth="1"/>
    <col min="8937" max="8937" width="11.5703125" customWidth="1"/>
    <col min="8938" max="8938" width="13.7109375" customWidth="1"/>
    <col min="8939" max="8942" width="9.28515625" customWidth="1"/>
    <col min="9180" max="9180" width="34" customWidth="1"/>
    <col min="9181" max="9181" width="11.28515625" customWidth="1"/>
    <col min="9182" max="9182" width="11" customWidth="1"/>
    <col min="9190" max="9191" width="10.7109375" customWidth="1"/>
    <col min="9193" max="9193" width="11.5703125" customWidth="1"/>
    <col min="9194" max="9194" width="13.7109375" customWidth="1"/>
    <col min="9195" max="9198" width="9.28515625" customWidth="1"/>
    <col min="9436" max="9436" width="34" customWidth="1"/>
    <col min="9437" max="9437" width="11.28515625" customWidth="1"/>
    <col min="9438" max="9438" width="11" customWidth="1"/>
    <col min="9446" max="9447" width="10.7109375" customWidth="1"/>
    <col min="9449" max="9449" width="11.5703125" customWidth="1"/>
    <col min="9450" max="9450" width="13.7109375" customWidth="1"/>
    <col min="9451" max="9454" width="9.28515625" customWidth="1"/>
    <col min="9692" max="9692" width="34" customWidth="1"/>
    <col min="9693" max="9693" width="11.28515625" customWidth="1"/>
    <col min="9694" max="9694" width="11" customWidth="1"/>
    <col min="9702" max="9703" width="10.7109375" customWidth="1"/>
    <col min="9705" max="9705" width="11.5703125" customWidth="1"/>
    <col min="9706" max="9706" width="13.7109375" customWidth="1"/>
    <col min="9707" max="9710" width="9.28515625" customWidth="1"/>
    <col min="9948" max="9948" width="34" customWidth="1"/>
    <col min="9949" max="9949" width="11.28515625" customWidth="1"/>
    <col min="9950" max="9950" width="11" customWidth="1"/>
    <col min="9958" max="9959" width="10.7109375" customWidth="1"/>
    <col min="9961" max="9961" width="11.5703125" customWidth="1"/>
    <col min="9962" max="9962" width="13.7109375" customWidth="1"/>
    <col min="9963" max="9966" width="9.28515625" customWidth="1"/>
    <col min="10204" max="10204" width="34" customWidth="1"/>
    <col min="10205" max="10205" width="11.28515625" customWidth="1"/>
    <col min="10206" max="10206" width="11" customWidth="1"/>
    <col min="10214" max="10215" width="10.7109375" customWidth="1"/>
    <col min="10217" max="10217" width="11.5703125" customWidth="1"/>
    <col min="10218" max="10218" width="13.7109375" customWidth="1"/>
    <col min="10219" max="10222" width="9.28515625" customWidth="1"/>
    <col min="10460" max="10460" width="34" customWidth="1"/>
    <col min="10461" max="10461" width="11.28515625" customWidth="1"/>
    <col min="10462" max="10462" width="11" customWidth="1"/>
    <col min="10470" max="10471" width="10.7109375" customWidth="1"/>
    <col min="10473" max="10473" width="11.5703125" customWidth="1"/>
    <col min="10474" max="10474" width="13.7109375" customWidth="1"/>
    <col min="10475" max="10478" width="9.28515625" customWidth="1"/>
    <col min="10716" max="10716" width="34" customWidth="1"/>
    <col min="10717" max="10717" width="11.28515625" customWidth="1"/>
    <col min="10718" max="10718" width="11" customWidth="1"/>
    <col min="10726" max="10727" width="10.7109375" customWidth="1"/>
    <col min="10729" max="10729" width="11.5703125" customWidth="1"/>
    <col min="10730" max="10730" width="13.7109375" customWidth="1"/>
    <col min="10731" max="10734" width="9.28515625" customWidth="1"/>
    <col min="10972" max="10972" width="34" customWidth="1"/>
    <col min="10973" max="10973" width="11.28515625" customWidth="1"/>
    <col min="10974" max="10974" width="11" customWidth="1"/>
    <col min="10982" max="10983" width="10.7109375" customWidth="1"/>
    <col min="10985" max="10985" width="11.5703125" customWidth="1"/>
    <col min="10986" max="10986" width="13.7109375" customWidth="1"/>
    <col min="10987" max="10990" width="9.28515625" customWidth="1"/>
    <col min="11228" max="11228" width="34" customWidth="1"/>
    <col min="11229" max="11229" width="11.28515625" customWidth="1"/>
    <col min="11230" max="11230" width="11" customWidth="1"/>
    <col min="11238" max="11239" width="10.7109375" customWidth="1"/>
    <col min="11241" max="11241" width="11.5703125" customWidth="1"/>
    <col min="11242" max="11242" width="13.7109375" customWidth="1"/>
    <col min="11243" max="11246" width="9.28515625" customWidth="1"/>
    <col min="11484" max="11484" width="34" customWidth="1"/>
    <col min="11485" max="11485" width="11.28515625" customWidth="1"/>
    <col min="11486" max="11486" width="11" customWidth="1"/>
    <col min="11494" max="11495" width="10.7109375" customWidth="1"/>
    <col min="11497" max="11497" width="11.5703125" customWidth="1"/>
    <col min="11498" max="11498" width="13.7109375" customWidth="1"/>
    <col min="11499" max="11502" width="9.28515625" customWidth="1"/>
    <col min="11740" max="11740" width="34" customWidth="1"/>
    <col min="11741" max="11741" width="11.28515625" customWidth="1"/>
    <col min="11742" max="11742" width="11" customWidth="1"/>
    <col min="11750" max="11751" width="10.7109375" customWidth="1"/>
    <col min="11753" max="11753" width="11.5703125" customWidth="1"/>
    <col min="11754" max="11754" width="13.7109375" customWidth="1"/>
    <col min="11755" max="11758" width="9.28515625" customWidth="1"/>
    <col min="11996" max="11996" width="34" customWidth="1"/>
    <col min="11997" max="11997" width="11.28515625" customWidth="1"/>
    <col min="11998" max="11998" width="11" customWidth="1"/>
    <col min="12006" max="12007" width="10.7109375" customWidth="1"/>
    <col min="12009" max="12009" width="11.5703125" customWidth="1"/>
    <col min="12010" max="12010" width="13.7109375" customWidth="1"/>
    <col min="12011" max="12014" width="9.28515625" customWidth="1"/>
    <col min="12252" max="12252" width="34" customWidth="1"/>
    <col min="12253" max="12253" width="11.28515625" customWidth="1"/>
    <col min="12254" max="12254" width="11" customWidth="1"/>
    <col min="12262" max="12263" width="10.7109375" customWidth="1"/>
    <col min="12265" max="12265" width="11.5703125" customWidth="1"/>
    <col min="12266" max="12266" width="13.7109375" customWidth="1"/>
    <col min="12267" max="12270" width="9.28515625" customWidth="1"/>
    <col min="12508" max="12508" width="34" customWidth="1"/>
    <col min="12509" max="12509" width="11.28515625" customWidth="1"/>
    <col min="12510" max="12510" width="11" customWidth="1"/>
    <col min="12518" max="12519" width="10.7109375" customWidth="1"/>
    <col min="12521" max="12521" width="11.5703125" customWidth="1"/>
    <col min="12522" max="12522" width="13.7109375" customWidth="1"/>
    <col min="12523" max="12526" width="9.28515625" customWidth="1"/>
    <col min="12764" max="12764" width="34" customWidth="1"/>
    <col min="12765" max="12765" width="11.28515625" customWidth="1"/>
    <col min="12766" max="12766" width="11" customWidth="1"/>
    <col min="12774" max="12775" width="10.7109375" customWidth="1"/>
    <col min="12777" max="12777" width="11.5703125" customWidth="1"/>
    <col min="12778" max="12778" width="13.7109375" customWidth="1"/>
    <col min="12779" max="12782" width="9.28515625" customWidth="1"/>
    <col min="13020" max="13020" width="34" customWidth="1"/>
    <col min="13021" max="13021" width="11.28515625" customWidth="1"/>
    <col min="13022" max="13022" width="11" customWidth="1"/>
    <col min="13030" max="13031" width="10.7109375" customWidth="1"/>
    <col min="13033" max="13033" width="11.5703125" customWidth="1"/>
    <col min="13034" max="13034" width="13.7109375" customWidth="1"/>
    <col min="13035" max="13038" width="9.28515625" customWidth="1"/>
    <col min="13276" max="13276" width="34" customWidth="1"/>
    <col min="13277" max="13277" width="11.28515625" customWidth="1"/>
    <col min="13278" max="13278" width="11" customWidth="1"/>
    <col min="13286" max="13287" width="10.7109375" customWidth="1"/>
    <col min="13289" max="13289" width="11.5703125" customWidth="1"/>
    <col min="13290" max="13290" width="13.7109375" customWidth="1"/>
    <col min="13291" max="13294" width="9.28515625" customWidth="1"/>
    <col min="13532" max="13532" width="34" customWidth="1"/>
    <col min="13533" max="13533" width="11.28515625" customWidth="1"/>
    <col min="13534" max="13534" width="11" customWidth="1"/>
    <col min="13542" max="13543" width="10.7109375" customWidth="1"/>
    <col min="13545" max="13545" width="11.5703125" customWidth="1"/>
    <col min="13546" max="13546" width="13.7109375" customWidth="1"/>
    <col min="13547" max="13550" width="9.28515625" customWidth="1"/>
    <col min="13788" max="13788" width="34" customWidth="1"/>
    <col min="13789" max="13789" width="11.28515625" customWidth="1"/>
    <col min="13790" max="13790" width="11" customWidth="1"/>
    <col min="13798" max="13799" width="10.7109375" customWidth="1"/>
    <col min="13801" max="13801" width="11.5703125" customWidth="1"/>
    <col min="13802" max="13802" width="13.7109375" customWidth="1"/>
    <col min="13803" max="13806" width="9.28515625" customWidth="1"/>
    <col min="14044" max="14044" width="34" customWidth="1"/>
    <col min="14045" max="14045" width="11.28515625" customWidth="1"/>
    <col min="14046" max="14046" width="11" customWidth="1"/>
    <col min="14054" max="14055" width="10.7109375" customWidth="1"/>
    <col min="14057" max="14057" width="11.5703125" customWidth="1"/>
    <col min="14058" max="14058" width="13.7109375" customWidth="1"/>
    <col min="14059" max="14062" width="9.28515625" customWidth="1"/>
    <col min="14300" max="14300" width="34" customWidth="1"/>
    <col min="14301" max="14301" width="11.28515625" customWidth="1"/>
    <col min="14302" max="14302" width="11" customWidth="1"/>
    <col min="14310" max="14311" width="10.7109375" customWidth="1"/>
    <col min="14313" max="14313" width="11.5703125" customWidth="1"/>
    <col min="14314" max="14314" width="13.7109375" customWidth="1"/>
    <col min="14315" max="14318" width="9.28515625" customWidth="1"/>
    <col min="14556" max="14556" width="34" customWidth="1"/>
    <col min="14557" max="14557" width="11.28515625" customWidth="1"/>
    <col min="14558" max="14558" width="11" customWidth="1"/>
    <col min="14566" max="14567" width="10.7109375" customWidth="1"/>
    <col min="14569" max="14569" width="11.5703125" customWidth="1"/>
    <col min="14570" max="14570" width="13.7109375" customWidth="1"/>
    <col min="14571" max="14574" width="9.28515625" customWidth="1"/>
    <col min="14812" max="14812" width="34" customWidth="1"/>
    <col min="14813" max="14813" width="11.28515625" customWidth="1"/>
    <col min="14814" max="14814" width="11" customWidth="1"/>
    <col min="14822" max="14823" width="10.7109375" customWidth="1"/>
    <col min="14825" max="14825" width="11.5703125" customWidth="1"/>
    <col min="14826" max="14826" width="13.7109375" customWidth="1"/>
    <col min="14827" max="14830" width="9.28515625" customWidth="1"/>
    <col min="15068" max="15068" width="34" customWidth="1"/>
    <col min="15069" max="15069" width="11.28515625" customWidth="1"/>
    <col min="15070" max="15070" width="11" customWidth="1"/>
    <col min="15078" max="15079" width="10.7109375" customWidth="1"/>
    <col min="15081" max="15081" width="11.5703125" customWidth="1"/>
    <col min="15082" max="15082" width="13.7109375" customWidth="1"/>
    <col min="15083" max="15086" width="9.28515625" customWidth="1"/>
    <col min="15324" max="15324" width="34" customWidth="1"/>
    <col min="15325" max="15325" width="11.28515625" customWidth="1"/>
    <col min="15326" max="15326" width="11" customWidth="1"/>
    <col min="15334" max="15335" width="10.7109375" customWidth="1"/>
    <col min="15337" max="15337" width="11.5703125" customWidth="1"/>
    <col min="15338" max="15338" width="13.7109375" customWidth="1"/>
    <col min="15339" max="15342" width="9.28515625" customWidth="1"/>
    <col min="15580" max="15580" width="34" customWidth="1"/>
    <col min="15581" max="15581" width="11.28515625" customWidth="1"/>
    <col min="15582" max="15582" width="11" customWidth="1"/>
    <col min="15590" max="15591" width="10.7109375" customWidth="1"/>
    <col min="15593" max="15593" width="11.5703125" customWidth="1"/>
    <col min="15594" max="15594" width="13.7109375" customWidth="1"/>
    <col min="15595" max="15598" width="9.28515625" customWidth="1"/>
    <col min="15836" max="15836" width="34" customWidth="1"/>
    <col min="15837" max="15837" width="11.28515625" customWidth="1"/>
    <col min="15838" max="15838" width="11" customWidth="1"/>
    <col min="15846" max="15847" width="10.7109375" customWidth="1"/>
    <col min="15849" max="15849" width="11.5703125" customWidth="1"/>
    <col min="15850" max="15850" width="13.7109375" customWidth="1"/>
    <col min="15851" max="15854" width="9.28515625" customWidth="1"/>
    <col min="16092" max="16092" width="34" customWidth="1"/>
    <col min="16093" max="16093" width="11.28515625" customWidth="1"/>
    <col min="16094" max="16094" width="11" customWidth="1"/>
    <col min="16102" max="16103" width="10.7109375" customWidth="1"/>
    <col min="16105" max="16105" width="11.5703125" customWidth="1"/>
    <col min="16106" max="16106" width="13.7109375" customWidth="1"/>
    <col min="16107" max="16110" width="9.28515625" customWidth="1"/>
  </cols>
  <sheetData>
    <row r="1" spans="1:8" ht="44.45" customHeight="1">
      <c r="B1" s="125" t="s">
        <v>117</v>
      </c>
      <c r="C1" s="125"/>
      <c r="D1" s="125"/>
      <c r="E1" s="125"/>
      <c r="F1" s="125"/>
      <c r="G1" s="125"/>
      <c r="H1" s="125"/>
    </row>
    <row r="2" spans="1:8" ht="15.6" customHeight="1" thickBot="1">
      <c r="A2" s="3" t="s">
        <v>99</v>
      </c>
    </row>
    <row r="3" spans="1:8" ht="15.6" customHeight="1">
      <c r="A3" s="138" t="s">
        <v>1</v>
      </c>
      <c r="B3" s="135" t="s">
        <v>2</v>
      </c>
      <c r="C3" s="141" t="s">
        <v>118</v>
      </c>
      <c r="D3" s="128" t="s">
        <v>93</v>
      </c>
      <c r="E3" s="128"/>
      <c r="F3" s="128"/>
      <c r="G3" s="128"/>
      <c r="H3" s="129"/>
    </row>
    <row r="4" spans="1:8" ht="52.9" customHeight="1">
      <c r="A4" s="139"/>
      <c r="B4" s="136"/>
      <c r="C4" s="126"/>
      <c r="D4" s="126" t="s">
        <v>94</v>
      </c>
      <c r="E4" s="126" t="s">
        <v>116</v>
      </c>
      <c r="F4" s="126"/>
      <c r="G4" s="126"/>
      <c r="H4" s="130" t="s">
        <v>95</v>
      </c>
    </row>
    <row r="5" spans="1:8" ht="55.9" customHeight="1" thickBot="1">
      <c r="A5" s="140"/>
      <c r="B5" s="137"/>
      <c r="C5" s="127"/>
      <c r="D5" s="127"/>
      <c r="E5" s="84" t="s">
        <v>110</v>
      </c>
      <c r="F5" s="84" t="s">
        <v>111</v>
      </c>
      <c r="G5" s="84" t="s">
        <v>112</v>
      </c>
      <c r="H5" s="131"/>
    </row>
    <row r="6" spans="1:8" ht="31.15" customHeight="1">
      <c r="A6" s="142" t="s">
        <v>3</v>
      </c>
      <c r="B6" s="43" t="s">
        <v>4</v>
      </c>
      <c r="C6" s="93"/>
      <c r="D6" s="93"/>
      <c r="E6" s="93">
        <f>F6+G6</f>
        <v>0</v>
      </c>
      <c r="F6" s="93"/>
      <c r="G6" s="93"/>
      <c r="H6" s="93"/>
    </row>
    <row r="7" spans="1:8" ht="34.15" customHeight="1">
      <c r="A7" s="142"/>
      <c r="B7" s="49" t="s">
        <v>5</v>
      </c>
      <c r="C7" s="94"/>
      <c r="D7" s="94"/>
      <c r="E7" s="94">
        <f t="shared" ref="E7:E51" si="0">F7+G7</f>
        <v>0</v>
      </c>
      <c r="F7" s="94"/>
      <c r="G7" s="94"/>
      <c r="H7" s="94"/>
    </row>
    <row r="8" spans="1:8" ht="34.15" customHeight="1">
      <c r="A8" s="142"/>
      <c r="B8" s="7" t="s">
        <v>119</v>
      </c>
      <c r="C8" s="104"/>
      <c r="D8" s="104"/>
      <c r="E8" s="104">
        <f t="shared" si="0"/>
        <v>0</v>
      </c>
      <c r="F8" s="104"/>
      <c r="G8" s="104"/>
      <c r="H8" s="104"/>
    </row>
    <row r="9" spans="1:8" ht="26.45" customHeight="1">
      <c r="A9" s="143"/>
      <c r="B9" s="49" t="s">
        <v>6</v>
      </c>
      <c r="C9" s="94"/>
      <c r="D9" s="94"/>
      <c r="E9" s="94">
        <f t="shared" si="0"/>
        <v>0</v>
      </c>
      <c r="F9" s="94"/>
      <c r="G9" s="94"/>
      <c r="H9" s="94"/>
    </row>
    <row r="10" spans="1:8" ht="32.450000000000003" customHeight="1">
      <c r="A10" s="49" t="s">
        <v>7</v>
      </c>
      <c r="B10" s="49" t="s">
        <v>8</v>
      </c>
      <c r="C10" s="94"/>
      <c r="D10" s="94"/>
      <c r="E10" s="94">
        <f t="shared" si="0"/>
        <v>0</v>
      </c>
      <c r="F10" s="94"/>
      <c r="G10" s="94"/>
      <c r="H10" s="94"/>
    </row>
    <row r="11" spans="1:8">
      <c r="A11" s="49" t="s">
        <v>9</v>
      </c>
      <c r="B11" s="49" t="s">
        <v>10</v>
      </c>
      <c r="C11" s="94"/>
      <c r="D11" s="94"/>
      <c r="E11" s="94">
        <f t="shared" si="0"/>
        <v>0</v>
      </c>
      <c r="F11" s="94"/>
      <c r="G11" s="94"/>
      <c r="H11" s="94"/>
    </row>
    <row r="12" spans="1:8">
      <c r="A12" s="49" t="s">
        <v>11</v>
      </c>
      <c r="B12" s="49" t="s">
        <v>12</v>
      </c>
      <c r="C12" s="94"/>
      <c r="D12" s="94"/>
      <c r="E12" s="94">
        <f t="shared" si="0"/>
        <v>0</v>
      </c>
      <c r="F12" s="94"/>
      <c r="G12" s="94"/>
      <c r="H12" s="94"/>
    </row>
    <row r="13" spans="1:8">
      <c r="A13" s="49" t="s">
        <v>13</v>
      </c>
      <c r="B13" s="49" t="s">
        <v>14</v>
      </c>
      <c r="C13" s="94"/>
      <c r="D13" s="94"/>
      <c r="E13" s="94">
        <f t="shared" si="0"/>
        <v>0</v>
      </c>
      <c r="F13" s="94"/>
      <c r="G13" s="94"/>
      <c r="H13" s="94"/>
    </row>
    <row r="14" spans="1:8">
      <c r="A14" s="5" t="s">
        <v>15</v>
      </c>
      <c r="B14" s="5" t="s">
        <v>16</v>
      </c>
      <c r="C14" s="94"/>
      <c r="D14" s="94"/>
      <c r="E14" s="94">
        <f t="shared" si="0"/>
        <v>0</v>
      </c>
      <c r="F14" s="94"/>
      <c r="G14" s="94"/>
      <c r="H14" s="94"/>
    </row>
    <row r="15" spans="1:8">
      <c r="A15" s="49" t="s">
        <v>17</v>
      </c>
      <c r="B15" s="49" t="s">
        <v>18</v>
      </c>
      <c r="C15" s="94"/>
      <c r="D15" s="94"/>
      <c r="E15" s="94">
        <f t="shared" si="0"/>
        <v>0</v>
      </c>
      <c r="F15" s="94"/>
      <c r="G15" s="94"/>
      <c r="H15" s="94"/>
    </row>
    <row r="16" spans="1:8">
      <c r="A16" s="49" t="s">
        <v>19</v>
      </c>
      <c r="B16" s="49" t="s">
        <v>20</v>
      </c>
      <c r="C16" s="94"/>
      <c r="D16" s="94"/>
      <c r="E16" s="94">
        <f t="shared" si="0"/>
        <v>0</v>
      </c>
      <c r="F16" s="94"/>
      <c r="G16" s="94"/>
      <c r="H16" s="94"/>
    </row>
    <row r="17" spans="1:8" ht="24.6" customHeight="1">
      <c r="A17" s="49" t="s">
        <v>21</v>
      </c>
      <c r="B17" s="49" t="s">
        <v>22</v>
      </c>
      <c r="C17" s="94"/>
      <c r="D17" s="94"/>
      <c r="E17" s="94">
        <f t="shared" si="0"/>
        <v>0</v>
      </c>
      <c r="F17" s="94"/>
      <c r="G17" s="94"/>
      <c r="H17" s="94"/>
    </row>
    <row r="18" spans="1:8">
      <c r="A18" s="49" t="s">
        <v>23</v>
      </c>
      <c r="B18" s="49" t="s">
        <v>24</v>
      </c>
      <c r="C18" s="94"/>
      <c r="D18" s="94"/>
      <c r="E18" s="94">
        <f t="shared" si="0"/>
        <v>0</v>
      </c>
      <c r="F18" s="94"/>
      <c r="G18" s="94"/>
      <c r="H18" s="94"/>
    </row>
    <row r="19" spans="1:8">
      <c r="A19" s="49" t="s">
        <v>25</v>
      </c>
      <c r="B19" s="49" t="s">
        <v>26</v>
      </c>
      <c r="C19" s="94"/>
      <c r="D19" s="94"/>
      <c r="E19" s="94">
        <f t="shared" si="0"/>
        <v>0</v>
      </c>
      <c r="F19" s="94"/>
      <c r="G19" s="94"/>
      <c r="H19" s="94"/>
    </row>
    <row r="20" spans="1:8" ht="16.149999999999999" customHeight="1">
      <c r="A20" s="5" t="s">
        <v>27</v>
      </c>
      <c r="B20" s="5" t="s">
        <v>28</v>
      </c>
      <c r="C20" s="94">
        <v>7087</v>
      </c>
      <c r="D20" s="94"/>
      <c r="E20" s="94">
        <f t="shared" si="0"/>
        <v>0</v>
      </c>
      <c r="F20" s="94"/>
      <c r="G20" s="94"/>
      <c r="H20" s="94"/>
    </row>
    <row r="21" spans="1:8" ht="16.149999999999999" customHeight="1">
      <c r="A21" s="132" t="s">
        <v>29</v>
      </c>
      <c r="B21" s="49" t="s">
        <v>30</v>
      </c>
      <c r="C21" s="94"/>
      <c r="D21" s="94"/>
      <c r="E21" s="94">
        <f t="shared" si="0"/>
        <v>0</v>
      </c>
      <c r="F21" s="94"/>
      <c r="G21" s="94"/>
      <c r="H21" s="94"/>
    </row>
    <row r="22" spans="1:8" ht="43.9" customHeight="1">
      <c r="A22" s="134"/>
      <c r="B22" s="6" t="s">
        <v>31</v>
      </c>
      <c r="C22" s="94"/>
      <c r="D22" s="94"/>
      <c r="E22" s="94">
        <f t="shared" si="0"/>
        <v>0</v>
      </c>
      <c r="F22" s="94"/>
      <c r="G22" s="94"/>
      <c r="H22" s="94"/>
    </row>
    <row r="23" spans="1:8">
      <c r="A23" s="49" t="s">
        <v>32</v>
      </c>
      <c r="B23" s="49" t="s">
        <v>33</v>
      </c>
      <c r="C23" s="94"/>
      <c r="D23" s="94"/>
      <c r="E23" s="94">
        <f t="shared" si="0"/>
        <v>0</v>
      </c>
      <c r="F23" s="94"/>
      <c r="G23" s="94"/>
      <c r="H23" s="94"/>
    </row>
    <row r="24" spans="1:8">
      <c r="A24" s="132" t="s">
        <v>34</v>
      </c>
      <c r="B24" s="49" t="s">
        <v>35</v>
      </c>
      <c r="C24" s="104">
        <f t="shared" ref="C24:D24" si="1">C25+C26+C27</f>
        <v>100</v>
      </c>
      <c r="D24" s="104">
        <f t="shared" si="1"/>
        <v>0</v>
      </c>
      <c r="E24" s="104">
        <f t="shared" si="0"/>
        <v>100</v>
      </c>
      <c r="F24" s="104">
        <f t="shared" ref="F24:H24" si="2">F25+F26+F27</f>
        <v>100</v>
      </c>
      <c r="G24" s="104">
        <f t="shared" si="2"/>
        <v>0</v>
      </c>
      <c r="H24" s="104">
        <f t="shared" si="2"/>
        <v>0</v>
      </c>
    </row>
    <row r="25" spans="1:8" ht="31.5">
      <c r="A25" s="133"/>
      <c r="B25" s="7" t="s">
        <v>36</v>
      </c>
      <c r="C25" s="94"/>
      <c r="D25" s="94"/>
      <c r="E25" s="94">
        <f t="shared" si="0"/>
        <v>0</v>
      </c>
      <c r="F25" s="94"/>
      <c r="G25" s="94"/>
      <c r="H25" s="94"/>
    </row>
    <row r="26" spans="1:8" ht="83.45" customHeight="1">
      <c r="A26" s="133"/>
      <c r="B26" s="7" t="s">
        <v>37</v>
      </c>
      <c r="C26" s="94">
        <v>100</v>
      </c>
      <c r="D26" s="94"/>
      <c r="E26" s="94">
        <f t="shared" si="0"/>
        <v>100</v>
      </c>
      <c r="F26" s="94">
        <v>100</v>
      </c>
      <c r="G26" s="94"/>
      <c r="H26" s="94"/>
    </row>
    <row r="27" spans="1:8" ht="78.75">
      <c r="A27" s="134"/>
      <c r="B27" s="7" t="s">
        <v>38</v>
      </c>
      <c r="C27" s="94"/>
      <c r="D27" s="94"/>
      <c r="E27" s="94">
        <f t="shared" si="0"/>
        <v>0</v>
      </c>
      <c r="F27" s="94"/>
      <c r="G27" s="94"/>
      <c r="H27" s="94"/>
    </row>
    <row r="28" spans="1:8" ht="29.25" customHeight="1">
      <c r="A28" s="123" t="s">
        <v>39</v>
      </c>
      <c r="B28" s="49" t="s">
        <v>40</v>
      </c>
      <c r="C28" s="94"/>
      <c r="D28" s="94"/>
      <c r="E28" s="94">
        <f t="shared" si="0"/>
        <v>0</v>
      </c>
      <c r="F28" s="94"/>
      <c r="G28" s="94"/>
      <c r="H28" s="94"/>
    </row>
    <row r="29" spans="1:8" ht="47.25">
      <c r="A29" s="123"/>
      <c r="B29" s="49" t="s">
        <v>41</v>
      </c>
      <c r="C29" s="94"/>
      <c r="D29" s="94"/>
      <c r="E29" s="94">
        <f t="shared" si="0"/>
        <v>0</v>
      </c>
      <c r="F29" s="94"/>
      <c r="G29" s="94"/>
      <c r="H29" s="94"/>
    </row>
    <row r="30" spans="1:8">
      <c r="A30" s="123"/>
      <c r="B30" s="8" t="s">
        <v>42</v>
      </c>
      <c r="C30" s="94"/>
      <c r="D30" s="94"/>
      <c r="E30" s="94">
        <f t="shared" si="0"/>
        <v>0</v>
      </c>
      <c r="F30" s="94"/>
      <c r="G30" s="94"/>
      <c r="H30" s="94"/>
    </row>
    <row r="31" spans="1:8">
      <c r="A31" s="49" t="s">
        <v>43</v>
      </c>
      <c r="B31" s="49" t="s">
        <v>44</v>
      </c>
      <c r="C31" s="94"/>
      <c r="D31" s="94"/>
      <c r="E31" s="94">
        <f t="shared" si="0"/>
        <v>0</v>
      </c>
      <c r="F31" s="94"/>
      <c r="G31" s="94"/>
      <c r="H31" s="94"/>
    </row>
    <row r="32" spans="1:8" ht="31.5">
      <c r="A32" s="9" t="s">
        <v>45</v>
      </c>
      <c r="B32" s="10" t="s">
        <v>46</v>
      </c>
      <c r="C32" s="94"/>
      <c r="D32" s="94"/>
      <c r="E32" s="94">
        <f t="shared" si="0"/>
        <v>0</v>
      </c>
      <c r="F32" s="94"/>
      <c r="G32" s="94"/>
      <c r="H32" s="94"/>
    </row>
    <row r="33" spans="1:8" ht="16.149999999999999" customHeight="1">
      <c r="A33" s="49" t="s">
        <v>47</v>
      </c>
      <c r="B33" s="49" t="s">
        <v>48</v>
      </c>
      <c r="C33" s="94"/>
      <c r="D33" s="94"/>
      <c r="E33" s="94">
        <f t="shared" si="0"/>
        <v>0</v>
      </c>
      <c r="F33" s="94"/>
      <c r="G33" s="94"/>
      <c r="H33" s="94"/>
    </row>
    <row r="34" spans="1:8">
      <c r="A34" s="5" t="s">
        <v>49</v>
      </c>
      <c r="B34" s="5" t="s">
        <v>50</v>
      </c>
      <c r="C34" s="94"/>
      <c r="D34" s="94"/>
      <c r="E34" s="94">
        <f t="shared" si="0"/>
        <v>0</v>
      </c>
      <c r="F34" s="94"/>
      <c r="G34" s="94"/>
      <c r="H34" s="94"/>
    </row>
    <row r="35" spans="1:8">
      <c r="A35" s="5" t="s">
        <v>51</v>
      </c>
      <c r="B35" s="5" t="s">
        <v>52</v>
      </c>
      <c r="C35" s="94"/>
      <c r="D35" s="94"/>
      <c r="E35" s="94">
        <f t="shared" si="0"/>
        <v>0</v>
      </c>
      <c r="F35" s="94"/>
      <c r="G35" s="94"/>
      <c r="H35" s="94"/>
    </row>
    <row r="36" spans="1:8">
      <c r="A36" s="49" t="s">
        <v>53</v>
      </c>
      <c r="B36" s="49" t="s">
        <v>54</v>
      </c>
      <c r="C36" s="94"/>
      <c r="D36" s="94"/>
      <c r="E36" s="94">
        <f t="shared" si="0"/>
        <v>0</v>
      </c>
      <c r="F36" s="94"/>
      <c r="G36" s="94"/>
      <c r="H36" s="94"/>
    </row>
    <row r="37" spans="1:8">
      <c r="A37" s="49" t="s">
        <v>55</v>
      </c>
      <c r="B37" s="49" t="s">
        <v>56</v>
      </c>
      <c r="C37" s="94"/>
      <c r="D37" s="94"/>
      <c r="E37" s="94">
        <f t="shared" si="0"/>
        <v>0</v>
      </c>
      <c r="F37" s="94"/>
      <c r="G37" s="94"/>
      <c r="H37" s="94"/>
    </row>
    <row r="38" spans="1:8">
      <c r="A38" s="49" t="s">
        <v>57</v>
      </c>
      <c r="B38" s="49" t="s">
        <v>58</v>
      </c>
      <c r="C38" s="94"/>
      <c r="D38" s="94"/>
      <c r="E38" s="94">
        <f t="shared" si="0"/>
        <v>0</v>
      </c>
      <c r="F38" s="94"/>
      <c r="G38" s="94"/>
      <c r="H38" s="94"/>
    </row>
    <row r="39" spans="1:8">
      <c r="A39" s="49" t="s">
        <v>59</v>
      </c>
      <c r="B39" s="49" t="s">
        <v>60</v>
      </c>
      <c r="C39" s="94"/>
      <c r="D39" s="94"/>
      <c r="E39" s="94">
        <f t="shared" si="0"/>
        <v>0</v>
      </c>
      <c r="F39" s="94"/>
      <c r="G39" s="94"/>
      <c r="H39" s="94"/>
    </row>
    <row r="40" spans="1:8">
      <c r="A40" s="49" t="s">
        <v>61</v>
      </c>
      <c r="B40" s="49" t="s">
        <v>62</v>
      </c>
      <c r="C40" s="94"/>
      <c r="D40" s="94"/>
      <c r="E40" s="94">
        <f t="shared" si="0"/>
        <v>0</v>
      </c>
      <c r="F40" s="94"/>
      <c r="G40" s="94"/>
      <c r="H40" s="94"/>
    </row>
    <row r="41" spans="1:8">
      <c r="A41" s="124" t="s">
        <v>63</v>
      </c>
      <c r="B41" s="49" t="s">
        <v>64</v>
      </c>
      <c r="C41" s="94"/>
      <c r="D41" s="94"/>
      <c r="E41" s="94">
        <f t="shared" si="0"/>
        <v>0</v>
      </c>
      <c r="F41" s="94"/>
      <c r="G41" s="94"/>
      <c r="H41" s="94"/>
    </row>
    <row r="42" spans="1:8">
      <c r="A42" s="124"/>
      <c r="B42" s="49" t="s">
        <v>65</v>
      </c>
      <c r="C42" s="94"/>
      <c r="D42" s="94"/>
      <c r="E42" s="94">
        <f t="shared" si="0"/>
        <v>0</v>
      </c>
      <c r="F42" s="94"/>
      <c r="G42" s="94"/>
      <c r="H42" s="94"/>
    </row>
    <row r="43" spans="1:8">
      <c r="A43" s="49" t="s">
        <v>66</v>
      </c>
      <c r="B43" s="49" t="s">
        <v>67</v>
      </c>
      <c r="C43" s="94">
        <v>1001</v>
      </c>
      <c r="D43" s="94"/>
      <c r="E43" s="94">
        <f t="shared" si="0"/>
        <v>0</v>
      </c>
      <c r="F43" s="95"/>
      <c r="G43" s="94"/>
      <c r="H43" s="94"/>
    </row>
    <row r="44" spans="1:8">
      <c r="A44" s="49" t="s">
        <v>68</v>
      </c>
      <c r="B44" s="49" t="s">
        <v>69</v>
      </c>
      <c r="C44" s="94"/>
      <c r="D44" s="94"/>
      <c r="E44" s="94">
        <f t="shared" si="0"/>
        <v>0</v>
      </c>
      <c r="F44" s="94"/>
      <c r="G44" s="94"/>
      <c r="H44" s="94"/>
    </row>
    <row r="45" spans="1:8" ht="15" customHeight="1">
      <c r="A45" s="124" t="s">
        <v>70</v>
      </c>
      <c r="B45" s="49" t="s">
        <v>71</v>
      </c>
      <c r="C45" s="94"/>
      <c r="D45" s="94"/>
      <c r="E45" s="94">
        <f t="shared" si="0"/>
        <v>0</v>
      </c>
      <c r="F45" s="94"/>
      <c r="G45" s="94"/>
      <c r="H45" s="94"/>
    </row>
    <row r="46" spans="1:8" ht="18" customHeight="1">
      <c r="A46" s="124"/>
      <c r="B46" s="49" t="s">
        <v>72</v>
      </c>
      <c r="C46" s="94"/>
      <c r="D46" s="94"/>
      <c r="E46" s="94">
        <f t="shared" si="0"/>
        <v>0</v>
      </c>
      <c r="F46" s="94"/>
      <c r="G46" s="94"/>
      <c r="H46" s="94"/>
    </row>
    <row r="47" spans="1:8">
      <c r="A47" s="49" t="s">
        <v>73</v>
      </c>
      <c r="B47" s="49" t="s">
        <v>74</v>
      </c>
      <c r="C47" s="94"/>
      <c r="D47" s="94"/>
      <c r="E47" s="94">
        <f t="shared" si="0"/>
        <v>0</v>
      </c>
      <c r="F47" s="94"/>
      <c r="G47" s="94"/>
      <c r="H47" s="94"/>
    </row>
    <row r="48" spans="1:8">
      <c r="A48" s="12" t="s">
        <v>75</v>
      </c>
      <c r="B48" s="5" t="s">
        <v>76</v>
      </c>
      <c r="C48" s="94">
        <v>696</v>
      </c>
      <c r="D48" s="94"/>
      <c r="E48" s="94">
        <f t="shared" si="0"/>
        <v>0</v>
      </c>
      <c r="F48" s="94"/>
      <c r="G48" s="94"/>
      <c r="H48" s="94"/>
    </row>
    <row r="49" spans="1:8" ht="19.899999999999999" customHeight="1">
      <c r="A49" s="49" t="s">
        <v>77</v>
      </c>
      <c r="B49" s="49" t="s">
        <v>78</v>
      </c>
      <c r="C49" s="94"/>
      <c r="D49" s="94"/>
      <c r="E49" s="94">
        <f t="shared" si="0"/>
        <v>0</v>
      </c>
      <c r="F49" s="94"/>
      <c r="G49" s="94"/>
      <c r="H49" s="94"/>
    </row>
    <row r="50" spans="1:8" ht="19.899999999999999" customHeight="1">
      <c r="A50" s="49" t="s">
        <v>79</v>
      </c>
      <c r="B50" s="49" t="s">
        <v>80</v>
      </c>
      <c r="C50" s="94"/>
      <c r="D50" s="94"/>
      <c r="E50" s="94">
        <f t="shared" si="0"/>
        <v>0</v>
      </c>
      <c r="F50" s="94"/>
      <c r="G50" s="94"/>
      <c r="H50" s="94"/>
    </row>
    <row r="51" spans="1:8">
      <c r="A51" s="49" t="s">
        <v>81</v>
      </c>
      <c r="B51" s="49" t="s">
        <v>82</v>
      </c>
      <c r="C51" s="94"/>
      <c r="D51" s="94"/>
      <c r="E51" s="94">
        <f t="shared" si="0"/>
        <v>0</v>
      </c>
      <c r="F51" s="94"/>
      <c r="G51" s="94"/>
      <c r="H51" s="94"/>
    </row>
    <row r="52" spans="1:8" ht="31.5">
      <c r="A52" s="48" t="s">
        <v>0</v>
      </c>
      <c r="B52" s="13"/>
      <c r="C52" s="15">
        <f>C6+C7+SUM(C9:C24)+SUM(C28:C51)</f>
        <v>8884</v>
      </c>
      <c r="D52" s="15">
        <f>SUM(D6:D24)+SUM(D28:D51)</f>
        <v>0</v>
      </c>
      <c r="E52" s="14">
        <f t="shared" ref="E52" si="3">F52+G52</f>
        <v>100</v>
      </c>
      <c r="F52" s="15">
        <f>SUM(F6:F24)+SUM(F28:F51)</f>
        <v>100</v>
      </c>
      <c r="G52" s="15">
        <f>SUM(G6:G24)+SUM(G28:G51)</f>
        <v>0</v>
      </c>
      <c r="H52" s="15">
        <f>SUM(H6:H24)+SUM(H28:H51)</f>
        <v>0</v>
      </c>
    </row>
    <row r="53" spans="1:8">
      <c r="A53" s="16"/>
      <c r="B53" s="16"/>
      <c r="C53" s="16"/>
      <c r="D53" s="16"/>
      <c r="E53" s="16"/>
      <c r="F53" s="16"/>
      <c r="G53" s="16"/>
      <c r="H53" s="16"/>
    </row>
    <row r="55" spans="1:8">
      <c r="B55" s="18"/>
    </row>
    <row r="56" spans="1:8">
      <c r="B56" s="18"/>
    </row>
    <row r="57" spans="1:8">
      <c r="B57" s="18"/>
    </row>
    <row r="58" spans="1:8">
      <c r="A58" s="19"/>
      <c r="B58" s="18"/>
    </row>
    <row r="59" spans="1:8">
      <c r="A59" s="19"/>
      <c r="B59" s="20"/>
    </row>
  </sheetData>
  <mergeCells count="14">
    <mergeCell ref="A28:A30"/>
    <mergeCell ref="A41:A42"/>
    <mergeCell ref="A45:A46"/>
    <mergeCell ref="B3:B5"/>
    <mergeCell ref="A3:A5"/>
    <mergeCell ref="A6:A9"/>
    <mergeCell ref="A21:A22"/>
    <mergeCell ref="B1:H1"/>
    <mergeCell ref="A24:A27"/>
    <mergeCell ref="C3:C5"/>
    <mergeCell ref="D4:D5"/>
    <mergeCell ref="D3:H3"/>
    <mergeCell ref="E4:G4"/>
    <mergeCell ref="H4:H5"/>
  </mergeCells>
  <pageMargins left="0.7" right="0.7" top="0.75" bottom="0.75" header="0.3" footer="0.3"/>
  <pageSetup paperSize="9" scale="54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H59"/>
  <sheetViews>
    <sheetView view="pageBreakPreview" topLeftCell="A32" zoomScale="63" zoomScaleNormal="63" zoomScaleSheetLayoutView="63" workbookViewId="0">
      <selection activeCell="L22" sqref="L22"/>
    </sheetView>
  </sheetViews>
  <sheetFormatPr defaultRowHeight="15.75"/>
  <cols>
    <col min="1" max="1" width="32.28515625" style="2" customWidth="1"/>
    <col min="2" max="2" width="35.140625" style="2" customWidth="1"/>
    <col min="3" max="3" width="18.5703125" customWidth="1"/>
    <col min="4" max="4" width="19.42578125" customWidth="1"/>
    <col min="5" max="5" width="10.5703125" customWidth="1"/>
    <col min="6" max="6" width="12.28515625" customWidth="1"/>
    <col min="7" max="7" width="15.28515625" customWidth="1"/>
    <col min="8" max="8" width="18" customWidth="1"/>
    <col min="220" max="220" width="34" customWidth="1"/>
    <col min="221" max="221" width="11.28515625" customWidth="1"/>
    <col min="222" max="222" width="11" customWidth="1"/>
    <col min="230" max="231" width="10.7109375" customWidth="1"/>
    <col min="233" max="233" width="11.5703125" customWidth="1"/>
    <col min="234" max="234" width="13.7109375" customWidth="1"/>
    <col min="235" max="238" width="9.28515625" customWidth="1"/>
    <col min="476" max="476" width="34" customWidth="1"/>
    <col min="477" max="477" width="11.28515625" customWidth="1"/>
    <col min="478" max="478" width="11" customWidth="1"/>
    <col min="486" max="487" width="10.7109375" customWidth="1"/>
    <col min="489" max="489" width="11.5703125" customWidth="1"/>
    <col min="490" max="490" width="13.7109375" customWidth="1"/>
    <col min="491" max="494" width="9.28515625" customWidth="1"/>
    <col min="732" max="732" width="34" customWidth="1"/>
    <col min="733" max="733" width="11.28515625" customWidth="1"/>
    <col min="734" max="734" width="11" customWidth="1"/>
    <col min="742" max="743" width="10.7109375" customWidth="1"/>
    <col min="745" max="745" width="11.5703125" customWidth="1"/>
    <col min="746" max="746" width="13.7109375" customWidth="1"/>
    <col min="747" max="750" width="9.28515625" customWidth="1"/>
    <col min="988" max="988" width="34" customWidth="1"/>
    <col min="989" max="989" width="11.28515625" customWidth="1"/>
    <col min="990" max="990" width="11" customWidth="1"/>
    <col min="998" max="999" width="10.7109375" customWidth="1"/>
    <col min="1001" max="1001" width="11.5703125" customWidth="1"/>
    <col min="1002" max="1002" width="13.7109375" customWidth="1"/>
    <col min="1003" max="1006" width="9.28515625" customWidth="1"/>
    <col min="1244" max="1244" width="34" customWidth="1"/>
    <col min="1245" max="1245" width="11.28515625" customWidth="1"/>
    <col min="1246" max="1246" width="11" customWidth="1"/>
    <col min="1254" max="1255" width="10.7109375" customWidth="1"/>
    <col min="1257" max="1257" width="11.5703125" customWidth="1"/>
    <col min="1258" max="1258" width="13.7109375" customWidth="1"/>
    <col min="1259" max="1262" width="9.28515625" customWidth="1"/>
    <col min="1500" max="1500" width="34" customWidth="1"/>
    <col min="1501" max="1501" width="11.28515625" customWidth="1"/>
    <col min="1502" max="1502" width="11" customWidth="1"/>
    <col min="1510" max="1511" width="10.7109375" customWidth="1"/>
    <col min="1513" max="1513" width="11.5703125" customWidth="1"/>
    <col min="1514" max="1514" width="13.7109375" customWidth="1"/>
    <col min="1515" max="1518" width="9.28515625" customWidth="1"/>
    <col min="1756" max="1756" width="34" customWidth="1"/>
    <col min="1757" max="1757" width="11.28515625" customWidth="1"/>
    <col min="1758" max="1758" width="11" customWidth="1"/>
    <col min="1766" max="1767" width="10.7109375" customWidth="1"/>
    <col min="1769" max="1769" width="11.5703125" customWidth="1"/>
    <col min="1770" max="1770" width="13.7109375" customWidth="1"/>
    <col min="1771" max="1774" width="9.28515625" customWidth="1"/>
    <col min="2012" max="2012" width="34" customWidth="1"/>
    <col min="2013" max="2013" width="11.28515625" customWidth="1"/>
    <col min="2014" max="2014" width="11" customWidth="1"/>
    <col min="2022" max="2023" width="10.7109375" customWidth="1"/>
    <col min="2025" max="2025" width="11.5703125" customWidth="1"/>
    <col min="2026" max="2026" width="13.7109375" customWidth="1"/>
    <col min="2027" max="2030" width="9.28515625" customWidth="1"/>
    <col min="2268" max="2268" width="34" customWidth="1"/>
    <col min="2269" max="2269" width="11.28515625" customWidth="1"/>
    <col min="2270" max="2270" width="11" customWidth="1"/>
    <col min="2278" max="2279" width="10.7109375" customWidth="1"/>
    <col min="2281" max="2281" width="11.5703125" customWidth="1"/>
    <col min="2282" max="2282" width="13.7109375" customWidth="1"/>
    <col min="2283" max="2286" width="9.28515625" customWidth="1"/>
    <col min="2524" max="2524" width="34" customWidth="1"/>
    <col min="2525" max="2525" width="11.28515625" customWidth="1"/>
    <col min="2526" max="2526" width="11" customWidth="1"/>
    <col min="2534" max="2535" width="10.7109375" customWidth="1"/>
    <col min="2537" max="2537" width="11.5703125" customWidth="1"/>
    <col min="2538" max="2538" width="13.7109375" customWidth="1"/>
    <col min="2539" max="2542" width="9.28515625" customWidth="1"/>
    <col min="2780" max="2780" width="34" customWidth="1"/>
    <col min="2781" max="2781" width="11.28515625" customWidth="1"/>
    <col min="2782" max="2782" width="11" customWidth="1"/>
    <col min="2790" max="2791" width="10.7109375" customWidth="1"/>
    <col min="2793" max="2793" width="11.5703125" customWidth="1"/>
    <col min="2794" max="2794" width="13.7109375" customWidth="1"/>
    <col min="2795" max="2798" width="9.28515625" customWidth="1"/>
    <col min="3036" max="3036" width="34" customWidth="1"/>
    <col min="3037" max="3037" width="11.28515625" customWidth="1"/>
    <col min="3038" max="3038" width="11" customWidth="1"/>
    <col min="3046" max="3047" width="10.7109375" customWidth="1"/>
    <col min="3049" max="3049" width="11.5703125" customWidth="1"/>
    <col min="3050" max="3050" width="13.7109375" customWidth="1"/>
    <col min="3051" max="3054" width="9.28515625" customWidth="1"/>
    <col min="3292" max="3292" width="34" customWidth="1"/>
    <col min="3293" max="3293" width="11.28515625" customWidth="1"/>
    <col min="3294" max="3294" width="11" customWidth="1"/>
    <col min="3302" max="3303" width="10.7109375" customWidth="1"/>
    <col min="3305" max="3305" width="11.5703125" customWidth="1"/>
    <col min="3306" max="3306" width="13.7109375" customWidth="1"/>
    <col min="3307" max="3310" width="9.28515625" customWidth="1"/>
    <col min="3548" max="3548" width="34" customWidth="1"/>
    <col min="3549" max="3549" width="11.28515625" customWidth="1"/>
    <col min="3550" max="3550" width="11" customWidth="1"/>
    <col min="3558" max="3559" width="10.7109375" customWidth="1"/>
    <col min="3561" max="3561" width="11.5703125" customWidth="1"/>
    <col min="3562" max="3562" width="13.7109375" customWidth="1"/>
    <col min="3563" max="3566" width="9.28515625" customWidth="1"/>
    <col min="3804" max="3804" width="34" customWidth="1"/>
    <col min="3805" max="3805" width="11.28515625" customWidth="1"/>
    <col min="3806" max="3806" width="11" customWidth="1"/>
    <col min="3814" max="3815" width="10.7109375" customWidth="1"/>
    <col min="3817" max="3817" width="11.5703125" customWidth="1"/>
    <col min="3818" max="3818" width="13.7109375" customWidth="1"/>
    <col min="3819" max="3822" width="9.28515625" customWidth="1"/>
    <col min="4060" max="4060" width="34" customWidth="1"/>
    <col min="4061" max="4061" width="11.28515625" customWidth="1"/>
    <col min="4062" max="4062" width="11" customWidth="1"/>
    <col min="4070" max="4071" width="10.7109375" customWidth="1"/>
    <col min="4073" max="4073" width="11.5703125" customWidth="1"/>
    <col min="4074" max="4074" width="13.7109375" customWidth="1"/>
    <col min="4075" max="4078" width="9.28515625" customWidth="1"/>
    <col min="4316" max="4316" width="34" customWidth="1"/>
    <col min="4317" max="4317" width="11.28515625" customWidth="1"/>
    <col min="4318" max="4318" width="11" customWidth="1"/>
    <col min="4326" max="4327" width="10.7109375" customWidth="1"/>
    <col min="4329" max="4329" width="11.5703125" customWidth="1"/>
    <col min="4330" max="4330" width="13.7109375" customWidth="1"/>
    <col min="4331" max="4334" width="9.28515625" customWidth="1"/>
    <col min="4572" max="4572" width="34" customWidth="1"/>
    <col min="4573" max="4573" width="11.28515625" customWidth="1"/>
    <col min="4574" max="4574" width="11" customWidth="1"/>
    <col min="4582" max="4583" width="10.7109375" customWidth="1"/>
    <col min="4585" max="4585" width="11.5703125" customWidth="1"/>
    <col min="4586" max="4586" width="13.7109375" customWidth="1"/>
    <col min="4587" max="4590" width="9.28515625" customWidth="1"/>
    <col min="4828" max="4828" width="34" customWidth="1"/>
    <col min="4829" max="4829" width="11.28515625" customWidth="1"/>
    <col min="4830" max="4830" width="11" customWidth="1"/>
    <col min="4838" max="4839" width="10.7109375" customWidth="1"/>
    <col min="4841" max="4841" width="11.5703125" customWidth="1"/>
    <col min="4842" max="4842" width="13.7109375" customWidth="1"/>
    <col min="4843" max="4846" width="9.28515625" customWidth="1"/>
    <col min="5084" max="5084" width="34" customWidth="1"/>
    <col min="5085" max="5085" width="11.28515625" customWidth="1"/>
    <col min="5086" max="5086" width="11" customWidth="1"/>
    <col min="5094" max="5095" width="10.7109375" customWidth="1"/>
    <col min="5097" max="5097" width="11.5703125" customWidth="1"/>
    <col min="5098" max="5098" width="13.7109375" customWidth="1"/>
    <col min="5099" max="5102" width="9.28515625" customWidth="1"/>
    <col min="5340" max="5340" width="34" customWidth="1"/>
    <col min="5341" max="5341" width="11.28515625" customWidth="1"/>
    <col min="5342" max="5342" width="11" customWidth="1"/>
    <col min="5350" max="5351" width="10.7109375" customWidth="1"/>
    <col min="5353" max="5353" width="11.5703125" customWidth="1"/>
    <col min="5354" max="5354" width="13.7109375" customWidth="1"/>
    <col min="5355" max="5358" width="9.28515625" customWidth="1"/>
    <col min="5596" max="5596" width="34" customWidth="1"/>
    <col min="5597" max="5597" width="11.28515625" customWidth="1"/>
    <col min="5598" max="5598" width="11" customWidth="1"/>
    <col min="5606" max="5607" width="10.7109375" customWidth="1"/>
    <col min="5609" max="5609" width="11.5703125" customWidth="1"/>
    <col min="5610" max="5610" width="13.7109375" customWidth="1"/>
    <col min="5611" max="5614" width="9.28515625" customWidth="1"/>
    <col min="5852" max="5852" width="34" customWidth="1"/>
    <col min="5853" max="5853" width="11.28515625" customWidth="1"/>
    <col min="5854" max="5854" width="11" customWidth="1"/>
    <col min="5862" max="5863" width="10.7109375" customWidth="1"/>
    <col min="5865" max="5865" width="11.5703125" customWidth="1"/>
    <col min="5866" max="5866" width="13.7109375" customWidth="1"/>
    <col min="5867" max="5870" width="9.28515625" customWidth="1"/>
    <col min="6108" max="6108" width="34" customWidth="1"/>
    <col min="6109" max="6109" width="11.28515625" customWidth="1"/>
    <col min="6110" max="6110" width="11" customWidth="1"/>
    <col min="6118" max="6119" width="10.7109375" customWidth="1"/>
    <col min="6121" max="6121" width="11.5703125" customWidth="1"/>
    <col min="6122" max="6122" width="13.7109375" customWidth="1"/>
    <col min="6123" max="6126" width="9.28515625" customWidth="1"/>
    <col min="6364" max="6364" width="34" customWidth="1"/>
    <col min="6365" max="6365" width="11.28515625" customWidth="1"/>
    <col min="6366" max="6366" width="11" customWidth="1"/>
    <col min="6374" max="6375" width="10.7109375" customWidth="1"/>
    <col min="6377" max="6377" width="11.5703125" customWidth="1"/>
    <col min="6378" max="6378" width="13.7109375" customWidth="1"/>
    <col min="6379" max="6382" width="9.28515625" customWidth="1"/>
    <col min="6620" max="6620" width="34" customWidth="1"/>
    <col min="6621" max="6621" width="11.28515625" customWidth="1"/>
    <col min="6622" max="6622" width="11" customWidth="1"/>
    <col min="6630" max="6631" width="10.7109375" customWidth="1"/>
    <col min="6633" max="6633" width="11.5703125" customWidth="1"/>
    <col min="6634" max="6634" width="13.7109375" customWidth="1"/>
    <col min="6635" max="6638" width="9.28515625" customWidth="1"/>
    <col min="6876" max="6876" width="34" customWidth="1"/>
    <col min="6877" max="6877" width="11.28515625" customWidth="1"/>
    <col min="6878" max="6878" width="11" customWidth="1"/>
    <col min="6886" max="6887" width="10.7109375" customWidth="1"/>
    <col min="6889" max="6889" width="11.5703125" customWidth="1"/>
    <col min="6890" max="6890" width="13.7109375" customWidth="1"/>
    <col min="6891" max="6894" width="9.28515625" customWidth="1"/>
    <col min="7132" max="7132" width="34" customWidth="1"/>
    <col min="7133" max="7133" width="11.28515625" customWidth="1"/>
    <col min="7134" max="7134" width="11" customWidth="1"/>
    <col min="7142" max="7143" width="10.7109375" customWidth="1"/>
    <col min="7145" max="7145" width="11.5703125" customWidth="1"/>
    <col min="7146" max="7146" width="13.7109375" customWidth="1"/>
    <col min="7147" max="7150" width="9.28515625" customWidth="1"/>
    <col min="7388" max="7388" width="34" customWidth="1"/>
    <col min="7389" max="7389" width="11.28515625" customWidth="1"/>
    <col min="7390" max="7390" width="11" customWidth="1"/>
    <col min="7398" max="7399" width="10.7109375" customWidth="1"/>
    <col min="7401" max="7401" width="11.5703125" customWidth="1"/>
    <col min="7402" max="7402" width="13.7109375" customWidth="1"/>
    <col min="7403" max="7406" width="9.28515625" customWidth="1"/>
    <col min="7644" max="7644" width="34" customWidth="1"/>
    <col min="7645" max="7645" width="11.28515625" customWidth="1"/>
    <col min="7646" max="7646" width="11" customWidth="1"/>
    <col min="7654" max="7655" width="10.7109375" customWidth="1"/>
    <col min="7657" max="7657" width="11.5703125" customWidth="1"/>
    <col min="7658" max="7658" width="13.7109375" customWidth="1"/>
    <col min="7659" max="7662" width="9.28515625" customWidth="1"/>
    <col min="7900" max="7900" width="34" customWidth="1"/>
    <col min="7901" max="7901" width="11.28515625" customWidth="1"/>
    <col min="7902" max="7902" width="11" customWidth="1"/>
    <col min="7910" max="7911" width="10.7109375" customWidth="1"/>
    <col min="7913" max="7913" width="11.5703125" customWidth="1"/>
    <col min="7914" max="7914" width="13.7109375" customWidth="1"/>
    <col min="7915" max="7918" width="9.28515625" customWidth="1"/>
    <col min="8156" max="8156" width="34" customWidth="1"/>
    <col min="8157" max="8157" width="11.28515625" customWidth="1"/>
    <col min="8158" max="8158" width="11" customWidth="1"/>
    <col min="8166" max="8167" width="10.7109375" customWidth="1"/>
    <col min="8169" max="8169" width="11.5703125" customWidth="1"/>
    <col min="8170" max="8170" width="13.7109375" customWidth="1"/>
    <col min="8171" max="8174" width="9.28515625" customWidth="1"/>
    <col min="8412" max="8412" width="34" customWidth="1"/>
    <col min="8413" max="8413" width="11.28515625" customWidth="1"/>
    <col min="8414" max="8414" width="11" customWidth="1"/>
    <col min="8422" max="8423" width="10.7109375" customWidth="1"/>
    <col min="8425" max="8425" width="11.5703125" customWidth="1"/>
    <col min="8426" max="8426" width="13.7109375" customWidth="1"/>
    <col min="8427" max="8430" width="9.28515625" customWidth="1"/>
    <col min="8668" max="8668" width="34" customWidth="1"/>
    <col min="8669" max="8669" width="11.28515625" customWidth="1"/>
    <col min="8670" max="8670" width="11" customWidth="1"/>
    <col min="8678" max="8679" width="10.7109375" customWidth="1"/>
    <col min="8681" max="8681" width="11.5703125" customWidth="1"/>
    <col min="8682" max="8682" width="13.7109375" customWidth="1"/>
    <col min="8683" max="8686" width="9.28515625" customWidth="1"/>
    <col min="8924" max="8924" width="34" customWidth="1"/>
    <col min="8925" max="8925" width="11.28515625" customWidth="1"/>
    <col min="8926" max="8926" width="11" customWidth="1"/>
    <col min="8934" max="8935" width="10.7109375" customWidth="1"/>
    <col min="8937" max="8937" width="11.5703125" customWidth="1"/>
    <col min="8938" max="8938" width="13.7109375" customWidth="1"/>
    <col min="8939" max="8942" width="9.28515625" customWidth="1"/>
    <col min="9180" max="9180" width="34" customWidth="1"/>
    <col min="9181" max="9181" width="11.28515625" customWidth="1"/>
    <col min="9182" max="9182" width="11" customWidth="1"/>
    <col min="9190" max="9191" width="10.7109375" customWidth="1"/>
    <col min="9193" max="9193" width="11.5703125" customWidth="1"/>
    <col min="9194" max="9194" width="13.7109375" customWidth="1"/>
    <col min="9195" max="9198" width="9.28515625" customWidth="1"/>
    <col min="9436" max="9436" width="34" customWidth="1"/>
    <col min="9437" max="9437" width="11.28515625" customWidth="1"/>
    <col min="9438" max="9438" width="11" customWidth="1"/>
    <col min="9446" max="9447" width="10.7109375" customWidth="1"/>
    <col min="9449" max="9449" width="11.5703125" customWidth="1"/>
    <col min="9450" max="9450" width="13.7109375" customWidth="1"/>
    <col min="9451" max="9454" width="9.28515625" customWidth="1"/>
    <col min="9692" max="9692" width="34" customWidth="1"/>
    <col min="9693" max="9693" width="11.28515625" customWidth="1"/>
    <col min="9694" max="9694" width="11" customWidth="1"/>
    <col min="9702" max="9703" width="10.7109375" customWidth="1"/>
    <col min="9705" max="9705" width="11.5703125" customWidth="1"/>
    <col min="9706" max="9706" width="13.7109375" customWidth="1"/>
    <col min="9707" max="9710" width="9.28515625" customWidth="1"/>
    <col min="9948" max="9948" width="34" customWidth="1"/>
    <col min="9949" max="9949" width="11.28515625" customWidth="1"/>
    <col min="9950" max="9950" width="11" customWidth="1"/>
    <col min="9958" max="9959" width="10.7109375" customWidth="1"/>
    <col min="9961" max="9961" width="11.5703125" customWidth="1"/>
    <col min="9962" max="9962" width="13.7109375" customWidth="1"/>
    <col min="9963" max="9966" width="9.28515625" customWidth="1"/>
    <col min="10204" max="10204" width="34" customWidth="1"/>
    <col min="10205" max="10205" width="11.28515625" customWidth="1"/>
    <col min="10206" max="10206" width="11" customWidth="1"/>
    <col min="10214" max="10215" width="10.7109375" customWidth="1"/>
    <col min="10217" max="10217" width="11.5703125" customWidth="1"/>
    <col min="10218" max="10218" width="13.7109375" customWidth="1"/>
    <col min="10219" max="10222" width="9.28515625" customWidth="1"/>
    <col min="10460" max="10460" width="34" customWidth="1"/>
    <col min="10461" max="10461" width="11.28515625" customWidth="1"/>
    <col min="10462" max="10462" width="11" customWidth="1"/>
    <col min="10470" max="10471" width="10.7109375" customWidth="1"/>
    <col min="10473" max="10473" width="11.5703125" customWidth="1"/>
    <col min="10474" max="10474" width="13.7109375" customWidth="1"/>
    <col min="10475" max="10478" width="9.28515625" customWidth="1"/>
    <col min="10716" max="10716" width="34" customWidth="1"/>
    <col min="10717" max="10717" width="11.28515625" customWidth="1"/>
    <col min="10718" max="10718" width="11" customWidth="1"/>
    <col min="10726" max="10727" width="10.7109375" customWidth="1"/>
    <col min="10729" max="10729" width="11.5703125" customWidth="1"/>
    <col min="10730" max="10730" width="13.7109375" customWidth="1"/>
    <col min="10731" max="10734" width="9.28515625" customWidth="1"/>
    <col min="10972" max="10972" width="34" customWidth="1"/>
    <col min="10973" max="10973" width="11.28515625" customWidth="1"/>
    <col min="10974" max="10974" width="11" customWidth="1"/>
    <col min="10982" max="10983" width="10.7109375" customWidth="1"/>
    <col min="10985" max="10985" width="11.5703125" customWidth="1"/>
    <col min="10986" max="10986" width="13.7109375" customWidth="1"/>
    <col min="10987" max="10990" width="9.28515625" customWidth="1"/>
    <col min="11228" max="11228" width="34" customWidth="1"/>
    <col min="11229" max="11229" width="11.28515625" customWidth="1"/>
    <col min="11230" max="11230" width="11" customWidth="1"/>
    <col min="11238" max="11239" width="10.7109375" customWidth="1"/>
    <col min="11241" max="11241" width="11.5703125" customWidth="1"/>
    <col min="11242" max="11242" width="13.7109375" customWidth="1"/>
    <col min="11243" max="11246" width="9.28515625" customWidth="1"/>
    <col min="11484" max="11484" width="34" customWidth="1"/>
    <col min="11485" max="11485" width="11.28515625" customWidth="1"/>
    <col min="11486" max="11486" width="11" customWidth="1"/>
    <col min="11494" max="11495" width="10.7109375" customWidth="1"/>
    <col min="11497" max="11497" width="11.5703125" customWidth="1"/>
    <col min="11498" max="11498" width="13.7109375" customWidth="1"/>
    <col min="11499" max="11502" width="9.28515625" customWidth="1"/>
    <col min="11740" max="11740" width="34" customWidth="1"/>
    <col min="11741" max="11741" width="11.28515625" customWidth="1"/>
    <col min="11742" max="11742" width="11" customWidth="1"/>
    <col min="11750" max="11751" width="10.7109375" customWidth="1"/>
    <col min="11753" max="11753" width="11.5703125" customWidth="1"/>
    <col min="11754" max="11754" width="13.7109375" customWidth="1"/>
    <col min="11755" max="11758" width="9.28515625" customWidth="1"/>
    <col min="11996" max="11996" width="34" customWidth="1"/>
    <col min="11997" max="11997" width="11.28515625" customWidth="1"/>
    <col min="11998" max="11998" width="11" customWidth="1"/>
    <col min="12006" max="12007" width="10.7109375" customWidth="1"/>
    <col min="12009" max="12009" width="11.5703125" customWidth="1"/>
    <col min="12010" max="12010" width="13.7109375" customWidth="1"/>
    <col min="12011" max="12014" width="9.28515625" customWidth="1"/>
    <col min="12252" max="12252" width="34" customWidth="1"/>
    <col min="12253" max="12253" width="11.28515625" customWidth="1"/>
    <col min="12254" max="12254" width="11" customWidth="1"/>
    <col min="12262" max="12263" width="10.7109375" customWidth="1"/>
    <col min="12265" max="12265" width="11.5703125" customWidth="1"/>
    <col min="12266" max="12266" width="13.7109375" customWidth="1"/>
    <col min="12267" max="12270" width="9.28515625" customWidth="1"/>
    <col min="12508" max="12508" width="34" customWidth="1"/>
    <col min="12509" max="12509" width="11.28515625" customWidth="1"/>
    <col min="12510" max="12510" width="11" customWidth="1"/>
    <col min="12518" max="12519" width="10.7109375" customWidth="1"/>
    <col min="12521" max="12521" width="11.5703125" customWidth="1"/>
    <col min="12522" max="12522" width="13.7109375" customWidth="1"/>
    <col min="12523" max="12526" width="9.28515625" customWidth="1"/>
    <col min="12764" max="12764" width="34" customWidth="1"/>
    <col min="12765" max="12765" width="11.28515625" customWidth="1"/>
    <col min="12766" max="12766" width="11" customWidth="1"/>
    <col min="12774" max="12775" width="10.7109375" customWidth="1"/>
    <col min="12777" max="12777" width="11.5703125" customWidth="1"/>
    <col min="12778" max="12778" width="13.7109375" customWidth="1"/>
    <col min="12779" max="12782" width="9.28515625" customWidth="1"/>
    <col min="13020" max="13020" width="34" customWidth="1"/>
    <col min="13021" max="13021" width="11.28515625" customWidth="1"/>
    <col min="13022" max="13022" width="11" customWidth="1"/>
    <col min="13030" max="13031" width="10.7109375" customWidth="1"/>
    <col min="13033" max="13033" width="11.5703125" customWidth="1"/>
    <col min="13034" max="13034" width="13.7109375" customWidth="1"/>
    <col min="13035" max="13038" width="9.28515625" customWidth="1"/>
    <col min="13276" max="13276" width="34" customWidth="1"/>
    <col min="13277" max="13277" width="11.28515625" customWidth="1"/>
    <col min="13278" max="13278" width="11" customWidth="1"/>
    <col min="13286" max="13287" width="10.7109375" customWidth="1"/>
    <col min="13289" max="13289" width="11.5703125" customWidth="1"/>
    <col min="13290" max="13290" width="13.7109375" customWidth="1"/>
    <col min="13291" max="13294" width="9.28515625" customWidth="1"/>
    <col min="13532" max="13532" width="34" customWidth="1"/>
    <col min="13533" max="13533" width="11.28515625" customWidth="1"/>
    <col min="13534" max="13534" width="11" customWidth="1"/>
    <col min="13542" max="13543" width="10.7109375" customWidth="1"/>
    <col min="13545" max="13545" width="11.5703125" customWidth="1"/>
    <col min="13546" max="13546" width="13.7109375" customWidth="1"/>
    <col min="13547" max="13550" width="9.28515625" customWidth="1"/>
    <col min="13788" max="13788" width="34" customWidth="1"/>
    <col min="13789" max="13789" width="11.28515625" customWidth="1"/>
    <col min="13790" max="13790" width="11" customWidth="1"/>
    <col min="13798" max="13799" width="10.7109375" customWidth="1"/>
    <col min="13801" max="13801" width="11.5703125" customWidth="1"/>
    <col min="13802" max="13802" width="13.7109375" customWidth="1"/>
    <col min="13803" max="13806" width="9.28515625" customWidth="1"/>
    <col min="14044" max="14044" width="34" customWidth="1"/>
    <col min="14045" max="14045" width="11.28515625" customWidth="1"/>
    <col min="14046" max="14046" width="11" customWidth="1"/>
    <col min="14054" max="14055" width="10.7109375" customWidth="1"/>
    <col min="14057" max="14057" width="11.5703125" customWidth="1"/>
    <col min="14058" max="14058" width="13.7109375" customWidth="1"/>
    <col min="14059" max="14062" width="9.28515625" customWidth="1"/>
    <col min="14300" max="14300" width="34" customWidth="1"/>
    <col min="14301" max="14301" width="11.28515625" customWidth="1"/>
    <col min="14302" max="14302" width="11" customWidth="1"/>
    <col min="14310" max="14311" width="10.7109375" customWidth="1"/>
    <col min="14313" max="14313" width="11.5703125" customWidth="1"/>
    <col min="14314" max="14314" width="13.7109375" customWidth="1"/>
    <col min="14315" max="14318" width="9.28515625" customWidth="1"/>
    <col min="14556" max="14556" width="34" customWidth="1"/>
    <col min="14557" max="14557" width="11.28515625" customWidth="1"/>
    <col min="14558" max="14558" width="11" customWidth="1"/>
    <col min="14566" max="14567" width="10.7109375" customWidth="1"/>
    <col min="14569" max="14569" width="11.5703125" customWidth="1"/>
    <col min="14570" max="14570" width="13.7109375" customWidth="1"/>
    <col min="14571" max="14574" width="9.28515625" customWidth="1"/>
    <col min="14812" max="14812" width="34" customWidth="1"/>
    <col min="14813" max="14813" width="11.28515625" customWidth="1"/>
    <col min="14814" max="14814" width="11" customWidth="1"/>
    <col min="14822" max="14823" width="10.7109375" customWidth="1"/>
    <col min="14825" max="14825" width="11.5703125" customWidth="1"/>
    <col min="14826" max="14826" width="13.7109375" customWidth="1"/>
    <col min="14827" max="14830" width="9.28515625" customWidth="1"/>
    <col min="15068" max="15068" width="34" customWidth="1"/>
    <col min="15069" max="15069" width="11.28515625" customWidth="1"/>
    <col min="15070" max="15070" width="11" customWidth="1"/>
    <col min="15078" max="15079" width="10.7109375" customWidth="1"/>
    <col min="15081" max="15081" width="11.5703125" customWidth="1"/>
    <col min="15082" max="15082" width="13.7109375" customWidth="1"/>
    <col min="15083" max="15086" width="9.28515625" customWidth="1"/>
    <col min="15324" max="15324" width="34" customWidth="1"/>
    <col min="15325" max="15325" width="11.28515625" customWidth="1"/>
    <col min="15326" max="15326" width="11" customWidth="1"/>
    <col min="15334" max="15335" width="10.7109375" customWidth="1"/>
    <col min="15337" max="15337" width="11.5703125" customWidth="1"/>
    <col min="15338" max="15338" width="13.7109375" customWidth="1"/>
    <col min="15339" max="15342" width="9.28515625" customWidth="1"/>
    <col min="15580" max="15580" width="34" customWidth="1"/>
    <col min="15581" max="15581" width="11.28515625" customWidth="1"/>
    <col min="15582" max="15582" width="11" customWidth="1"/>
    <col min="15590" max="15591" width="10.7109375" customWidth="1"/>
    <col min="15593" max="15593" width="11.5703125" customWidth="1"/>
    <col min="15594" max="15594" width="13.7109375" customWidth="1"/>
    <col min="15595" max="15598" width="9.28515625" customWidth="1"/>
    <col min="15836" max="15836" width="34" customWidth="1"/>
    <col min="15837" max="15837" width="11.28515625" customWidth="1"/>
    <col min="15838" max="15838" width="11" customWidth="1"/>
    <col min="15846" max="15847" width="10.7109375" customWidth="1"/>
    <col min="15849" max="15849" width="11.5703125" customWidth="1"/>
    <col min="15850" max="15850" width="13.7109375" customWidth="1"/>
    <col min="15851" max="15854" width="9.28515625" customWidth="1"/>
    <col min="16092" max="16092" width="34" customWidth="1"/>
    <col min="16093" max="16093" width="11.28515625" customWidth="1"/>
    <col min="16094" max="16094" width="11" customWidth="1"/>
    <col min="16102" max="16103" width="10.7109375" customWidth="1"/>
    <col min="16105" max="16105" width="11.5703125" customWidth="1"/>
    <col min="16106" max="16106" width="13.7109375" customWidth="1"/>
    <col min="16107" max="16110" width="9.28515625" customWidth="1"/>
  </cols>
  <sheetData>
    <row r="1" spans="1:8" ht="44.45" customHeight="1">
      <c r="B1" s="125" t="s">
        <v>117</v>
      </c>
      <c r="C1" s="125"/>
      <c r="D1" s="125"/>
      <c r="E1" s="125"/>
      <c r="F1" s="125"/>
      <c r="G1" s="125"/>
      <c r="H1" s="125"/>
    </row>
    <row r="2" spans="1:8" ht="15.6" customHeight="1" thickBot="1">
      <c r="A2" s="3" t="s">
        <v>108</v>
      </c>
    </row>
    <row r="3" spans="1:8" ht="15.6" customHeight="1">
      <c r="A3" s="138" t="s">
        <v>1</v>
      </c>
      <c r="B3" s="135" t="s">
        <v>2</v>
      </c>
      <c r="C3" s="141" t="s">
        <v>118</v>
      </c>
      <c r="D3" s="128" t="s">
        <v>93</v>
      </c>
      <c r="E3" s="128"/>
      <c r="F3" s="128"/>
      <c r="G3" s="128"/>
      <c r="H3" s="129"/>
    </row>
    <row r="4" spans="1:8" ht="52.9" customHeight="1">
      <c r="A4" s="139"/>
      <c r="B4" s="136"/>
      <c r="C4" s="126"/>
      <c r="D4" s="126" t="s">
        <v>94</v>
      </c>
      <c r="E4" s="126" t="s">
        <v>116</v>
      </c>
      <c r="F4" s="126"/>
      <c r="G4" s="126"/>
      <c r="H4" s="130" t="s">
        <v>95</v>
      </c>
    </row>
    <row r="5" spans="1:8" ht="55.9" customHeight="1" thickBot="1">
      <c r="A5" s="140"/>
      <c r="B5" s="137"/>
      <c r="C5" s="127"/>
      <c r="D5" s="127"/>
      <c r="E5" s="84" t="s">
        <v>110</v>
      </c>
      <c r="F5" s="84" t="s">
        <v>111</v>
      </c>
      <c r="G5" s="84" t="s">
        <v>112</v>
      </c>
      <c r="H5" s="131"/>
    </row>
    <row r="6" spans="1:8" ht="31.15" customHeight="1">
      <c r="A6" s="142" t="s">
        <v>3</v>
      </c>
      <c r="B6" s="43" t="s">
        <v>4</v>
      </c>
      <c r="C6" s="106"/>
      <c r="D6" s="106"/>
      <c r="E6" s="106">
        <v>0</v>
      </c>
      <c r="F6" s="106"/>
      <c r="G6" s="106"/>
      <c r="H6" s="106"/>
    </row>
    <row r="7" spans="1:8" ht="34.15" customHeight="1">
      <c r="A7" s="142"/>
      <c r="B7" s="49" t="s">
        <v>5</v>
      </c>
      <c r="C7" s="104"/>
      <c r="D7" s="104"/>
      <c r="E7" s="104">
        <v>0</v>
      </c>
      <c r="F7" s="104"/>
      <c r="G7" s="104"/>
      <c r="H7" s="104"/>
    </row>
    <row r="8" spans="1:8" ht="34.15" customHeight="1">
      <c r="A8" s="142"/>
      <c r="B8" s="7" t="s">
        <v>119</v>
      </c>
      <c r="C8" s="104"/>
      <c r="D8" s="104"/>
      <c r="E8" s="104">
        <v>0</v>
      </c>
      <c r="F8" s="104"/>
      <c r="G8" s="104"/>
      <c r="H8" s="104"/>
    </row>
    <row r="9" spans="1:8" ht="26.45" customHeight="1">
      <c r="A9" s="143"/>
      <c r="B9" s="49" t="s">
        <v>6</v>
      </c>
      <c r="C9" s="104"/>
      <c r="D9" s="104"/>
      <c r="E9" s="104">
        <v>0</v>
      </c>
      <c r="F9" s="104"/>
      <c r="G9" s="104"/>
      <c r="H9" s="104"/>
    </row>
    <row r="10" spans="1:8" ht="32.450000000000003" customHeight="1">
      <c r="A10" s="49" t="s">
        <v>7</v>
      </c>
      <c r="B10" s="49" t="s">
        <v>8</v>
      </c>
      <c r="C10" s="104"/>
      <c r="D10" s="104"/>
      <c r="E10" s="104">
        <v>0</v>
      </c>
      <c r="F10" s="104"/>
      <c r="G10" s="104"/>
      <c r="H10" s="104"/>
    </row>
    <row r="11" spans="1:8">
      <c r="A11" s="49" t="s">
        <v>9</v>
      </c>
      <c r="B11" s="49" t="s">
        <v>10</v>
      </c>
      <c r="C11" s="104"/>
      <c r="D11" s="104"/>
      <c r="E11" s="104">
        <v>0</v>
      </c>
      <c r="F11" s="104"/>
      <c r="G11" s="104"/>
      <c r="H11" s="104"/>
    </row>
    <row r="12" spans="1:8">
      <c r="A12" s="49" t="s">
        <v>11</v>
      </c>
      <c r="B12" s="49" t="s">
        <v>12</v>
      </c>
      <c r="C12" s="104"/>
      <c r="D12" s="104"/>
      <c r="E12" s="104">
        <v>0</v>
      </c>
      <c r="F12" s="104"/>
      <c r="G12" s="104"/>
      <c r="H12" s="104"/>
    </row>
    <row r="13" spans="1:8">
      <c r="A13" s="49" t="s">
        <v>13</v>
      </c>
      <c r="B13" s="49" t="s">
        <v>14</v>
      </c>
      <c r="C13" s="104"/>
      <c r="D13" s="104"/>
      <c r="E13" s="104">
        <v>0</v>
      </c>
      <c r="F13" s="104"/>
      <c r="G13" s="104"/>
      <c r="H13" s="104"/>
    </row>
    <row r="14" spans="1:8">
      <c r="A14" s="5" t="s">
        <v>15</v>
      </c>
      <c r="B14" s="5" t="s">
        <v>16</v>
      </c>
      <c r="C14" s="104"/>
      <c r="D14" s="104"/>
      <c r="E14" s="104">
        <v>0</v>
      </c>
      <c r="F14" s="104"/>
      <c r="G14" s="104"/>
      <c r="H14" s="104"/>
    </row>
    <row r="15" spans="1:8">
      <c r="A15" s="49" t="s">
        <v>17</v>
      </c>
      <c r="B15" s="49" t="s">
        <v>18</v>
      </c>
      <c r="C15" s="104"/>
      <c r="D15" s="104"/>
      <c r="E15" s="104">
        <v>0</v>
      </c>
      <c r="F15" s="104"/>
      <c r="G15" s="104"/>
      <c r="H15" s="104"/>
    </row>
    <row r="16" spans="1:8">
      <c r="A16" s="49" t="s">
        <v>19</v>
      </c>
      <c r="B16" s="49" t="s">
        <v>20</v>
      </c>
      <c r="C16" s="104"/>
      <c r="D16" s="104"/>
      <c r="E16" s="104">
        <v>0</v>
      </c>
      <c r="F16" s="104"/>
      <c r="G16" s="104"/>
      <c r="H16" s="104"/>
    </row>
    <row r="17" spans="1:8" ht="24.6" customHeight="1">
      <c r="A17" s="49" t="s">
        <v>21</v>
      </c>
      <c r="B17" s="49" t="s">
        <v>22</v>
      </c>
      <c r="C17" s="104"/>
      <c r="D17" s="104"/>
      <c r="E17" s="104">
        <v>0</v>
      </c>
      <c r="F17" s="104"/>
      <c r="G17" s="104"/>
      <c r="H17" s="104"/>
    </row>
    <row r="18" spans="1:8">
      <c r="A18" s="49" t="s">
        <v>23</v>
      </c>
      <c r="B18" s="49" t="s">
        <v>24</v>
      </c>
      <c r="C18" s="104"/>
      <c r="D18" s="104"/>
      <c r="E18" s="104">
        <v>0</v>
      </c>
      <c r="F18" s="104"/>
      <c r="G18" s="104"/>
      <c r="H18" s="104"/>
    </row>
    <row r="19" spans="1:8">
      <c r="A19" s="49" t="s">
        <v>25</v>
      </c>
      <c r="B19" s="49" t="s">
        <v>26</v>
      </c>
      <c r="C19" s="104"/>
      <c r="D19" s="104"/>
      <c r="E19" s="104">
        <v>0</v>
      </c>
      <c r="F19" s="104"/>
      <c r="G19" s="104"/>
      <c r="H19" s="104"/>
    </row>
    <row r="20" spans="1:8" ht="16.149999999999999" customHeight="1">
      <c r="A20" s="5" t="s">
        <v>27</v>
      </c>
      <c r="B20" s="5" t="s">
        <v>28</v>
      </c>
      <c r="C20" s="104">
        <v>700</v>
      </c>
      <c r="D20" s="104"/>
      <c r="E20" s="104">
        <v>0</v>
      </c>
      <c r="F20" s="104"/>
      <c r="G20" s="104"/>
      <c r="H20" s="104"/>
    </row>
    <row r="21" spans="1:8" ht="16.149999999999999" customHeight="1">
      <c r="A21" s="132" t="s">
        <v>29</v>
      </c>
      <c r="B21" s="49" t="s">
        <v>30</v>
      </c>
      <c r="C21" s="104">
        <v>594</v>
      </c>
      <c r="D21" s="104"/>
      <c r="E21" s="104">
        <v>0</v>
      </c>
      <c r="F21" s="104"/>
      <c r="G21" s="104"/>
      <c r="H21" s="104"/>
    </row>
    <row r="22" spans="1:8" ht="43.9" customHeight="1">
      <c r="A22" s="134"/>
      <c r="B22" s="6" t="s">
        <v>31</v>
      </c>
      <c r="C22" s="104">
        <v>390</v>
      </c>
      <c r="D22" s="104"/>
      <c r="E22" s="104">
        <v>0</v>
      </c>
      <c r="F22" s="104">
        <v>0</v>
      </c>
      <c r="G22" s="104"/>
      <c r="H22" s="104"/>
    </row>
    <row r="23" spans="1:8">
      <c r="A23" s="49" t="s">
        <v>32</v>
      </c>
      <c r="B23" s="49" t="s">
        <v>33</v>
      </c>
      <c r="C23" s="104"/>
      <c r="D23" s="104"/>
      <c r="E23" s="104">
        <v>0</v>
      </c>
      <c r="F23" s="104"/>
      <c r="G23" s="104"/>
      <c r="H23" s="104"/>
    </row>
    <row r="24" spans="1:8">
      <c r="A24" s="132" t="s">
        <v>34</v>
      </c>
      <c r="B24" s="49" t="s">
        <v>35</v>
      </c>
      <c r="C24" s="104">
        <f t="shared" ref="C24:D24" si="0">C25+C26+C27</f>
        <v>500</v>
      </c>
      <c r="D24" s="104">
        <f t="shared" si="0"/>
        <v>0</v>
      </c>
      <c r="E24" s="104">
        <f t="shared" ref="E24" si="1">F24+G24</f>
        <v>500</v>
      </c>
      <c r="F24" s="104">
        <f t="shared" ref="F24:H24" si="2">F25+F26+F27</f>
        <v>500</v>
      </c>
      <c r="G24" s="104">
        <f t="shared" si="2"/>
        <v>0</v>
      </c>
      <c r="H24" s="104">
        <f t="shared" si="2"/>
        <v>0</v>
      </c>
    </row>
    <row r="25" spans="1:8" ht="31.5">
      <c r="A25" s="133"/>
      <c r="B25" s="7" t="s">
        <v>36</v>
      </c>
      <c r="C25" s="104"/>
      <c r="D25" s="104"/>
      <c r="E25" s="104">
        <v>0</v>
      </c>
      <c r="F25" s="104"/>
      <c r="G25" s="104"/>
      <c r="H25" s="104"/>
    </row>
    <row r="26" spans="1:8" ht="83.45" customHeight="1">
      <c r="A26" s="133"/>
      <c r="B26" s="7" t="s">
        <v>37</v>
      </c>
      <c r="C26" s="104">
        <v>500</v>
      </c>
      <c r="D26" s="104"/>
      <c r="E26" s="104">
        <v>500</v>
      </c>
      <c r="F26" s="104">
        <v>500</v>
      </c>
      <c r="G26" s="104"/>
      <c r="H26" s="104"/>
    </row>
    <row r="27" spans="1:8" ht="78.75">
      <c r="A27" s="134"/>
      <c r="B27" s="7" t="s">
        <v>38</v>
      </c>
      <c r="C27" s="104"/>
      <c r="D27" s="104"/>
      <c r="E27" s="104">
        <v>0</v>
      </c>
      <c r="F27" s="104"/>
      <c r="G27" s="104"/>
      <c r="H27" s="104"/>
    </row>
    <row r="28" spans="1:8">
      <c r="A28" s="123" t="s">
        <v>39</v>
      </c>
      <c r="B28" s="49" t="s">
        <v>40</v>
      </c>
      <c r="C28" s="104">
        <v>1440</v>
      </c>
      <c r="D28" s="104"/>
      <c r="E28" s="104">
        <v>0</v>
      </c>
      <c r="F28" s="104"/>
      <c r="G28" s="104"/>
      <c r="H28" s="104"/>
    </row>
    <row r="29" spans="1:8" ht="47.25">
      <c r="A29" s="123"/>
      <c r="B29" s="49" t="s">
        <v>41</v>
      </c>
      <c r="C29" s="104">
        <v>1285</v>
      </c>
      <c r="D29" s="104"/>
      <c r="E29" s="104">
        <v>0</v>
      </c>
      <c r="F29" s="104">
        <v>0</v>
      </c>
      <c r="G29" s="104"/>
      <c r="H29" s="104"/>
    </row>
    <row r="30" spans="1:8">
      <c r="A30" s="123"/>
      <c r="B30" s="8" t="s">
        <v>42</v>
      </c>
      <c r="C30" s="104"/>
      <c r="D30" s="104"/>
      <c r="E30" s="104">
        <v>0</v>
      </c>
      <c r="F30" s="104"/>
      <c r="G30" s="104"/>
      <c r="H30" s="104"/>
    </row>
    <row r="31" spans="1:8">
      <c r="A31" s="49" t="s">
        <v>43</v>
      </c>
      <c r="B31" s="49" t="s">
        <v>44</v>
      </c>
      <c r="C31" s="104"/>
      <c r="D31" s="104"/>
      <c r="E31" s="104">
        <v>0</v>
      </c>
      <c r="F31" s="104"/>
      <c r="G31" s="104"/>
      <c r="H31" s="104"/>
    </row>
    <row r="32" spans="1:8" ht="31.5">
      <c r="A32" s="9" t="s">
        <v>45</v>
      </c>
      <c r="B32" s="10" t="s">
        <v>46</v>
      </c>
      <c r="C32" s="104"/>
      <c r="D32" s="104"/>
      <c r="E32" s="104">
        <v>0</v>
      </c>
      <c r="F32" s="104"/>
      <c r="G32" s="104"/>
      <c r="H32" s="104"/>
    </row>
    <row r="33" spans="1:8" ht="16.149999999999999" customHeight="1">
      <c r="A33" s="49" t="s">
        <v>47</v>
      </c>
      <c r="B33" s="49" t="s">
        <v>48</v>
      </c>
      <c r="C33" s="104"/>
      <c r="D33" s="104"/>
      <c r="E33" s="104">
        <v>0</v>
      </c>
      <c r="F33" s="104"/>
      <c r="G33" s="104"/>
      <c r="H33" s="104"/>
    </row>
    <row r="34" spans="1:8">
      <c r="A34" s="5" t="s">
        <v>49</v>
      </c>
      <c r="B34" s="5" t="s">
        <v>50</v>
      </c>
      <c r="C34" s="104"/>
      <c r="D34" s="104"/>
      <c r="E34" s="104">
        <v>0</v>
      </c>
      <c r="F34" s="104"/>
      <c r="G34" s="104"/>
      <c r="H34" s="104"/>
    </row>
    <row r="35" spans="1:8">
      <c r="A35" s="5" t="s">
        <v>51</v>
      </c>
      <c r="B35" s="5" t="s">
        <v>52</v>
      </c>
      <c r="C35" s="104"/>
      <c r="D35" s="104"/>
      <c r="E35" s="104">
        <v>0</v>
      </c>
      <c r="F35" s="104"/>
      <c r="G35" s="104"/>
      <c r="H35" s="104"/>
    </row>
    <row r="36" spans="1:8">
      <c r="A36" s="49" t="s">
        <v>53</v>
      </c>
      <c r="B36" s="49" t="s">
        <v>54</v>
      </c>
      <c r="C36" s="104"/>
      <c r="D36" s="104"/>
      <c r="E36" s="104">
        <v>0</v>
      </c>
      <c r="F36" s="104"/>
      <c r="G36" s="104"/>
      <c r="H36" s="104"/>
    </row>
    <row r="37" spans="1:8">
      <c r="A37" s="49" t="s">
        <v>55</v>
      </c>
      <c r="B37" s="49" t="s">
        <v>56</v>
      </c>
      <c r="C37" s="104"/>
      <c r="D37" s="104"/>
      <c r="E37" s="104">
        <v>0</v>
      </c>
      <c r="F37" s="104"/>
      <c r="G37" s="104"/>
      <c r="H37" s="104"/>
    </row>
    <row r="38" spans="1:8">
      <c r="A38" s="49" t="s">
        <v>57</v>
      </c>
      <c r="B38" s="49" t="s">
        <v>58</v>
      </c>
      <c r="C38" s="104"/>
      <c r="D38" s="104"/>
      <c r="E38" s="104">
        <v>0</v>
      </c>
      <c r="F38" s="104"/>
      <c r="G38" s="104"/>
      <c r="H38" s="104"/>
    </row>
    <row r="39" spans="1:8">
      <c r="A39" s="49" t="s">
        <v>59</v>
      </c>
      <c r="B39" s="49" t="s">
        <v>60</v>
      </c>
      <c r="C39" s="104"/>
      <c r="D39" s="104"/>
      <c r="E39" s="104">
        <v>0</v>
      </c>
      <c r="F39" s="104"/>
      <c r="G39" s="104"/>
      <c r="H39" s="104"/>
    </row>
    <row r="40" spans="1:8">
      <c r="A40" s="49" t="s">
        <v>61</v>
      </c>
      <c r="B40" s="49" t="s">
        <v>62</v>
      </c>
      <c r="C40" s="104"/>
      <c r="D40" s="104"/>
      <c r="E40" s="104">
        <v>0</v>
      </c>
      <c r="F40" s="104"/>
      <c r="G40" s="104"/>
      <c r="H40" s="104"/>
    </row>
    <row r="41" spans="1:8">
      <c r="A41" s="124" t="s">
        <v>63</v>
      </c>
      <c r="B41" s="49" t="s">
        <v>64</v>
      </c>
      <c r="C41" s="104"/>
      <c r="D41" s="104"/>
      <c r="E41" s="104">
        <v>0</v>
      </c>
      <c r="F41" s="104"/>
      <c r="G41" s="104"/>
      <c r="H41" s="104"/>
    </row>
    <row r="42" spans="1:8">
      <c r="A42" s="124"/>
      <c r="B42" s="49" t="s">
        <v>65</v>
      </c>
      <c r="C42" s="104"/>
      <c r="D42" s="104"/>
      <c r="E42" s="104">
        <v>0</v>
      </c>
      <c r="F42" s="104"/>
      <c r="G42" s="104"/>
      <c r="H42" s="104"/>
    </row>
    <row r="43" spans="1:8">
      <c r="A43" s="49" t="s">
        <v>66</v>
      </c>
      <c r="B43" s="49" t="s">
        <v>67</v>
      </c>
      <c r="C43" s="104">
        <v>1392</v>
      </c>
      <c r="D43" s="104"/>
      <c r="E43" s="104">
        <v>0</v>
      </c>
      <c r="F43" s="105"/>
      <c r="G43" s="104"/>
      <c r="H43" s="104"/>
    </row>
    <row r="44" spans="1:8">
      <c r="A44" s="49" t="s">
        <v>68</v>
      </c>
      <c r="B44" s="49" t="s">
        <v>69</v>
      </c>
      <c r="C44" s="4"/>
      <c r="D44" s="4"/>
      <c r="E44" s="4">
        <f t="shared" ref="E44:E51" si="3">F44+G44</f>
        <v>0</v>
      </c>
      <c r="F44" s="4"/>
      <c r="G44" s="4"/>
      <c r="H44" s="4"/>
    </row>
    <row r="45" spans="1:8" ht="15" customHeight="1">
      <c r="A45" s="124" t="s">
        <v>70</v>
      </c>
      <c r="B45" s="49" t="s">
        <v>71</v>
      </c>
      <c r="C45" s="4"/>
      <c r="D45" s="4"/>
      <c r="E45" s="4">
        <f t="shared" si="3"/>
        <v>0</v>
      </c>
      <c r="F45" s="4"/>
      <c r="G45" s="4"/>
      <c r="H45" s="4"/>
    </row>
    <row r="46" spans="1:8" ht="18" customHeight="1">
      <c r="A46" s="124"/>
      <c r="B46" s="49" t="s">
        <v>72</v>
      </c>
      <c r="C46" s="4"/>
      <c r="D46" s="4"/>
      <c r="E46" s="4">
        <f t="shared" si="3"/>
        <v>0</v>
      </c>
      <c r="F46" s="4"/>
      <c r="G46" s="4"/>
      <c r="H46" s="4"/>
    </row>
    <row r="47" spans="1:8">
      <c r="A47" s="49" t="s">
        <v>73</v>
      </c>
      <c r="B47" s="49" t="s">
        <v>74</v>
      </c>
      <c r="C47" s="4"/>
      <c r="D47" s="4"/>
      <c r="E47" s="4">
        <f t="shared" si="3"/>
        <v>0</v>
      </c>
      <c r="F47" s="4"/>
      <c r="G47" s="4"/>
      <c r="H47" s="4"/>
    </row>
    <row r="48" spans="1:8">
      <c r="A48" s="12" t="s">
        <v>75</v>
      </c>
      <c r="B48" s="5" t="s">
        <v>76</v>
      </c>
      <c r="C48" s="4"/>
      <c r="D48" s="4"/>
      <c r="E48" s="4">
        <f t="shared" si="3"/>
        <v>0</v>
      </c>
      <c r="F48" s="4"/>
      <c r="G48" s="4"/>
      <c r="H48" s="4"/>
    </row>
    <row r="49" spans="1:8" ht="19.899999999999999" customHeight="1">
      <c r="A49" s="49" t="s">
        <v>77</v>
      </c>
      <c r="B49" s="49" t="s">
        <v>78</v>
      </c>
      <c r="C49" s="4"/>
      <c r="D49" s="4"/>
      <c r="E49" s="4">
        <f t="shared" si="3"/>
        <v>0</v>
      </c>
      <c r="F49" s="4"/>
      <c r="G49" s="4"/>
      <c r="H49" s="4"/>
    </row>
    <row r="50" spans="1:8" ht="19.899999999999999" customHeight="1">
      <c r="A50" s="49" t="s">
        <v>79</v>
      </c>
      <c r="B50" s="49" t="s">
        <v>80</v>
      </c>
      <c r="C50" s="4"/>
      <c r="D50" s="4"/>
      <c r="E50" s="4">
        <f t="shared" si="3"/>
        <v>0</v>
      </c>
      <c r="F50" s="4"/>
      <c r="G50" s="4"/>
      <c r="H50" s="4"/>
    </row>
    <row r="51" spans="1:8">
      <c r="A51" s="49" t="s">
        <v>81</v>
      </c>
      <c r="B51" s="49" t="s">
        <v>82</v>
      </c>
      <c r="C51" s="4"/>
      <c r="D51" s="4"/>
      <c r="E51" s="4">
        <f t="shared" si="3"/>
        <v>0</v>
      </c>
      <c r="F51" s="4"/>
      <c r="G51" s="4"/>
      <c r="H51" s="4"/>
    </row>
    <row r="52" spans="1:8" ht="31.5">
      <c r="A52" s="48" t="s">
        <v>0</v>
      </c>
      <c r="B52" s="13"/>
      <c r="C52" s="15">
        <f>C6+C7+SUM(C9:C24)+SUM(C28:C51)</f>
        <v>6301</v>
      </c>
      <c r="D52" s="15">
        <f>SUM(D6:D24)+SUM(D28:D51)</f>
        <v>0</v>
      </c>
      <c r="E52" s="14">
        <f t="shared" ref="E52" si="4">F52+G52</f>
        <v>500</v>
      </c>
      <c r="F52" s="15">
        <f>SUM(F6:F24)+SUM(F28:F51)</f>
        <v>500</v>
      </c>
      <c r="G52" s="15">
        <f>SUM(G6:G24)+SUM(G28:G51)</f>
        <v>0</v>
      </c>
      <c r="H52" s="15">
        <f>SUM(H6:H24)+SUM(H28:H51)</f>
        <v>0</v>
      </c>
    </row>
    <row r="53" spans="1:8">
      <c r="A53" s="16"/>
      <c r="B53" s="16"/>
      <c r="C53" s="16"/>
      <c r="D53" s="16"/>
      <c r="E53" s="16"/>
      <c r="F53" s="16"/>
      <c r="G53" s="16"/>
      <c r="H53" s="16"/>
    </row>
    <row r="55" spans="1:8">
      <c r="B55" s="18"/>
    </row>
    <row r="56" spans="1:8">
      <c r="B56" s="18"/>
    </row>
    <row r="57" spans="1:8">
      <c r="B57" s="18"/>
    </row>
    <row r="58" spans="1:8">
      <c r="A58" s="19"/>
      <c r="B58" s="18"/>
    </row>
    <row r="59" spans="1:8">
      <c r="A59" s="19"/>
      <c r="B59" s="20"/>
    </row>
  </sheetData>
  <mergeCells count="14">
    <mergeCell ref="A28:A30"/>
    <mergeCell ref="A41:A42"/>
    <mergeCell ref="A45:A46"/>
    <mergeCell ref="B3:B5"/>
    <mergeCell ref="A3:A5"/>
    <mergeCell ref="A6:A9"/>
    <mergeCell ref="A21:A22"/>
    <mergeCell ref="B1:H1"/>
    <mergeCell ref="A24:A27"/>
    <mergeCell ref="C3:C5"/>
    <mergeCell ref="D4:D5"/>
    <mergeCell ref="D3:H3"/>
    <mergeCell ref="E4:G4"/>
    <mergeCell ref="H4:H5"/>
  </mergeCells>
  <pageMargins left="0.70866141732283472" right="0.31496062992125984" top="0.55118110236220474" bottom="0.35433070866141736" header="0.31496062992125984" footer="0.31496062992125984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36</vt:i4>
      </vt:variant>
      <vt:variant>
        <vt:lpstr>Именованные диапазоны</vt:lpstr>
      </vt:variant>
      <vt:variant>
        <vt:i4>49</vt:i4>
      </vt:variant>
    </vt:vector>
  </HeadingPairs>
  <TitlesOfParts>
    <vt:vector size="85" baseType="lpstr">
      <vt:lpstr>СВОД КС</vt:lpstr>
      <vt:lpstr>СВОД ДС</vt:lpstr>
      <vt:lpstr>СВОД Мед усл</vt:lpstr>
      <vt:lpstr>СВОД ЭКО</vt:lpstr>
      <vt:lpstr>Вичуга КС</vt:lpstr>
      <vt:lpstr>Кинешма КС</vt:lpstr>
      <vt:lpstr>Южа КС</vt:lpstr>
      <vt:lpstr>1 ГКБ КС</vt:lpstr>
      <vt:lpstr>3 ГКБ КС</vt:lpstr>
      <vt:lpstr>4 ГКБ КС</vt:lpstr>
      <vt:lpstr>7 ГКБ КС</vt:lpstr>
      <vt:lpstr>8ГКБ КС</vt:lpstr>
      <vt:lpstr>ДОКБ КС</vt:lpstr>
      <vt:lpstr>ОКБ КС</vt:lpstr>
      <vt:lpstr>ОКД КС</vt:lpstr>
      <vt:lpstr>Госпиталь КС</vt:lpstr>
      <vt:lpstr>ООД КС</vt:lpstr>
      <vt:lpstr>РЖД Медицина КС</vt:lpstr>
      <vt:lpstr>Офтальмохир КС</vt:lpstr>
      <vt:lpstr>Кинешма ДС</vt:lpstr>
      <vt:lpstr>Тейково ДС</vt:lpstr>
      <vt:lpstr>Фурманов ДС</vt:lpstr>
      <vt:lpstr>Шуя ДС</vt:lpstr>
      <vt:lpstr>Южа ДС</vt:lpstr>
      <vt:lpstr>4 ГКБ ДС</vt:lpstr>
      <vt:lpstr>7 ГКБ ДС</vt:lpstr>
      <vt:lpstr>8 ГКБ ДС</vt:lpstr>
      <vt:lpstr>ООД ДС</vt:lpstr>
      <vt:lpstr>МвМедЦентр ДС</vt:lpstr>
      <vt:lpstr>ООО Европа ДС</vt:lpstr>
      <vt:lpstr>ЯМТ ДС</vt:lpstr>
      <vt:lpstr>Кинешма Мед усл</vt:lpstr>
      <vt:lpstr>1 ГКБ Мед усл</vt:lpstr>
      <vt:lpstr>МРТ ДИАГНОСТИКА Мед усл</vt:lpstr>
      <vt:lpstr>УЗ ОД Центр Мед усл</vt:lpstr>
      <vt:lpstr>КлСМ ЭКО</vt:lpstr>
      <vt:lpstr>'1 ГКБ Мед усл'!Заголовки_для_печати</vt:lpstr>
      <vt:lpstr>'4 ГКБ ДС'!Заголовки_для_печати</vt:lpstr>
      <vt:lpstr>'7 ГКБ ДС'!Заголовки_для_печати</vt:lpstr>
      <vt:lpstr>'8 ГКБ ДС'!Заголовки_для_печати</vt:lpstr>
      <vt:lpstr>'Кинешма ДС'!Заголовки_для_печати</vt:lpstr>
      <vt:lpstr>'Кинешма Мед усл'!Заголовки_для_печати</vt:lpstr>
      <vt:lpstr>'МвМедЦентр ДС'!Заголовки_для_печати</vt:lpstr>
      <vt:lpstr>'МРТ ДИАГНОСТИКА Мед усл'!Заголовки_для_печати</vt:lpstr>
      <vt:lpstr>'ООД ДС'!Заголовки_для_печати</vt:lpstr>
      <vt:lpstr>'ООО Европа ДС'!Заголовки_для_печати</vt:lpstr>
      <vt:lpstr>'СВОД ДС'!Заголовки_для_печати</vt:lpstr>
      <vt:lpstr>'СВОД Мед усл'!Заголовки_для_печати</vt:lpstr>
      <vt:lpstr>'Тейково ДС'!Заголовки_для_печати</vt:lpstr>
      <vt:lpstr>'УЗ ОД Центр Мед усл'!Заголовки_для_печати</vt:lpstr>
      <vt:lpstr>'Фурманов ДС'!Заголовки_для_печати</vt:lpstr>
      <vt:lpstr>'Шуя ДС'!Заголовки_для_печати</vt:lpstr>
      <vt:lpstr>'Южа ДС'!Заголовки_для_печати</vt:lpstr>
      <vt:lpstr>'ЯМТ ДС'!Заголовки_для_печати</vt:lpstr>
      <vt:lpstr>'1 ГКБ КС'!Область_печати</vt:lpstr>
      <vt:lpstr>'3 ГКБ КС'!Область_печати</vt:lpstr>
      <vt:lpstr>'4 ГКБ ДС'!Область_печати</vt:lpstr>
      <vt:lpstr>'4 ГКБ КС'!Область_печати</vt:lpstr>
      <vt:lpstr>'7 ГКБ ДС'!Область_печати</vt:lpstr>
      <vt:lpstr>'7 ГКБ КС'!Область_печати</vt:lpstr>
      <vt:lpstr>'8 ГКБ ДС'!Область_печати</vt:lpstr>
      <vt:lpstr>'8ГКБ КС'!Область_печати</vt:lpstr>
      <vt:lpstr>'Вичуга КС'!Область_печати</vt:lpstr>
      <vt:lpstr>'Госпиталь КС'!Область_печати</vt:lpstr>
      <vt:lpstr>'ДОКБ КС'!Область_печати</vt:lpstr>
      <vt:lpstr>'Кинешма ДС'!Область_печати</vt:lpstr>
      <vt:lpstr>'Кинешма КС'!Область_печати</vt:lpstr>
      <vt:lpstr>'КлСМ ЭКО'!Область_печати</vt:lpstr>
      <vt:lpstr>'МвМедЦентр ДС'!Область_печати</vt:lpstr>
      <vt:lpstr>'ОКБ КС'!Область_печати</vt:lpstr>
      <vt:lpstr>'ОКД КС'!Область_печати</vt:lpstr>
      <vt:lpstr>'ООД КС'!Область_печати</vt:lpstr>
      <vt:lpstr>'ООО Европа ДС'!Область_печати</vt:lpstr>
      <vt:lpstr>'Офтальмохир КС'!Область_печати</vt:lpstr>
      <vt:lpstr>'РЖД Медицина КС'!Область_печати</vt:lpstr>
      <vt:lpstr>'СВОД ДС'!Область_печати</vt:lpstr>
      <vt:lpstr>'СВОД КС'!Область_печати</vt:lpstr>
      <vt:lpstr>'СВОД Мед усл'!Область_печати</vt:lpstr>
      <vt:lpstr>'СВОД ЭКО'!Область_печати</vt:lpstr>
      <vt:lpstr>'Тейково ДС'!Область_печати</vt:lpstr>
      <vt:lpstr>'Фурманов ДС'!Область_печати</vt:lpstr>
      <vt:lpstr>'Шуя ДС'!Область_печати</vt:lpstr>
      <vt:lpstr>'Южа ДС'!Область_печати</vt:lpstr>
      <vt:lpstr>'Южа КС'!Область_печати</vt:lpstr>
      <vt:lpstr>'ЯМТ ДС'!Область_печати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 Богомолов</dc:creator>
  <cp:lastModifiedBy>razum</cp:lastModifiedBy>
  <cp:lastPrinted>2021-11-01T10:23:23Z</cp:lastPrinted>
  <dcterms:created xsi:type="dcterms:W3CDTF">2017-11-24T13:12:45Z</dcterms:created>
  <dcterms:modified xsi:type="dcterms:W3CDTF">2021-11-01T10:23:29Z</dcterms:modified>
</cp:coreProperties>
</file>