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"/>
    </mc:Choice>
  </mc:AlternateContent>
  <xr:revisionPtr revIDLastSave="0" documentId="8_{8C11A69B-B359-43E1-8214-C4BA6A9C8AC0}" xr6:coauthVersionLast="47" xr6:coauthVersionMax="47" xr10:uidLastSave="{00000000-0000-0000-0000-000000000000}"/>
  <bookViews>
    <workbookView xWindow="45" yWindow="255" windowWidth="14385" windowHeight="10140" xr2:uid="{00000000-000D-0000-FFFF-FFFF00000000}"/>
  </bookViews>
  <sheets>
    <sheet name="15.10.2025" sheetId="5" r:id="rId1"/>
  </sheets>
  <definedNames>
    <definedName name="_xlnm._FilterDatabase" localSheetId="0" hidden="1">'15.10.2025'!$A$3:$P$1491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70" i="5" l="1"/>
  <c r="K1270" i="5" s="1"/>
  <c r="I1270" i="5"/>
  <c r="H1270" i="5"/>
  <c r="J1274" i="5"/>
  <c r="K1274" i="5" s="1"/>
  <c r="I1274" i="5"/>
  <c r="H1274" i="5"/>
  <c r="J1273" i="5"/>
  <c r="K1273" i="5" s="1"/>
  <c r="I1273" i="5"/>
  <c r="H1273" i="5"/>
  <c r="J1272" i="5"/>
  <c r="K1272" i="5" s="1"/>
  <c r="I1272" i="5"/>
  <c r="H1272" i="5"/>
  <c r="J1271" i="5"/>
  <c r="K1271" i="5" s="1"/>
  <c r="I1271" i="5"/>
  <c r="H1271" i="5"/>
  <c r="J874" i="5"/>
  <c r="K874" i="5" s="1"/>
  <c r="I874" i="5"/>
  <c r="H874" i="5"/>
  <c r="J236" i="5"/>
  <c r="K236" i="5" s="1"/>
  <c r="I236" i="5"/>
  <c r="H236" i="5"/>
  <c r="J235" i="5"/>
  <c r="K235" i="5" s="1"/>
  <c r="I235" i="5"/>
  <c r="H235" i="5"/>
  <c r="J685" i="5"/>
  <c r="K685" i="5" s="1"/>
  <c r="I685" i="5"/>
  <c r="H685" i="5"/>
  <c r="H231" i="5"/>
  <c r="I231" i="5"/>
  <c r="H1328" i="5"/>
  <c r="I1328" i="5"/>
  <c r="H1326" i="5"/>
  <c r="I1326" i="5"/>
  <c r="H1338" i="5"/>
  <c r="I1338" i="5"/>
  <c r="H663" i="5"/>
  <c r="I663" i="5"/>
  <c r="H863" i="5"/>
  <c r="I863" i="5"/>
  <c r="H864" i="5"/>
  <c r="I864" i="5"/>
  <c r="H705" i="5"/>
  <c r="I705" i="5"/>
  <c r="H19" i="5"/>
  <c r="I19" i="5"/>
  <c r="H1046" i="5"/>
  <c r="I1046" i="5"/>
  <c r="H1047" i="5"/>
  <c r="I1047" i="5"/>
  <c r="H1039" i="5"/>
  <c r="I1039" i="5"/>
  <c r="H428" i="5"/>
  <c r="I428" i="5"/>
  <c r="H430" i="5"/>
  <c r="I430" i="5"/>
  <c r="H429" i="5"/>
  <c r="I429" i="5"/>
  <c r="H431" i="5"/>
  <c r="I431" i="5"/>
  <c r="H310" i="5"/>
  <c r="I310" i="5"/>
  <c r="H318" i="5"/>
  <c r="I318" i="5"/>
  <c r="H69" i="5"/>
  <c r="I69" i="5"/>
  <c r="H549" i="5"/>
  <c r="I549" i="5"/>
  <c r="H85" i="5"/>
  <c r="I85" i="5"/>
  <c r="H87" i="5"/>
  <c r="I87" i="5"/>
  <c r="H872" i="5"/>
  <c r="I872" i="5"/>
  <c r="H873" i="5"/>
  <c r="I873" i="5"/>
  <c r="H697" i="5"/>
  <c r="I697" i="5"/>
  <c r="H311" i="5"/>
  <c r="I311" i="5"/>
  <c r="H303" i="5"/>
  <c r="I303" i="5"/>
  <c r="H301" i="5"/>
  <c r="I301" i="5"/>
  <c r="H907" i="5"/>
  <c r="I907" i="5"/>
  <c r="H508" i="5"/>
  <c r="I508" i="5"/>
  <c r="H1491" i="5"/>
  <c r="I1491" i="5"/>
  <c r="H925" i="5"/>
  <c r="I925" i="5"/>
  <c r="H926" i="5"/>
  <c r="I926" i="5"/>
  <c r="H1069" i="5"/>
  <c r="I1069" i="5"/>
  <c r="H1070" i="5"/>
  <c r="I1070" i="5"/>
  <c r="H78" i="5"/>
  <c r="I78" i="5"/>
  <c r="H537" i="5"/>
  <c r="I537" i="5"/>
  <c r="H1013" i="5"/>
  <c r="I1013" i="5"/>
  <c r="H899" i="5"/>
  <c r="I899" i="5"/>
  <c r="H896" i="5"/>
  <c r="I896" i="5"/>
  <c r="H1389" i="5"/>
  <c r="I1389" i="5"/>
  <c r="H706" i="5"/>
  <c r="I706" i="5"/>
  <c r="H1442" i="5"/>
  <c r="I1442" i="5"/>
  <c r="H1443" i="5"/>
  <c r="I1443" i="5"/>
  <c r="H1017" i="5"/>
  <c r="I1017" i="5"/>
  <c r="H1130" i="5"/>
  <c r="I1130" i="5"/>
  <c r="H660" i="5"/>
  <c r="I660" i="5"/>
  <c r="H661" i="5"/>
  <c r="I661" i="5"/>
  <c r="H1361" i="5"/>
  <c r="I1361" i="5"/>
  <c r="H1362" i="5"/>
  <c r="I1362" i="5"/>
  <c r="H1021" i="5"/>
  <c r="I1021" i="5"/>
  <c r="H60" i="5"/>
  <c r="I60" i="5"/>
  <c r="H1071" i="5"/>
  <c r="I1071" i="5"/>
  <c r="H1072" i="5"/>
  <c r="I1072" i="5"/>
  <c r="H1012" i="5"/>
  <c r="I1012" i="5"/>
  <c r="H267" i="5"/>
  <c r="I267" i="5"/>
  <c r="H1062" i="5"/>
  <c r="I1062" i="5"/>
  <c r="H1056" i="5"/>
  <c r="I1056" i="5"/>
  <c r="H1052" i="5"/>
  <c r="I1052" i="5"/>
  <c r="H1054" i="5"/>
  <c r="I1054" i="5"/>
  <c r="H84" i="5"/>
  <c r="I84" i="5"/>
  <c r="H914" i="5"/>
  <c r="I914" i="5"/>
  <c r="H911" i="5"/>
  <c r="I911" i="5"/>
  <c r="H1128" i="5"/>
  <c r="I1128" i="5"/>
  <c r="H1454" i="5"/>
  <c r="I1454" i="5"/>
  <c r="H1133" i="5"/>
  <c r="I1133" i="5"/>
  <c r="H329" i="5"/>
  <c r="I329" i="5"/>
  <c r="H862" i="5"/>
  <c r="I862" i="5"/>
  <c r="H514" i="5"/>
  <c r="I514" i="5"/>
  <c r="H488" i="5"/>
  <c r="I488" i="5"/>
  <c r="H490" i="5"/>
  <c r="I490" i="5"/>
  <c r="H491" i="5"/>
  <c r="I491" i="5"/>
  <c r="H486" i="5"/>
  <c r="I486" i="5"/>
  <c r="H312" i="5"/>
  <c r="I312" i="5"/>
  <c r="H304" i="5"/>
  <c r="I304" i="5"/>
  <c r="H682" i="5"/>
  <c r="I682" i="5"/>
  <c r="H1354" i="5"/>
  <c r="I1354" i="5"/>
  <c r="H1156" i="5"/>
  <c r="I1156" i="5"/>
  <c r="H825" i="5"/>
  <c r="I825" i="5"/>
  <c r="H868" i="5"/>
  <c r="I868" i="5"/>
  <c r="H869" i="5"/>
  <c r="I869" i="5"/>
  <c r="H1409" i="5"/>
  <c r="I1409" i="5"/>
  <c r="H859" i="5"/>
  <c r="I859" i="5"/>
  <c r="H313" i="5"/>
  <c r="I313" i="5"/>
  <c r="H319" i="5"/>
  <c r="I319" i="5"/>
  <c r="H1464" i="5"/>
  <c r="I1464" i="5"/>
  <c r="H1465" i="5"/>
  <c r="I1465" i="5"/>
  <c r="H1466" i="5"/>
  <c r="I1466" i="5"/>
  <c r="H1467" i="5"/>
  <c r="I1467" i="5"/>
  <c r="H386" i="5"/>
  <c r="I386" i="5"/>
  <c r="H387" i="5"/>
  <c r="I387" i="5"/>
  <c r="H113" i="5"/>
  <c r="I113" i="5"/>
  <c r="H1095" i="5"/>
  <c r="I1095" i="5"/>
  <c r="H858" i="5"/>
  <c r="I858" i="5"/>
  <c r="H662" i="5"/>
  <c r="I662" i="5"/>
  <c r="H1351" i="5"/>
  <c r="I1351" i="5"/>
  <c r="H1348" i="5"/>
  <c r="I1348" i="5"/>
  <c r="H953" i="5"/>
  <c r="I953" i="5"/>
  <c r="H773" i="5"/>
  <c r="I773" i="5"/>
  <c r="H848" i="5"/>
  <c r="I848" i="5"/>
  <c r="H1430" i="5"/>
  <c r="I1430" i="5"/>
  <c r="H1296" i="5"/>
  <c r="I1296" i="5"/>
  <c r="H66" i="5"/>
  <c r="I66" i="5"/>
  <c r="H240" i="5"/>
  <c r="I240" i="5"/>
  <c r="H241" i="5"/>
  <c r="I241" i="5"/>
  <c r="H242" i="5"/>
  <c r="I242" i="5"/>
  <c r="H1049" i="5"/>
  <c r="I1049" i="5"/>
  <c r="H1065" i="5"/>
  <c r="I1065" i="5"/>
  <c r="H1066" i="5"/>
  <c r="I1066" i="5"/>
  <c r="H1209" i="5"/>
  <c r="I1209" i="5"/>
  <c r="H1248" i="5"/>
  <c r="I1248" i="5"/>
  <c r="H1230" i="5"/>
  <c r="I1230" i="5"/>
  <c r="H988" i="5"/>
  <c r="I988" i="5"/>
  <c r="H987" i="5"/>
  <c r="I987" i="5"/>
  <c r="H279" i="5"/>
  <c r="I279" i="5"/>
  <c r="H664" i="5"/>
  <c r="I664" i="5"/>
  <c r="H657" i="5"/>
  <c r="I657" i="5"/>
  <c r="H904" i="5"/>
  <c r="I904" i="5"/>
  <c r="H680" i="5"/>
  <c r="I680" i="5"/>
  <c r="H1375" i="5"/>
  <c r="I1375" i="5"/>
  <c r="H985" i="5"/>
  <c r="I985" i="5"/>
  <c r="H984" i="5"/>
  <c r="I984" i="5"/>
  <c r="H582" i="5"/>
  <c r="I582" i="5"/>
  <c r="H1136" i="5"/>
  <c r="I1136" i="5"/>
  <c r="H779" i="5"/>
  <c r="I779" i="5"/>
  <c r="H1201" i="5"/>
  <c r="I1201" i="5"/>
  <c r="H1452" i="5"/>
  <c r="I1452" i="5"/>
  <c r="H865" i="5"/>
  <c r="I865" i="5"/>
  <c r="H587" i="5"/>
  <c r="I587" i="5"/>
  <c r="H588" i="5"/>
  <c r="I588" i="5"/>
  <c r="H579" i="5"/>
  <c r="I579" i="5"/>
  <c r="H580" i="5"/>
  <c r="I580" i="5"/>
  <c r="H1057" i="5"/>
  <c r="I1057" i="5"/>
  <c r="H707" i="5"/>
  <c r="I707" i="5"/>
  <c r="H922" i="5"/>
  <c r="I922" i="5"/>
  <c r="H919" i="5"/>
  <c r="I919" i="5"/>
  <c r="H1276" i="5"/>
  <c r="I1276" i="5"/>
  <c r="H1388" i="5"/>
  <c r="I1388" i="5"/>
  <c r="H314" i="5"/>
  <c r="I314" i="5"/>
  <c r="H305" i="5"/>
  <c r="I305" i="5"/>
  <c r="H291" i="5"/>
  <c r="I291" i="5"/>
  <c r="H1470" i="5"/>
  <c r="I1470" i="5"/>
  <c r="H894" i="5"/>
  <c r="I894" i="5"/>
  <c r="H1155" i="5"/>
  <c r="I1155" i="5"/>
  <c r="H1150" i="5"/>
  <c r="I1150" i="5"/>
  <c r="H906" i="5"/>
  <c r="I906" i="5"/>
  <c r="H1159" i="5"/>
  <c r="I1159" i="5"/>
  <c r="H1157" i="5"/>
  <c r="I1157" i="5"/>
  <c r="H1153" i="5"/>
  <c r="I1153" i="5"/>
  <c r="H1151" i="5"/>
  <c r="I1151" i="5"/>
  <c r="H315" i="5"/>
  <c r="I315" i="5"/>
  <c r="H320" i="5"/>
  <c r="I320" i="5"/>
  <c r="H775" i="5"/>
  <c r="I775" i="5"/>
  <c r="H1372" i="5"/>
  <c r="I1372" i="5"/>
  <c r="H1373" i="5"/>
  <c r="I1373" i="5"/>
  <c r="H1374" i="5"/>
  <c r="I1374" i="5"/>
  <c r="H75" i="5"/>
  <c r="I75" i="5"/>
  <c r="H781" i="5"/>
  <c r="I781" i="5"/>
  <c r="H959" i="5"/>
  <c r="I959" i="5"/>
  <c r="H849" i="5"/>
  <c r="I849" i="5"/>
  <c r="H1355" i="5"/>
  <c r="I1355" i="5"/>
  <c r="H1083" i="5"/>
  <c r="I1083" i="5"/>
  <c r="H1082" i="5"/>
  <c r="I1082" i="5"/>
  <c r="H1096" i="5"/>
  <c r="I1096" i="5"/>
  <c r="H901" i="5"/>
  <c r="I901" i="5"/>
  <c r="H898" i="5"/>
  <c r="I898" i="5"/>
  <c r="H581" i="5"/>
  <c r="I581" i="5"/>
  <c r="H1084" i="5"/>
  <c r="I1084" i="5"/>
  <c r="H1064" i="5"/>
  <c r="I1064" i="5"/>
  <c r="H1061" i="5"/>
  <c r="I1061" i="5"/>
  <c r="H1055" i="5"/>
  <c r="I1055" i="5"/>
  <c r="H80" i="5"/>
  <c r="I80" i="5"/>
  <c r="H915" i="5"/>
  <c r="I915" i="5"/>
  <c r="H912" i="5"/>
  <c r="I912" i="5"/>
  <c r="H1124" i="5"/>
  <c r="I1124" i="5"/>
  <c r="H1031" i="5"/>
  <c r="I1031" i="5"/>
  <c r="H594" i="5"/>
  <c r="I594" i="5"/>
  <c r="H595" i="5"/>
  <c r="I595" i="5"/>
  <c r="H783" i="5"/>
  <c r="I783" i="5"/>
  <c r="H817" i="5"/>
  <c r="I817" i="5"/>
  <c r="H895" i="5"/>
  <c r="I895" i="5"/>
  <c r="H1383" i="5"/>
  <c r="I1383" i="5"/>
  <c r="H997" i="5"/>
  <c r="I997" i="5"/>
  <c r="H998" i="5"/>
  <c r="I998" i="5"/>
  <c r="H999" i="5"/>
  <c r="I999" i="5"/>
  <c r="H847" i="5"/>
  <c r="I847" i="5"/>
  <c r="H584" i="5"/>
  <c r="I584" i="5"/>
  <c r="H1131" i="5"/>
  <c r="I1131" i="5"/>
  <c r="H284" i="5"/>
  <c r="I284" i="5"/>
  <c r="H285" i="5"/>
  <c r="I285" i="5"/>
  <c r="H283" i="5"/>
  <c r="I283" i="5"/>
  <c r="H281" i="5"/>
  <c r="I281" i="5"/>
  <c r="H282" i="5"/>
  <c r="I282" i="5"/>
  <c r="H334" i="5"/>
  <c r="I334" i="5"/>
  <c r="H335" i="5"/>
  <c r="I335" i="5"/>
  <c r="H30" i="5"/>
  <c r="I30" i="5"/>
  <c r="H32" i="5"/>
  <c r="I32" i="5"/>
  <c r="H824" i="5"/>
  <c r="I824" i="5"/>
  <c r="H565" i="5"/>
  <c r="I565" i="5"/>
  <c r="H39" i="5"/>
  <c r="I39" i="5"/>
  <c r="H681" i="5"/>
  <c r="I681" i="5"/>
  <c r="H1297" i="5"/>
  <c r="I1297" i="5"/>
  <c r="H86" i="5"/>
  <c r="I86" i="5"/>
  <c r="H88" i="5"/>
  <c r="I88" i="5"/>
  <c r="H1163" i="5"/>
  <c r="I1163" i="5"/>
  <c r="H1176" i="5"/>
  <c r="I1176" i="5"/>
  <c r="H1101" i="5"/>
  <c r="I1101" i="5"/>
  <c r="H1099" i="5"/>
  <c r="I1099" i="5"/>
  <c r="H272" i="5"/>
  <c r="I272" i="5"/>
  <c r="H268" i="5"/>
  <c r="I268" i="5"/>
  <c r="H259" i="5"/>
  <c r="I259" i="5"/>
  <c r="H260" i="5"/>
  <c r="I260" i="5"/>
  <c r="H269" i="5"/>
  <c r="I269" i="5"/>
  <c r="H273" i="5"/>
  <c r="I273" i="5"/>
  <c r="H274" i="5"/>
  <c r="I274" i="5"/>
  <c r="H275" i="5"/>
  <c r="I275" i="5"/>
  <c r="H1352" i="5"/>
  <c r="I1352" i="5"/>
  <c r="H1349" i="5"/>
  <c r="I1349" i="5"/>
  <c r="H1432" i="5"/>
  <c r="I1432" i="5"/>
  <c r="H321" i="5"/>
  <c r="I321" i="5"/>
  <c r="H306" i="5"/>
  <c r="I306" i="5"/>
  <c r="H292" i="5"/>
  <c r="I292" i="5"/>
  <c r="H954" i="5"/>
  <c r="I954" i="5"/>
  <c r="H34" i="5"/>
  <c r="I34" i="5"/>
  <c r="H1032" i="5"/>
  <c r="I1032" i="5"/>
  <c r="H1431" i="5"/>
  <c r="I1431" i="5"/>
  <c r="H1266" i="5"/>
  <c r="I1266" i="5"/>
  <c r="H1154" i="5"/>
  <c r="I1154" i="5"/>
  <c r="H1152" i="5"/>
  <c r="I1152" i="5"/>
  <c r="H1051" i="5"/>
  <c r="I1051" i="5"/>
  <c r="H1048" i="5"/>
  <c r="I1048" i="5"/>
  <c r="H1221" i="5"/>
  <c r="I1221" i="5"/>
  <c r="H1257" i="5"/>
  <c r="I1257" i="5"/>
  <c r="H1239" i="5"/>
  <c r="I1239" i="5"/>
  <c r="H64" i="5"/>
  <c r="I64" i="5"/>
  <c r="H344" i="5"/>
  <c r="I344" i="5"/>
  <c r="H345" i="5"/>
  <c r="I345" i="5"/>
  <c r="H930" i="5"/>
  <c r="I930" i="5"/>
  <c r="H927" i="5"/>
  <c r="I927" i="5"/>
  <c r="H33" i="5"/>
  <c r="I33" i="5"/>
  <c r="H687" i="5"/>
  <c r="I687" i="5"/>
  <c r="H1015" i="5"/>
  <c r="I1015" i="5"/>
  <c r="H1479" i="5"/>
  <c r="I1479" i="5"/>
  <c r="H1141" i="5"/>
  <c r="I1141" i="5"/>
  <c r="H353" i="5"/>
  <c r="I353" i="5"/>
  <c r="H354" i="5"/>
  <c r="I354" i="5"/>
  <c r="H402" i="5"/>
  <c r="I402" i="5"/>
  <c r="H403" i="5"/>
  <c r="I403" i="5"/>
  <c r="H277" i="5"/>
  <c r="I277" i="5"/>
  <c r="H1367" i="5"/>
  <c r="I1367" i="5"/>
  <c r="H280" i="5"/>
  <c r="I280" i="5"/>
  <c r="H290" i="5"/>
  <c r="I290" i="5"/>
  <c r="H1019" i="5"/>
  <c r="I1019" i="5"/>
  <c r="H1023" i="5"/>
  <c r="I1023" i="5"/>
  <c r="H1158" i="5"/>
  <c r="I1158" i="5"/>
  <c r="H1149" i="5"/>
  <c r="I1149" i="5"/>
  <c r="H606" i="5"/>
  <c r="I606" i="5"/>
  <c r="H607" i="5"/>
  <c r="I607" i="5"/>
  <c r="H1129" i="5"/>
  <c r="I1129" i="5"/>
  <c r="H362" i="5"/>
  <c r="I362" i="5"/>
  <c r="H361" i="5"/>
  <c r="I361" i="5"/>
  <c r="H366" i="5"/>
  <c r="I366" i="5"/>
  <c r="H365" i="5"/>
  <c r="I365" i="5"/>
  <c r="H393" i="5"/>
  <c r="I393" i="5"/>
  <c r="H392" i="5"/>
  <c r="I392" i="5"/>
  <c r="H399" i="5"/>
  <c r="I399" i="5"/>
  <c r="H398" i="5"/>
  <c r="I398" i="5"/>
  <c r="H340" i="5"/>
  <c r="I340" i="5"/>
  <c r="H341" i="5"/>
  <c r="I341" i="5"/>
  <c r="H525" i="5"/>
  <c r="I525" i="5"/>
  <c r="H688" i="5"/>
  <c r="I688" i="5"/>
  <c r="H686" i="5"/>
  <c r="I686" i="5"/>
  <c r="H1060" i="5"/>
  <c r="I1060" i="5"/>
  <c r="H1058" i="5"/>
  <c r="I1058" i="5"/>
  <c r="H1369" i="5"/>
  <c r="I1369" i="5"/>
  <c r="H916" i="5"/>
  <c r="I916" i="5"/>
  <c r="H913" i="5"/>
  <c r="I913" i="5"/>
  <c r="H923" i="5"/>
  <c r="I923" i="5"/>
  <c r="H920" i="5"/>
  <c r="I920" i="5"/>
  <c r="H857" i="5"/>
  <c r="I857" i="5"/>
  <c r="H35" i="5"/>
  <c r="I35" i="5"/>
  <c r="H586" i="5"/>
  <c r="I586" i="5"/>
  <c r="H1033" i="5"/>
  <c r="I1033" i="5"/>
  <c r="H16" i="5"/>
  <c r="I16" i="5"/>
  <c r="H855" i="5"/>
  <c r="I855" i="5"/>
  <c r="H1387" i="5"/>
  <c r="I1387" i="5"/>
  <c r="H370" i="5"/>
  <c r="I370" i="5"/>
  <c r="H369" i="5"/>
  <c r="I369" i="5"/>
  <c r="H382" i="5"/>
  <c r="I382" i="5"/>
  <c r="H381" i="5"/>
  <c r="I381" i="5"/>
  <c r="H237" i="5"/>
  <c r="I237" i="5"/>
  <c r="H31" i="5"/>
  <c r="I31" i="5"/>
  <c r="H653" i="5"/>
  <c r="I653" i="5"/>
  <c r="H654" i="5"/>
  <c r="I654" i="5"/>
  <c r="H378" i="5"/>
  <c r="I378" i="5"/>
  <c r="H377" i="5"/>
  <c r="I377" i="5"/>
  <c r="H1477" i="5"/>
  <c r="I1477" i="5"/>
  <c r="H1472" i="5"/>
  <c r="I1472" i="5"/>
  <c r="H1127" i="5"/>
  <c r="I1127" i="5"/>
  <c r="H1434" i="5"/>
  <c r="I1434" i="5"/>
  <c r="H46" i="5"/>
  <c r="I46" i="5"/>
  <c r="H683" i="5"/>
  <c r="I683" i="5"/>
  <c r="H346" i="5"/>
  <c r="I346" i="5"/>
  <c r="H347" i="5"/>
  <c r="I347" i="5"/>
  <c r="H1433" i="5"/>
  <c r="I1433" i="5"/>
  <c r="H822" i="5"/>
  <c r="I822" i="5"/>
  <c r="H1042" i="5"/>
  <c r="I1042" i="5"/>
  <c r="H957" i="5"/>
  <c r="I957" i="5"/>
  <c r="H460" i="5"/>
  <c r="J460" i="5" s="1"/>
  <c r="K460" i="5" s="1"/>
  <c r="I460" i="5"/>
  <c r="H1037" i="5"/>
  <c r="I1037" i="5"/>
  <c r="H1038" i="5"/>
  <c r="I1038" i="5"/>
  <c r="H900" i="5"/>
  <c r="I900" i="5"/>
  <c r="H1380" i="5"/>
  <c r="I1380" i="5"/>
  <c r="H952" i="5"/>
  <c r="I952" i="5"/>
  <c r="H1440" i="5"/>
  <c r="I1440" i="5"/>
  <c r="H1063" i="5"/>
  <c r="I1063" i="5"/>
  <c r="H356" i="5"/>
  <c r="I356" i="5"/>
  <c r="H355" i="5"/>
  <c r="I355" i="5"/>
  <c r="H401" i="5"/>
  <c r="I401" i="5"/>
  <c r="H400" i="5"/>
  <c r="I400" i="5"/>
  <c r="H1394" i="5"/>
  <c r="I1394" i="5"/>
  <c r="H79" i="5"/>
  <c r="I79" i="5"/>
  <c r="H82" i="5"/>
  <c r="I82" i="5"/>
  <c r="H368" i="5"/>
  <c r="I368" i="5"/>
  <c r="H367" i="5"/>
  <c r="I367" i="5"/>
  <c r="H372" i="5"/>
  <c r="I372" i="5"/>
  <c r="H371" i="5"/>
  <c r="I371" i="5"/>
  <c r="H1429" i="5"/>
  <c r="I1429" i="5"/>
  <c r="H364" i="5"/>
  <c r="I364" i="5"/>
  <c r="H363" i="5"/>
  <c r="I363" i="5"/>
  <c r="H380" i="5"/>
  <c r="I380" i="5"/>
  <c r="H379" i="5"/>
  <c r="I379" i="5"/>
  <c r="H1125" i="5"/>
  <c r="I1125" i="5"/>
  <c r="H995" i="5"/>
  <c r="I995" i="5"/>
  <c r="H397" i="5"/>
  <c r="I397" i="5"/>
  <c r="H396" i="5"/>
  <c r="I396" i="5"/>
  <c r="H343" i="5"/>
  <c r="I343" i="5"/>
  <c r="H342" i="5"/>
  <c r="I342" i="5"/>
  <c r="H924" i="5"/>
  <c r="I924" i="5"/>
  <c r="H921" i="5"/>
  <c r="J921" i="5" s="1"/>
  <c r="K921" i="5" s="1"/>
  <c r="I921" i="5"/>
  <c r="H1142" i="5"/>
  <c r="I1142" i="5"/>
  <c r="H563" i="5"/>
  <c r="I563" i="5"/>
  <c r="H36" i="5"/>
  <c r="I36" i="5"/>
  <c r="H38" i="5"/>
  <c r="I38" i="5"/>
  <c r="H1016" i="5"/>
  <c r="I1016" i="5"/>
  <c r="H1391" i="5"/>
  <c r="I1391" i="5"/>
  <c r="H1020" i="5"/>
  <c r="I1020" i="5"/>
  <c r="H559" i="5"/>
  <c r="I559" i="5"/>
  <c r="H1024" i="5"/>
  <c r="I1024" i="5"/>
  <c r="H434" i="5"/>
  <c r="I434" i="5"/>
  <c r="H1166" i="5"/>
  <c r="I1166" i="5"/>
  <c r="H1179" i="5"/>
  <c r="I1179" i="5"/>
  <c r="H384" i="5"/>
  <c r="I384" i="5"/>
  <c r="H383" i="5"/>
  <c r="I383" i="5"/>
  <c r="H271" i="5"/>
  <c r="I271" i="5"/>
  <c r="H867" i="5"/>
  <c r="I867" i="5"/>
  <c r="H330" i="5"/>
  <c r="I330" i="5"/>
  <c r="J330" i="5"/>
  <c r="K330" i="5" s="1"/>
  <c r="H332" i="5"/>
  <c r="I332" i="5"/>
  <c r="H333" i="5"/>
  <c r="I333" i="5"/>
  <c r="H331" i="5"/>
  <c r="I331" i="5"/>
  <c r="H394" i="5"/>
  <c r="I394" i="5"/>
  <c r="H395" i="5"/>
  <c r="I395" i="5"/>
  <c r="H1473" i="5"/>
  <c r="I1473" i="5"/>
  <c r="H265" i="5"/>
  <c r="I265" i="5"/>
  <c r="H257" i="5"/>
  <c r="I257" i="5"/>
  <c r="H258" i="5"/>
  <c r="I258" i="5"/>
  <c r="H266" i="5"/>
  <c r="I266" i="5"/>
  <c r="H1050" i="5"/>
  <c r="I1050" i="5"/>
  <c r="H526" i="5"/>
  <c r="I526" i="5"/>
  <c r="H527" i="5"/>
  <c r="I527" i="5"/>
  <c r="H528" i="5"/>
  <c r="I528" i="5"/>
  <c r="H61" i="5"/>
  <c r="I61" i="5"/>
  <c r="H931" i="5"/>
  <c r="I931" i="5"/>
  <c r="H928" i="5"/>
  <c r="I928" i="5"/>
  <c r="H1486" i="5"/>
  <c r="I1486" i="5"/>
  <c r="H1481" i="5"/>
  <c r="I1481" i="5"/>
  <c r="H433" i="5"/>
  <c r="I433" i="5"/>
  <c r="H856" i="5"/>
  <c r="I856" i="5"/>
  <c r="H1463" i="5"/>
  <c r="I1463" i="5"/>
  <c r="H996" i="5"/>
  <c r="I996" i="5"/>
  <c r="H989" i="5"/>
  <c r="I989" i="5"/>
  <c r="H991" i="5"/>
  <c r="I991" i="5"/>
  <c r="H993" i="5"/>
  <c r="I993" i="5"/>
  <c r="H990" i="5"/>
  <c r="I990" i="5"/>
  <c r="H992" i="5"/>
  <c r="I992" i="5"/>
  <c r="H994" i="5"/>
  <c r="I994" i="5"/>
  <c r="H1059" i="5"/>
  <c r="I1059" i="5"/>
  <c r="H1103" i="5"/>
  <c r="I1103" i="5"/>
  <c r="H1102" i="5"/>
  <c r="I1102" i="5"/>
  <c r="H1104" i="5"/>
  <c r="I1104" i="5"/>
  <c r="H961" i="5"/>
  <c r="I961" i="5"/>
  <c r="H278" i="5"/>
  <c r="I278" i="5"/>
  <c r="H243" i="5"/>
  <c r="I243" i="5"/>
  <c r="H244" i="5"/>
  <c r="I244" i="5"/>
  <c r="H245" i="5"/>
  <c r="I245" i="5"/>
  <c r="H246" i="5"/>
  <c r="I246" i="5"/>
  <c r="H238" i="5"/>
  <c r="I238" i="5"/>
  <c r="H239" i="5"/>
  <c r="I239" i="5"/>
  <c r="H1098" i="5"/>
  <c r="I1098" i="5"/>
  <c r="H1100" i="5"/>
  <c r="I1100" i="5"/>
  <c r="H1215" i="5"/>
  <c r="I1215" i="5"/>
  <c r="H1254" i="5"/>
  <c r="I1254" i="5"/>
  <c r="H1236" i="5"/>
  <c r="I1236" i="5"/>
  <c r="H778" i="5"/>
  <c r="I778" i="5"/>
  <c r="H772" i="5"/>
  <c r="I772" i="5"/>
  <c r="H41" i="5"/>
  <c r="I41" i="5"/>
  <c r="H820" i="5"/>
  <c r="I820" i="5"/>
  <c r="J820" i="5" s="1"/>
  <c r="K820" i="5" s="1"/>
  <c r="H760" i="5"/>
  <c r="I760" i="5"/>
  <c r="H761" i="5"/>
  <c r="I761" i="5"/>
  <c r="H758" i="5"/>
  <c r="I758" i="5"/>
  <c r="H759" i="5"/>
  <c r="I759" i="5"/>
  <c r="H1138" i="5"/>
  <c r="I1138" i="5"/>
  <c r="H1453" i="5"/>
  <c r="I1453" i="5"/>
  <c r="H621" i="5"/>
  <c r="I621" i="5"/>
  <c r="H622" i="5"/>
  <c r="I622" i="5"/>
  <c r="H1168" i="5"/>
  <c r="I1168" i="5"/>
  <c r="H1181" i="5"/>
  <c r="I1181" i="5"/>
  <c r="H1353" i="5"/>
  <c r="I1353" i="5"/>
  <c r="H76" i="5"/>
  <c r="I76" i="5"/>
  <c r="H851" i="5"/>
  <c r="I851" i="5"/>
  <c r="H1217" i="5"/>
  <c r="I1217" i="5"/>
  <c r="H1256" i="5"/>
  <c r="I1256" i="5"/>
  <c r="H1238" i="5"/>
  <c r="I1238" i="5"/>
  <c r="H932" i="5"/>
  <c r="I932" i="5"/>
  <c r="J932" i="5" s="1"/>
  <c r="K932" i="5" s="1"/>
  <c r="H929" i="5"/>
  <c r="I929" i="5"/>
  <c r="H1439" i="5"/>
  <c r="I1439" i="5"/>
  <c r="H1441" i="5"/>
  <c r="I1441" i="5"/>
  <c r="H1025" i="5"/>
  <c r="I1025" i="5"/>
  <c r="H1482" i="5"/>
  <c r="I1482" i="5"/>
  <c r="H1435" i="5"/>
  <c r="I1435" i="5"/>
  <c r="H1043" i="5"/>
  <c r="I1043" i="5"/>
  <c r="H1014" i="5"/>
  <c r="I1014" i="5"/>
  <c r="H1390" i="5"/>
  <c r="I1390" i="5"/>
  <c r="H1018" i="5"/>
  <c r="I1018" i="5"/>
  <c r="H1022" i="5"/>
  <c r="I1022" i="5"/>
  <c r="H1169" i="5"/>
  <c r="I1169" i="5"/>
  <c r="H1182" i="5"/>
  <c r="I1182" i="5"/>
  <c r="H270" i="5"/>
  <c r="I270" i="5"/>
  <c r="H866" i="5"/>
  <c r="I866" i="5"/>
  <c r="H1478" i="5"/>
  <c r="I1478" i="5"/>
  <c r="H1474" i="5"/>
  <c r="I1474" i="5"/>
  <c r="H81" i="5"/>
  <c r="I81" i="5"/>
  <c r="H15" i="5"/>
  <c r="I15" i="5"/>
  <c r="H1026" i="5"/>
  <c r="I1026" i="5"/>
  <c r="H1105" i="5"/>
  <c r="I1105" i="5"/>
  <c r="H1385" i="5"/>
  <c r="I1385" i="5"/>
  <c r="H1132" i="5"/>
  <c r="I1132" i="5"/>
  <c r="H43" i="5"/>
  <c r="I43" i="5"/>
  <c r="H564" i="5"/>
  <c r="I564" i="5"/>
  <c r="H37" i="5"/>
  <c r="I37" i="5"/>
  <c r="H770" i="5"/>
  <c r="I770" i="5"/>
  <c r="H1461" i="5"/>
  <c r="I1461" i="5"/>
  <c r="H1027" i="5"/>
  <c r="I1027" i="5"/>
  <c r="H1183" i="5"/>
  <c r="I1183" i="5"/>
  <c r="H1184" i="5"/>
  <c r="I1184" i="5"/>
  <c r="H1189" i="5"/>
  <c r="I1189" i="5"/>
  <c r="H1195" i="5"/>
  <c r="I1195" i="5"/>
  <c r="H1171" i="5"/>
  <c r="I1171" i="5"/>
  <c r="H1170" i="5"/>
  <c r="I1170" i="5"/>
  <c r="H1028" i="5"/>
  <c r="I1028" i="5"/>
  <c r="H1034" i="5"/>
  <c r="I1034" i="5"/>
  <c r="H1044" i="5"/>
  <c r="I1044" i="5"/>
  <c r="H774" i="5"/>
  <c r="I774" i="5"/>
  <c r="H503" i="5"/>
  <c r="I503" i="5"/>
  <c r="H502" i="5"/>
  <c r="I502" i="5"/>
  <c r="H1267" i="5"/>
  <c r="I1267" i="5"/>
  <c r="H1298" i="5"/>
  <c r="I1298" i="5"/>
  <c r="H1206" i="5"/>
  <c r="I1206" i="5"/>
  <c r="H1227" i="5"/>
  <c r="I1227" i="5"/>
  <c r="H1210" i="5"/>
  <c r="I1210" i="5"/>
  <c r="H1263" i="5"/>
  <c r="I1263" i="5"/>
  <c r="H1249" i="5"/>
  <c r="I1249" i="5"/>
  <c r="H1245" i="5"/>
  <c r="I1245" i="5"/>
  <c r="H1231" i="5"/>
  <c r="I1231" i="5"/>
  <c r="H254" i="5"/>
  <c r="I254" i="5"/>
  <c r="H247" i="5"/>
  <c r="I247" i="5"/>
  <c r="H248" i="5"/>
  <c r="I248" i="5"/>
  <c r="H249" i="5"/>
  <c r="I249" i="5"/>
  <c r="H255" i="5"/>
  <c r="I255" i="5"/>
  <c r="H256" i="5"/>
  <c r="I256" i="5"/>
  <c r="H250" i="5"/>
  <c r="I250" i="5"/>
  <c r="H251" i="5"/>
  <c r="I251" i="5"/>
  <c r="H252" i="5"/>
  <c r="I252" i="5"/>
  <c r="H253" i="5"/>
  <c r="I253" i="5"/>
  <c r="H44" i="5"/>
  <c r="I44" i="5"/>
  <c r="H604" i="5"/>
  <c r="I604" i="5"/>
  <c r="H605" i="5"/>
  <c r="I605" i="5"/>
  <c r="H1137" i="5"/>
  <c r="I1137" i="5"/>
  <c r="H780" i="5"/>
  <c r="I780" i="5"/>
  <c r="H1172" i="5"/>
  <c r="I1172" i="5"/>
  <c r="H1185" i="5"/>
  <c r="I1185" i="5"/>
  <c r="H616" i="5"/>
  <c r="I616" i="5"/>
  <c r="H1106" i="5"/>
  <c r="I1106" i="5"/>
  <c r="H435" i="5"/>
  <c r="I435" i="5"/>
  <c r="H1475" i="5"/>
  <c r="I1475" i="5"/>
  <c r="H1029" i="5"/>
  <c r="I1029" i="5"/>
  <c r="H1035" i="5"/>
  <c r="I1035" i="5"/>
  <c r="H229" i="5"/>
  <c r="I229" i="5"/>
  <c r="H1229" i="5"/>
  <c r="I1229" i="5"/>
  <c r="H1211" i="5"/>
  <c r="I1211" i="5"/>
  <c r="H1265" i="5"/>
  <c r="I1265" i="5"/>
  <c r="H1250" i="5"/>
  <c r="I1250" i="5"/>
  <c r="H1247" i="5"/>
  <c r="I1247" i="5"/>
  <c r="H1232" i="5"/>
  <c r="I1232" i="5"/>
  <c r="H561" i="5"/>
  <c r="I561" i="5"/>
  <c r="H1489" i="5"/>
  <c r="I1489" i="5"/>
  <c r="H752" i="5"/>
  <c r="I752" i="5"/>
  <c r="H753" i="5"/>
  <c r="I753" i="5"/>
  <c r="H750" i="5"/>
  <c r="I750" i="5"/>
  <c r="H751" i="5"/>
  <c r="I751" i="5"/>
  <c r="H1487" i="5"/>
  <c r="I1487" i="5"/>
  <c r="H1483" i="5"/>
  <c r="I1483" i="5"/>
  <c r="H1173" i="5"/>
  <c r="I1173" i="5"/>
  <c r="H1186" i="5"/>
  <c r="I1186" i="5"/>
  <c r="H776" i="5"/>
  <c r="I776" i="5"/>
  <c r="H1488" i="5"/>
  <c r="I1488" i="5"/>
  <c r="H823" i="5"/>
  <c r="I823" i="5"/>
  <c r="H1437" i="5"/>
  <c r="I1437" i="5"/>
  <c r="H1415" i="5"/>
  <c r="I1415" i="5"/>
  <c r="H1040" i="5"/>
  <c r="I1040" i="5"/>
  <c r="H782" i="5"/>
  <c r="I782" i="5"/>
  <c r="H1030" i="5"/>
  <c r="I1030" i="5"/>
  <c r="H1036" i="5"/>
  <c r="I1036" i="5"/>
  <c r="H1381" i="5"/>
  <c r="I1381" i="5"/>
  <c r="H1444" i="5"/>
  <c r="I1444" i="5"/>
  <c r="H711" i="5"/>
  <c r="I711" i="5"/>
  <c r="H1268" i="5"/>
  <c r="I1268" i="5"/>
  <c r="H1269" i="5"/>
  <c r="I1269" i="5"/>
  <c r="H1174" i="5"/>
  <c r="I1174" i="5"/>
  <c r="H1187" i="5"/>
  <c r="I1187" i="5"/>
  <c r="H1207" i="5"/>
  <c r="I1207" i="5"/>
  <c r="H1212" i="5"/>
  <c r="I1212" i="5"/>
  <c r="H1251" i="5"/>
  <c r="I1251" i="5"/>
  <c r="H1233" i="5"/>
  <c r="I1233" i="5"/>
  <c r="H1476" i="5"/>
  <c r="I1476" i="5"/>
  <c r="H1471" i="5"/>
  <c r="I1471" i="5"/>
  <c r="H784" i="5"/>
  <c r="I784" i="5"/>
  <c r="H974" i="5"/>
  <c r="I974" i="5"/>
  <c r="H617" i="5"/>
  <c r="I617" i="5"/>
  <c r="H618" i="5"/>
  <c r="J618" i="5" s="1"/>
  <c r="K618" i="5" s="1"/>
  <c r="I618" i="5"/>
  <c r="H45" i="5"/>
  <c r="I45" i="5"/>
  <c r="H83" i="5"/>
  <c r="I83" i="5"/>
  <c r="H1384" i="5"/>
  <c r="I1384" i="5"/>
  <c r="H940" i="5"/>
  <c r="J940" i="5" s="1"/>
  <c r="K940" i="5" s="1"/>
  <c r="I940" i="5"/>
  <c r="H942" i="5"/>
  <c r="I942" i="5"/>
  <c r="H941" i="5"/>
  <c r="I941" i="5"/>
  <c r="H1126" i="5"/>
  <c r="I1126" i="5"/>
  <c r="H1451" i="5"/>
  <c r="I1451" i="5"/>
  <c r="H1175" i="5"/>
  <c r="I1175" i="5"/>
  <c r="H1188" i="5"/>
  <c r="I1188" i="5"/>
  <c r="H712" i="5"/>
  <c r="I712" i="5"/>
  <c r="H504" i="5"/>
  <c r="J504" i="5" s="1"/>
  <c r="K504" i="5" s="1"/>
  <c r="I504" i="5"/>
  <c r="H40" i="5"/>
  <c r="I40" i="5"/>
  <c r="H1178" i="5"/>
  <c r="I1178" i="5"/>
  <c r="H1177" i="5"/>
  <c r="I1177" i="5"/>
  <c r="H1165" i="5"/>
  <c r="I1165" i="5"/>
  <c r="H1164" i="5"/>
  <c r="I1164" i="5"/>
  <c r="H1456" i="5"/>
  <c r="I1456" i="5"/>
  <c r="H1457" i="5"/>
  <c r="I1457" i="5"/>
  <c r="H276" i="5"/>
  <c r="I276" i="5"/>
  <c r="H1484" i="5"/>
  <c r="I1484" i="5"/>
  <c r="H1299" i="5"/>
  <c r="I1299" i="5"/>
  <c r="H1218" i="5"/>
  <c r="I1218" i="5"/>
  <c r="H1222" i="5"/>
  <c r="I1222" i="5"/>
  <c r="H1213" i="5"/>
  <c r="I1213" i="5"/>
  <c r="H1258" i="5"/>
  <c r="I1258" i="5"/>
  <c r="H1252" i="5"/>
  <c r="I1252" i="5"/>
  <c r="H1240" i="5"/>
  <c r="I1240" i="5"/>
  <c r="H1234" i="5"/>
  <c r="I1234" i="5"/>
  <c r="H1041" i="5"/>
  <c r="I1041" i="5"/>
  <c r="H1445" i="5"/>
  <c r="I1445" i="5"/>
  <c r="H1446" i="5"/>
  <c r="I1446" i="5"/>
  <c r="H589" i="5"/>
  <c r="I589" i="5"/>
  <c r="H619" i="5"/>
  <c r="I619" i="5"/>
  <c r="H620" i="5"/>
  <c r="I620" i="5"/>
  <c r="H596" i="5"/>
  <c r="I596" i="5"/>
  <c r="H597" i="5"/>
  <c r="I597" i="5"/>
  <c r="H888" i="5"/>
  <c r="I888" i="5"/>
  <c r="H451" i="5"/>
  <c r="I451" i="5"/>
  <c r="H454" i="5"/>
  <c r="I454" i="5"/>
  <c r="H1223" i="5"/>
  <c r="I1223" i="5"/>
  <c r="H1259" i="5"/>
  <c r="I1259" i="5"/>
  <c r="H1241" i="5"/>
  <c r="I1241" i="5"/>
  <c r="H756" i="5"/>
  <c r="I756" i="5"/>
  <c r="H757" i="5"/>
  <c r="I757" i="5"/>
  <c r="H754" i="5"/>
  <c r="I754" i="5"/>
  <c r="H755" i="5"/>
  <c r="I755" i="5"/>
  <c r="H962" i="5"/>
  <c r="I962" i="5"/>
  <c r="H955" i="5"/>
  <c r="I955" i="5"/>
  <c r="H1485" i="5"/>
  <c r="I1485" i="5"/>
  <c r="H1480" i="5"/>
  <c r="I1480" i="5"/>
  <c r="H1436" i="5"/>
  <c r="I1436" i="5"/>
  <c r="H1438" i="5"/>
  <c r="I1438" i="5"/>
  <c r="H47" i="5"/>
  <c r="I47" i="5"/>
  <c r="H1382" i="5"/>
  <c r="I1382" i="5"/>
  <c r="H466" i="5"/>
  <c r="I466" i="5"/>
  <c r="H465" i="5"/>
  <c r="I465" i="5"/>
  <c r="H890" i="5"/>
  <c r="J890" i="5" s="1"/>
  <c r="K890" i="5" s="1"/>
  <c r="I890" i="5"/>
  <c r="H818" i="5"/>
  <c r="I818" i="5"/>
  <c r="H1198" i="5"/>
  <c r="J1198" i="5" s="1"/>
  <c r="K1198" i="5" s="1"/>
  <c r="I1198" i="5"/>
  <c r="H1192" i="5"/>
  <c r="I1192" i="5"/>
  <c r="H1000" i="5"/>
  <c r="I1000" i="5"/>
  <c r="H1004" i="5"/>
  <c r="I1004" i="5"/>
  <c r="H1219" i="5"/>
  <c r="J1219" i="5" s="1"/>
  <c r="K1219" i="5" s="1"/>
  <c r="I1219" i="5"/>
  <c r="H1224" i="5"/>
  <c r="I1224" i="5"/>
  <c r="H1260" i="5"/>
  <c r="I1260" i="5"/>
  <c r="H1242" i="5"/>
  <c r="I1242" i="5"/>
  <c r="H590" i="5"/>
  <c r="I590" i="5"/>
  <c r="H591" i="5"/>
  <c r="J591" i="5" s="1"/>
  <c r="K591" i="5" s="1"/>
  <c r="I591" i="5"/>
  <c r="H1424" i="5"/>
  <c r="I1424" i="5"/>
  <c r="H1418" i="5"/>
  <c r="I1418" i="5"/>
  <c r="H1420" i="5"/>
  <c r="I1420" i="5"/>
  <c r="H1419" i="5"/>
  <c r="I1419" i="5"/>
  <c r="H48" i="5"/>
  <c r="I48" i="5"/>
  <c r="H946" i="5"/>
  <c r="I946" i="5"/>
  <c r="H947" i="5"/>
  <c r="I947" i="5"/>
  <c r="H948" i="5"/>
  <c r="J948" i="5" s="1"/>
  <c r="K948" i="5" s="1"/>
  <c r="I948" i="5"/>
  <c r="H708" i="5"/>
  <c r="I708" i="5"/>
  <c r="H505" i="5"/>
  <c r="I505" i="5"/>
  <c r="H598" i="5"/>
  <c r="I598" i="5"/>
  <c r="H599" i="5"/>
  <c r="I599" i="5"/>
  <c r="H1458" i="5"/>
  <c r="I1458" i="5"/>
  <c r="H1180" i="5"/>
  <c r="I1180" i="5"/>
  <c r="H1167" i="5"/>
  <c r="I1167" i="5"/>
  <c r="H600" i="5"/>
  <c r="I600" i="5"/>
  <c r="H601" i="5"/>
  <c r="I601" i="5"/>
  <c r="H227" i="5"/>
  <c r="I227" i="5"/>
  <c r="H226" i="5"/>
  <c r="I226" i="5"/>
  <c r="H1225" i="5"/>
  <c r="I1225" i="5"/>
  <c r="H1261" i="5"/>
  <c r="I1261" i="5"/>
  <c r="H1243" i="5"/>
  <c r="I1243" i="5"/>
  <c r="H117" i="5"/>
  <c r="I117" i="5"/>
  <c r="H115" i="5"/>
  <c r="J115" i="5" s="1"/>
  <c r="K115" i="5" s="1"/>
  <c r="I115" i="5"/>
  <c r="H121" i="5"/>
  <c r="I121" i="5"/>
  <c r="H119" i="5"/>
  <c r="I119" i="5"/>
  <c r="H123" i="5"/>
  <c r="I123" i="5"/>
  <c r="H118" i="5"/>
  <c r="I118" i="5"/>
  <c r="H116" i="5"/>
  <c r="I116" i="5"/>
  <c r="H122" i="5"/>
  <c r="I122" i="5"/>
  <c r="H120" i="5"/>
  <c r="I120" i="5"/>
  <c r="H124" i="5"/>
  <c r="I124" i="5"/>
  <c r="H224" i="5"/>
  <c r="I224" i="5"/>
  <c r="H223" i="5"/>
  <c r="I223" i="5"/>
  <c r="H1447" i="5"/>
  <c r="I1447" i="5"/>
  <c r="H1448" i="5"/>
  <c r="I1448" i="5"/>
  <c r="H592" i="5"/>
  <c r="I592" i="5"/>
  <c r="H593" i="5"/>
  <c r="I593" i="5"/>
  <c r="H468" i="5"/>
  <c r="I468" i="5"/>
  <c r="H467" i="5"/>
  <c r="I467" i="5"/>
  <c r="H602" i="5"/>
  <c r="I602" i="5"/>
  <c r="H603" i="5"/>
  <c r="I603" i="5"/>
  <c r="H1208" i="5"/>
  <c r="I1208" i="5"/>
  <c r="H1080" i="5"/>
  <c r="I1080" i="5"/>
  <c r="H1079" i="5"/>
  <c r="I1079" i="5"/>
  <c r="H1081" i="5"/>
  <c r="I1081" i="5"/>
  <c r="H436" i="5"/>
  <c r="I436" i="5"/>
  <c r="H437" i="5"/>
  <c r="I437" i="5"/>
  <c r="H1199" i="5"/>
  <c r="I1199" i="5"/>
  <c r="H1200" i="5"/>
  <c r="I1200" i="5"/>
  <c r="H1193" i="5"/>
  <c r="I1193" i="5"/>
  <c r="H1194" i="5"/>
  <c r="I1194" i="5"/>
  <c r="H1214" i="5"/>
  <c r="I1214" i="5"/>
  <c r="H1253" i="5"/>
  <c r="I1253" i="5"/>
  <c r="H1235" i="5"/>
  <c r="I1235" i="5"/>
  <c r="H943" i="5"/>
  <c r="J943" i="5" s="1"/>
  <c r="K943" i="5" s="1"/>
  <c r="I943" i="5"/>
  <c r="H944" i="5"/>
  <c r="I944" i="5"/>
  <c r="H945" i="5"/>
  <c r="I945" i="5"/>
  <c r="H228" i="5"/>
  <c r="I228" i="5"/>
  <c r="H1216" i="5"/>
  <c r="J1216" i="5" s="1"/>
  <c r="K1216" i="5" s="1"/>
  <c r="I1216" i="5"/>
  <c r="H1255" i="5"/>
  <c r="I1255" i="5"/>
  <c r="H1237" i="5"/>
  <c r="J1237" i="5" s="1"/>
  <c r="K1237" i="5" s="1"/>
  <c r="I1237" i="5"/>
  <c r="H225" i="5"/>
  <c r="I225" i="5"/>
  <c r="H42" i="5"/>
  <c r="J42" i="5" s="1"/>
  <c r="K42" i="5" s="1"/>
  <c r="I42" i="5"/>
  <c r="H608" i="5"/>
  <c r="I608" i="5"/>
  <c r="H609" i="5"/>
  <c r="I609" i="5"/>
  <c r="H1425" i="5"/>
  <c r="I1425" i="5"/>
  <c r="H1421" i="5"/>
  <c r="I1421" i="5"/>
  <c r="H1422" i="5"/>
  <c r="I1422" i="5"/>
  <c r="H1423" i="5"/>
  <c r="I1423" i="5"/>
  <c r="H815" i="5"/>
  <c r="I815" i="5"/>
  <c r="H816" i="5"/>
  <c r="J816" i="5" s="1"/>
  <c r="K816" i="5" s="1"/>
  <c r="I816" i="5"/>
  <c r="H715" i="5"/>
  <c r="I715" i="5"/>
  <c r="H230" i="5"/>
  <c r="I230" i="5"/>
  <c r="H811" i="5"/>
  <c r="I811" i="5"/>
  <c r="H812" i="5"/>
  <c r="I812" i="5"/>
  <c r="H610" i="5"/>
  <c r="I610" i="5"/>
  <c r="H611" i="5"/>
  <c r="I611" i="5"/>
  <c r="H813" i="5"/>
  <c r="I813" i="5"/>
  <c r="H814" i="5"/>
  <c r="I814" i="5"/>
  <c r="H949" i="5"/>
  <c r="I949" i="5"/>
  <c r="H950" i="5"/>
  <c r="I950" i="5"/>
  <c r="H951" i="5"/>
  <c r="I951" i="5"/>
  <c r="H294" i="5"/>
  <c r="I294" i="5"/>
  <c r="H296" i="5"/>
  <c r="I296" i="5"/>
  <c r="H612" i="5"/>
  <c r="I612" i="5"/>
  <c r="H613" i="5"/>
  <c r="I613" i="5"/>
  <c r="H716" i="5"/>
  <c r="J716" i="5" s="1"/>
  <c r="K716" i="5" s="1"/>
  <c r="I716" i="5"/>
  <c r="H887" i="5"/>
  <c r="I887" i="5"/>
  <c r="H678" i="5"/>
  <c r="I678" i="5"/>
  <c r="H679" i="5"/>
  <c r="I679" i="5"/>
  <c r="H295" i="5"/>
  <c r="I295" i="5"/>
  <c r="H293" i="5"/>
  <c r="I293" i="5"/>
  <c r="H891" i="5"/>
  <c r="I891" i="5"/>
  <c r="H623" i="5"/>
  <c r="I623" i="5"/>
  <c r="H624" i="5"/>
  <c r="I624" i="5"/>
  <c r="H889" i="5"/>
  <c r="I889" i="5"/>
  <c r="H1449" i="5"/>
  <c r="I1449" i="5"/>
  <c r="H1450" i="5"/>
  <c r="I1450" i="5"/>
  <c r="H614" i="5"/>
  <c r="I614" i="5"/>
  <c r="H615" i="5"/>
  <c r="I615" i="5"/>
  <c r="H1001" i="5"/>
  <c r="I1001" i="5"/>
  <c r="H1002" i="5"/>
  <c r="I1002" i="5"/>
  <c r="H1003" i="5"/>
  <c r="I1003" i="5"/>
  <c r="H1220" i="5"/>
  <c r="I1220" i="5"/>
  <c r="H1196" i="5"/>
  <c r="I1196" i="5"/>
  <c r="H1190" i="5"/>
  <c r="I1190" i="5"/>
  <c r="H1191" i="5"/>
  <c r="I1191" i="5"/>
  <c r="H1197" i="5"/>
  <c r="I1197" i="5"/>
  <c r="H4" i="5"/>
  <c r="I4" i="5"/>
  <c r="H456" i="5"/>
  <c r="I456" i="5"/>
  <c r="H453" i="5"/>
  <c r="I453" i="5"/>
  <c r="H452" i="5"/>
  <c r="I452" i="5"/>
  <c r="H455" i="5"/>
  <c r="I455" i="5"/>
  <c r="H1074" i="5"/>
  <c r="I1074" i="5"/>
  <c r="H1073" i="5"/>
  <c r="I1073" i="5"/>
  <c r="H1075" i="5"/>
  <c r="I1075" i="5"/>
  <c r="H1226" i="5"/>
  <c r="I1226" i="5"/>
  <c r="H1262" i="5"/>
  <c r="I1262" i="5"/>
  <c r="H1244" i="5"/>
  <c r="I1244" i="5"/>
  <c r="H973" i="5"/>
  <c r="I973" i="5"/>
  <c r="H461" i="5"/>
  <c r="I461" i="5"/>
  <c r="H1228" i="5"/>
  <c r="I1228" i="5"/>
  <c r="H1264" i="5"/>
  <c r="I1264" i="5"/>
  <c r="H1246" i="5"/>
  <c r="I1246" i="5"/>
  <c r="H939" i="5"/>
  <c r="I939" i="5"/>
  <c r="H1077" i="5"/>
  <c r="I1077" i="5"/>
  <c r="H1076" i="5"/>
  <c r="I1076" i="5"/>
  <c r="H1078" i="5"/>
  <c r="I1078" i="5"/>
  <c r="H529" i="5"/>
  <c r="I529" i="5"/>
  <c r="H530" i="5"/>
  <c r="I530" i="5"/>
  <c r="H531" i="5"/>
  <c r="I531" i="5"/>
  <c r="H1416" i="5"/>
  <c r="I1416" i="5"/>
  <c r="H1417" i="5"/>
  <c r="I1417" i="5"/>
  <c r="H625" i="5"/>
  <c r="I625" i="5"/>
  <c r="H626" i="5"/>
  <c r="I626" i="5"/>
  <c r="H892" i="5"/>
  <c r="I892" i="5"/>
  <c r="H710" i="5"/>
  <c r="I710" i="5"/>
  <c r="H713" i="5"/>
  <c r="I713" i="5"/>
  <c r="H627" i="5"/>
  <c r="I627" i="5"/>
  <c r="H628" i="5"/>
  <c r="I628" i="5"/>
  <c r="H532" i="5"/>
  <c r="I532" i="5"/>
  <c r="H534" i="5"/>
  <c r="I534" i="5"/>
  <c r="H533" i="5"/>
  <c r="I533" i="5"/>
  <c r="H714" i="5"/>
  <c r="I714" i="5"/>
  <c r="H536" i="5"/>
  <c r="I536" i="5"/>
  <c r="H535" i="5"/>
  <c r="I535" i="5"/>
  <c r="H709" i="5"/>
  <c r="I709" i="5"/>
  <c r="H665" i="5"/>
  <c r="I665" i="5"/>
  <c r="I1045" i="5"/>
  <c r="H1045" i="5"/>
  <c r="H234" i="5"/>
  <c r="I234" i="5"/>
  <c r="H557" i="5"/>
  <c r="I557" i="5"/>
  <c r="H967" i="5"/>
  <c r="I967" i="5"/>
  <c r="H650" i="5"/>
  <c r="I650" i="5"/>
  <c r="H1462" i="5"/>
  <c r="I1462" i="5"/>
  <c r="H222" i="5"/>
  <c r="I222" i="5"/>
  <c r="H1111" i="5"/>
  <c r="I1111" i="5"/>
  <c r="H1114" i="5"/>
  <c r="I1114" i="5"/>
  <c r="H803" i="5"/>
  <c r="I803" i="5"/>
  <c r="H1427" i="5"/>
  <c r="I1427" i="5"/>
  <c r="H585" i="5"/>
  <c r="I585" i="5"/>
  <c r="H799" i="5"/>
  <c r="I799" i="5"/>
  <c r="H438" i="5"/>
  <c r="I438" i="5"/>
  <c r="H884" i="5"/>
  <c r="I884" i="5"/>
  <c r="H885" i="5"/>
  <c r="I885" i="5"/>
  <c r="H20" i="5"/>
  <c r="I20" i="5"/>
  <c r="H632" i="5"/>
  <c r="I632" i="5"/>
  <c r="H133" i="5"/>
  <c r="I133" i="5"/>
  <c r="H134" i="5"/>
  <c r="I134" i="5"/>
  <c r="H325" i="5"/>
  <c r="I325" i="5"/>
  <c r="H704" i="5"/>
  <c r="I704" i="5"/>
  <c r="H1123" i="5"/>
  <c r="I1123" i="5"/>
  <c r="H554" i="5"/>
  <c r="I554" i="5"/>
  <c r="H209" i="5"/>
  <c r="I209" i="5"/>
  <c r="H210" i="5"/>
  <c r="I210" i="5"/>
  <c r="H160" i="5"/>
  <c r="I160" i="5"/>
  <c r="H182" i="5"/>
  <c r="I182" i="5"/>
  <c r="H183" i="5"/>
  <c r="I183" i="5"/>
  <c r="H741" i="5"/>
  <c r="I741" i="5"/>
  <c r="H432" i="5"/>
  <c r="I432" i="5"/>
  <c r="H674" i="5"/>
  <c r="I674" i="5"/>
  <c r="H91" i="5"/>
  <c r="I91" i="5"/>
  <c r="H92" i="5"/>
  <c r="I92" i="5"/>
  <c r="H882" i="5"/>
  <c r="I882" i="5"/>
  <c r="H1139" i="5"/>
  <c r="I1139" i="5"/>
  <c r="H986" i="5"/>
  <c r="I986" i="5"/>
  <c r="H484" i="5"/>
  <c r="I484" i="5"/>
  <c r="H964" i="5"/>
  <c r="I964" i="5"/>
  <c r="H74" i="5"/>
  <c r="I74" i="5"/>
  <c r="H733" i="5"/>
  <c r="I733" i="5"/>
  <c r="H734" i="5"/>
  <c r="I734" i="5"/>
  <c r="H1145" i="5"/>
  <c r="I1145" i="5"/>
  <c r="H1146" i="5"/>
  <c r="I1146" i="5"/>
  <c r="H1306" i="5"/>
  <c r="I1306" i="5"/>
  <c r="H1307" i="5"/>
  <c r="I1307" i="5"/>
  <c r="H186" i="5"/>
  <c r="I186" i="5"/>
  <c r="H178" i="5"/>
  <c r="I178" i="5"/>
  <c r="H187" i="5"/>
  <c r="I187" i="5"/>
  <c r="H179" i="5"/>
  <c r="I179" i="5"/>
  <c r="H475" i="5"/>
  <c r="I475" i="5"/>
  <c r="H476" i="5"/>
  <c r="I476" i="5"/>
  <c r="H287" i="5"/>
  <c r="I287" i="5"/>
  <c r="H983" i="5"/>
  <c r="I983" i="5"/>
  <c r="H1204" i="5"/>
  <c r="I1204" i="5"/>
  <c r="H717" i="5"/>
  <c r="I717" i="5"/>
  <c r="H718" i="5"/>
  <c r="I718" i="5"/>
  <c r="H50" i="5"/>
  <c r="I50" i="5"/>
  <c r="H516" i="5"/>
  <c r="I516" i="5"/>
  <c r="H519" i="5"/>
  <c r="I519" i="5"/>
  <c r="H49" i="5"/>
  <c r="I49" i="5"/>
  <c r="H215" i="5"/>
  <c r="I215" i="5"/>
  <c r="H469" i="5"/>
  <c r="I469" i="5"/>
  <c r="H470" i="5"/>
  <c r="I470" i="5"/>
  <c r="H788" i="5"/>
  <c r="I788" i="5"/>
  <c r="H786" i="5"/>
  <c r="I786" i="5"/>
  <c r="H719" i="5"/>
  <c r="I719" i="5"/>
  <c r="H720" i="5"/>
  <c r="I720" i="5"/>
  <c r="H55" i="5"/>
  <c r="I55" i="5"/>
  <c r="H689" i="5"/>
  <c r="I689" i="5"/>
  <c r="H698" i="5"/>
  <c r="I698" i="5"/>
  <c r="H52" i="5"/>
  <c r="I52" i="5"/>
  <c r="H110" i="5"/>
  <c r="I110" i="5"/>
  <c r="H666" i="5"/>
  <c r="I666" i="5"/>
  <c r="H1392" i="5"/>
  <c r="I1392" i="5"/>
  <c r="H735" i="5"/>
  <c r="I735" i="5"/>
  <c r="H736" i="5"/>
  <c r="I736" i="5"/>
  <c r="H1357" i="5"/>
  <c r="I1357" i="5"/>
  <c r="H802" i="5"/>
  <c r="I802" i="5"/>
  <c r="H1395" i="5"/>
  <c r="I1395" i="5"/>
  <c r="H1396" i="5"/>
  <c r="I1396" i="5"/>
  <c r="H374" i="5"/>
  <c r="I374" i="5"/>
  <c r="H373" i="5"/>
  <c r="I373" i="5"/>
  <c r="H376" i="5"/>
  <c r="I376" i="5"/>
  <c r="H375" i="5"/>
  <c r="I375" i="5"/>
  <c r="H212" i="5"/>
  <c r="I212" i="5"/>
  <c r="H213" i="5"/>
  <c r="I213" i="5"/>
  <c r="H696" i="5"/>
  <c r="I696" i="5"/>
  <c r="H540" i="5"/>
  <c r="I540" i="5"/>
  <c r="H288" i="5"/>
  <c r="I288" i="5"/>
  <c r="H139" i="5"/>
  <c r="I139" i="5"/>
  <c r="H140" i="5"/>
  <c r="I140" i="5"/>
  <c r="H547" i="5"/>
  <c r="I547" i="5"/>
  <c r="H723" i="5"/>
  <c r="I723" i="5"/>
  <c r="H724" i="5"/>
  <c r="I724" i="5"/>
  <c r="H1403" i="5"/>
  <c r="I1403" i="5"/>
  <c r="H835" i="5"/>
  <c r="I835" i="5"/>
  <c r="H196" i="5"/>
  <c r="I196" i="5"/>
  <c r="H197" i="5"/>
  <c r="I197" i="5"/>
  <c r="H737" i="5"/>
  <c r="I737" i="5"/>
  <c r="H738" i="5"/>
  <c r="I738" i="5"/>
  <c r="H809" i="5"/>
  <c r="I809" i="5"/>
  <c r="H542" i="5"/>
  <c r="I542" i="5"/>
  <c r="H22" i="5"/>
  <c r="I22" i="5"/>
  <c r="H21" i="5"/>
  <c r="I21" i="5"/>
  <c r="H24" i="5"/>
  <c r="I24" i="5"/>
  <c r="H23" i="5"/>
  <c r="I23" i="5"/>
  <c r="H524" i="5"/>
  <c r="I524" i="5"/>
  <c r="H640" i="5"/>
  <c r="I640" i="5"/>
  <c r="H644" i="5"/>
  <c r="I644" i="5"/>
  <c r="H643" i="5"/>
  <c r="I643" i="5"/>
  <c r="H645" i="5"/>
  <c r="I645" i="5"/>
  <c r="H646" i="5"/>
  <c r="I646" i="5"/>
  <c r="H641" i="5"/>
  <c r="I641" i="5"/>
  <c r="H642" i="5"/>
  <c r="I642" i="5"/>
  <c r="H676" i="5"/>
  <c r="I676" i="5"/>
  <c r="H200" i="5"/>
  <c r="I200" i="5"/>
  <c r="H190" i="5"/>
  <c r="I190" i="5"/>
  <c r="H201" i="5"/>
  <c r="I201" i="5"/>
  <c r="H191" i="5"/>
  <c r="I191" i="5"/>
  <c r="H1112" i="5"/>
  <c r="I1112" i="5"/>
  <c r="H1115" i="5"/>
  <c r="I1115" i="5"/>
  <c r="H1116" i="5"/>
  <c r="I1116" i="5"/>
  <c r="H1113" i="5"/>
  <c r="I1113" i="5"/>
  <c r="H162" i="5"/>
  <c r="I162" i="5"/>
  <c r="H970" i="5"/>
  <c r="I970" i="5"/>
  <c r="H743" i="5"/>
  <c r="I743" i="5"/>
  <c r="H1426" i="5"/>
  <c r="I1426" i="5"/>
  <c r="H843" i="5"/>
  <c r="I843" i="5"/>
  <c r="H29" i="5"/>
  <c r="I29" i="5"/>
  <c r="H725" i="5"/>
  <c r="I725" i="5"/>
  <c r="H726" i="5"/>
  <c r="I726" i="5"/>
  <c r="H1363" i="5"/>
  <c r="I1363" i="5"/>
  <c r="H391" i="5"/>
  <c r="I391" i="5"/>
  <c r="H388" i="5"/>
  <c r="I388" i="5"/>
  <c r="H390" i="5"/>
  <c r="I390" i="5"/>
  <c r="H389" i="5"/>
  <c r="I389" i="5"/>
  <c r="H457" i="5"/>
  <c r="I457" i="5"/>
  <c r="H71" i="5"/>
  <c r="I71" i="5"/>
  <c r="H854" i="5"/>
  <c r="I854" i="5"/>
  <c r="H1140" i="5"/>
  <c r="I1140" i="5"/>
  <c r="H127" i="5"/>
  <c r="I127" i="5"/>
  <c r="H128" i="5"/>
  <c r="I128" i="5"/>
  <c r="H675" i="5"/>
  <c r="I675" i="5"/>
  <c r="H482" i="5"/>
  <c r="I482" i="5"/>
  <c r="H483" i="5"/>
  <c r="I483" i="5"/>
  <c r="H727" i="5"/>
  <c r="I727" i="5"/>
  <c r="H728" i="5"/>
  <c r="I728" i="5"/>
  <c r="H729" i="5"/>
  <c r="I729" i="5"/>
  <c r="H730" i="5"/>
  <c r="I730" i="5"/>
  <c r="H163" i="5"/>
  <c r="I163" i="5"/>
  <c r="H161" i="5"/>
  <c r="I161" i="5"/>
  <c r="H731" i="5"/>
  <c r="I731" i="5"/>
  <c r="H732" i="5"/>
  <c r="I732" i="5"/>
  <c r="H1411" i="5"/>
  <c r="I1411" i="5"/>
  <c r="H629" i="5"/>
  <c r="I629" i="5"/>
  <c r="H630" i="5"/>
  <c r="I630" i="5"/>
  <c r="H1308" i="5"/>
  <c r="I1308" i="5"/>
  <c r="H1309" i="5"/>
  <c r="I1309" i="5"/>
  <c r="H722" i="5"/>
  <c r="I722" i="5"/>
  <c r="H669" i="5"/>
  <c r="I669" i="5"/>
  <c r="H481" i="5"/>
  <c r="I481" i="5"/>
  <c r="H512" i="5"/>
  <c r="I512" i="5"/>
  <c r="H324" i="5"/>
  <c r="I324" i="5"/>
  <c r="H136" i="5"/>
  <c r="I136" i="5"/>
  <c r="H99" i="5"/>
  <c r="I99" i="5"/>
  <c r="H766" i="5"/>
  <c r="I766" i="5"/>
  <c r="H764" i="5"/>
  <c r="I764" i="5"/>
  <c r="H840" i="5"/>
  <c r="I840" i="5"/>
  <c r="H699" i="5"/>
  <c r="I699" i="5"/>
  <c r="H690" i="5"/>
  <c r="I690" i="5"/>
  <c r="H53" i="5"/>
  <c r="I53" i="5"/>
  <c r="H26" i="5"/>
  <c r="I26" i="5"/>
  <c r="H25" i="5"/>
  <c r="I25" i="5"/>
  <c r="H27" i="5"/>
  <c r="I27" i="5"/>
  <c r="H28" i="5"/>
  <c r="I28" i="5"/>
  <c r="H1413" i="5"/>
  <c r="I1413" i="5"/>
  <c r="H1408" i="5"/>
  <c r="I1408" i="5"/>
  <c r="H667" i="5"/>
  <c r="I667" i="5"/>
  <c r="H7" i="5"/>
  <c r="I7" i="5"/>
  <c r="H8" i="5"/>
  <c r="I8" i="5"/>
  <c r="H513" i="5"/>
  <c r="I513" i="5"/>
  <c r="H233" i="5"/>
  <c r="I233" i="5"/>
  <c r="H13" i="5"/>
  <c r="I13" i="5"/>
  <c r="H180" i="5"/>
  <c r="I180" i="5"/>
  <c r="H181" i="5"/>
  <c r="I181" i="5"/>
  <c r="H206" i="5"/>
  <c r="I206" i="5"/>
  <c r="H207" i="5"/>
  <c r="I207" i="5"/>
  <c r="H1399" i="5"/>
  <c r="I1399" i="5"/>
  <c r="H1400" i="5"/>
  <c r="I1400" i="5"/>
  <c r="H1366" i="5"/>
  <c r="I1366" i="5"/>
  <c r="H551" i="5"/>
  <c r="I551" i="5"/>
  <c r="H1386" i="5"/>
  <c r="I1386" i="5"/>
  <c r="H511" i="5"/>
  <c r="I511" i="5"/>
  <c r="H170" i="5"/>
  <c r="I170" i="5"/>
  <c r="H171" i="5"/>
  <c r="I171" i="5"/>
  <c r="H844" i="5"/>
  <c r="I844" i="5"/>
  <c r="H631" i="5"/>
  <c r="I631" i="5"/>
  <c r="H543" i="5"/>
  <c r="I543" i="5"/>
  <c r="H1108" i="5"/>
  <c r="I1108" i="5"/>
  <c r="H556" i="5"/>
  <c r="I556" i="5"/>
  <c r="H1371" i="5"/>
  <c r="I1371" i="5"/>
  <c r="H1370" i="5"/>
  <c r="I1370" i="5"/>
  <c r="H211" i="5"/>
  <c r="I211" i="5"/>
  <c r="H11" i="5"/>
  <c r="I11" i="5"/>
  <c r="H12" i="5"/>
  <c r="I12" i="5"/>
  <c r="H184" i="5"/>
  <c r="I184" i="5"/>
  <c r="H185" i="5"/>
  <c r="I185" i="5"/>
  <c r="H520" i="5"/>
  <c r="I520" i="5"/>
  <c r="H521" i="5"/>
  <c r="I521" i="5"/>
  <c r="H522" i="5"/>
  <c r="I522" i="5"/>
  <c r="H523" i="5"/>
  <c r="I523" i="5"/>
  <c r="H739" i="5"/>
  <c r="I739" i="5"/>
  <c r="H742" i="5"/>
  <c r="I742" i="5"/>
  <c r="H1205" i="5"/>
  <c r="I1205" i="5"/>
  <c r="H174" i="5"/>
  <c r="I174" i="5"/>
  <c r="H164" i="5"/>
  <c r="I164" i="5"/>
  <c r="H175" i="5"/>
  <c r="I175" i="5"/>
  <c r="H165" i="5"/>
  <c r="I165" i="5"/>
  <c r="H909" i="5"/>
  <c r="I909" i="5"/>
  <c r="H910" i="5"/>
  <c r="I910" i="5"/>
  <c r="H903" i="5"/>
  <c r="I903" i="5"/>
  <c r="H1358" i="5"/>
  <c r="I1358" i="5"/>
  <c r="H883" i="5"/>
  <c r="I883" i="5"/>
  <c r="H192" i="5"/>
  <c r="I192" i="5"/>
  <c r="H193" i="5"/>
  <c r="I193" i="5"/>
  <c r="H746" i="5"/>
  <c r="I746" i="5"/>
  <c r="H677" i="5"/>
  <c r="I677" i="5"/>
  <c r="H1359" i="5"/>
  <c r="I1359" i="5"/>
  <c r="H515" i="5"/>
  <c r="I515" i="5"/>
  <c r="H1161" i="5"/>
  <c r="I1161" i="5"/>
  <c r="H217" i="5"/>
  <c r="I217" i="5"/>
  <c r="H821" i="5"/>
  <c r="I821" i="5"/>
  <c r="H1364" i="5"/>
  <c r="I1364" i="5"/>
  <c r="H684" i="5"/>
  <c r="I684" i="5"/>
  <c r="H220" i="5"/>
  <c r="I220" i="5"/>
  <c r="H221" i="5"/>
  <c r="I221" i="5"/>
  <c r="H841" i="5"/>
  <c r="I841" i="5"/>
  <c r="H214" i="5"/>
  <c r="I214" i="5"/>
  <c r="H477" i="5"/>
  <c r="I477" i="5"/>
  <c r="H478" i="5"/>
  <c r="I478" i="5"/>
  <c r="H518" i="5"/>
  <c r="I518" i="5"/>
  <c r="H232" i="5"/>
  <c r="I232" i="5"/>
  <c r="H327" i="5"/>
  <c r="I327" i="5"/>
  <c r="H792" i="5"/>
  <c r="I792" i="5"/>
  <c r="H790" i="5"/>
  <c r="I790" i="5"/>
  <c r="H558" i="5"/>
  <c r="I558" i="5"/>
  <c r="H671" i="5"/>
  <c r="I671" i="5"/>
  <c r="H668" i="5"/>
  <c r="I668" i="5"/>
  <c r="H18" i="5"/>
  <c r="I18" i="5"/>
  <c r="H198" i="5"/>
  <c r="I198" i="5"/>
  <c r="H199" i="5"/>
  <c r="I199" i="5"/>
  <c r="H960" i="5"/>
  <c r="I960" i="5"/>
  <c r="H471" i="5"/>
  <c r="I471" i="5"/>
  <c r="H472" i="5"/>
  <c r="I472" i="5"/>
  <c r="H762" i="5"/>
  <c r="I762" i="5"/>
  <c r="H763" i="5"/>
  <c r="I763" i="5"/>
  <c r="H307" i="5"/>
  <c r="I307" i="5"/>
  <c r="H316" i="5"/>
  <c r="I316" i="5"/>
  <c r="H1379" i="5"/>
  <c r="I1379" i="5"/>
  <c r="H289" i="5"/>
  <c r="I289" i="5"/>
  <c r="H70" i="5"/>
  <c r="I70" i="5"/>
  <c r="H1397" i="5"/>
  <c r="I1397" i="5"/>
  <c r="H1398" i="5"/>
  <c r="I1398" i="5"/>
  <c r="H154" i="5"/>
  <c r="I154" i="5"/>
  <c r="H155" i="5"/>
  <c r="I155" i="5"/>
  <c r="H156" i="5"/>
  <c r="I156" i="5"/>
  <c r="H112" i="5"/>
  <c r="I112" i="5"/>
  <c r="H1468" i="5"/>
  <c r="I1468" i="5"/>
  <c r="H202" i="5"/>
  <c r="I202" i="5"/>
  <c r="H194" i="5"/>
  <c r="I194" i="5"/>
  <c r="H203" i="5"/>
  <c r="I203" i="5"/>
  <c r="H195" i="5"/>
  <c r="I195" i="5"/>
  <c r="H137" i="5"/>
  <c r="I137" i="5"/>
  <c r="H138" i="5"/>
  <c r="I138" i="5"/>
  <c r="H1469" i="5"/>
  <c r="I1469" i="5"/>
  <c r="H548" i="5"/>
  <c r="I548" i="5"/>
  <c r="H157" i="5"/>
  <c r="I157" i="5"/>
  <c r="H158" i="5"/>
  <c r="I158" i="5"/>
  <c r="H152" i="5"/>
  <c r="I152" i="5"/>
  <c r="H159" i="5"/>
  <c r="I159" i="5"/>
  <c r="H153" i="5"/>
  <c r="I153" i="5"/>
  <c r="H439" i="5"/>
  <c r="I439" i="5"/>
  <c r="H441" i="5"/>
  <c r="I441" i="5"/>
  <c r="H440" i="5"/>
  <c r="I440" i="5"/>
  <c r="H114" i="5"/>
  <c r="I114" i="5"/>
  <c r="H836" i="5"/>
  <c r="I836" i="5"/>
  <c r="H14" i="5"/>
  <c r="I14" i="5"/>
  <c r="H326" i="5"/>
  <c r="I326" i="5"/>
  <c r="H1319" i="5"/>
  <c r="I1319" i="5"/>
  <c r="H1320" i="5"/>
  <c r="I1320" i="5"/>
  <c r="H17" i="5"/>
  <c r="I17" i="5"/>
  <c r="H9" i="5"/>
  <c r="I9" i="5"/>
  <c r="H10" i="5"/>
  <c r="I10" i="5"/>
  <c r="H810" i="5"/>
  <c r="I810" i="5"/>
  <c r="H408" i="5"/>
  <c r="I408" i="5"/>
  <c r="H410" i="5"/>
  <c r="I410" i="5"/>
  <c r="H409" i="5"/>
  <c r="I409" i="5"/>
  <c r="H411" i="5"/>
  <c r="I411" i="5"/>
  <c r="H5" i="5"/>
  <c r="I5" i="5"/>
  <c r="H6" i="5"/>
  <c r="I6" i="5"/>
  <c r="H323" i="5"/>
  <c r="I323" i="5"/>
  <c r="H538" i="5"/>
  <c r="I538" i="5"/>
  <c r="H574" i="5"/>
  <c r="I574" i="5"/>
  <c r="H570" i="5"/>
  <c r="I570" i="5"/>
  <c r="H575" i="5"/>
  <c r="I575" i="5"/>
  <c r="H571" i="5"/>
  <c r="I571" i="5"/>
  <c r="H552" i="5"/>
  <c r="I552" i="5"/>
  <c r="J552" i="5" s="1"/>
  <c r="K552" i="5" s="1"/>
  <c r="H806" i="5"/>
  <c r="I806" i="5"/>
  <c r="H804" i="5"/>
  <c r="I804" i="5"/>
  <c r="H805" i="5"/>
  <c r="I805" i="5"/>
  <c r="H807" i="5"/>
  <c r="I807" i="5"/>
  <c r="H769" i="5"/>
  <c r="I769" i="5"/>
  <c r="H768" i="5"/>
  <c r="I768" i="5"/>
  <c r="H322" i="5"/>
  <c r="I322" i="5"/>
  <c r="H897" i="5"/>
  <c r="I897" i="5"/>
  <c r="H842" i="5"/>
  <c r="I842" i="5"/>
  <c r="H740" i="5"/>
  <c r="I740" i="5"/>
  <c r="H744" i="5"/>
  <c r="I744" i="5"/>
  <c r="H1428" i="5"/>
  <c r="I1428" i="5"/>
  <c r="H328" i="5"/>
  <c r="I328" i="5"/>
  <c r="H933" i="5"/>
  <c r="I933" i="5"/>
  <c r="H938" i="5"/>
  <c r="I938" i="5"/>
  <c r="H934" i="5"/>
  <c r="I934" i="5"/>
  <c r="H936" i="5"/>
  <c r="I936" i="5"/>
  <c r="H935" i="5"/>
  <c r="I935" i="5"/>
  <c r="H937" i="5"/>
  <c r="I937" i="5"/>
  <c r="H1160" i="5"/>
  <c r="I1160" i="5"/>
  <c r="H188" i="5"/>
  <c r="I188" i="5"/>
  <c r="H189" i="5"/>
  <c r="I189" i="5"/>
  <c r="H801" i="5"/>
  <c r="I801" i="5"/>
  <c r="H560" i="5"/>
  <c r="I560" i="5"/>
  <c r="H562" i="5"/>
  <c r="I562" i="5"/>
  <c r="H1331" i="5"/>
  <c r="I1331" i="5"/>
  <c r="H1332" i="5"/>
  <c r="I1332" i="5"/>
  <c r="H261" i="5"/>
  <c r="I261" i="5"/>
  <c r="H262" i="5"/>
  <c r="I262" i="5"/>
  <c r="H263" i="5"/>
  <c r="I263" i="5"/>
  <c r="H264" i="5"/>
  <c r="I264" i="5"/>
  <c r="H339" i="5"/>
  <c r="I339" i="5"/>
  <c r="H338" i="5"/>
  <c r="I338" i="5"/>
  <c r="H337" i="5"/>
  <c r="I337" i="5"/>
  <c r="H336" i="5"/>
  <c r="I336" i="5"/>
  <c r="H1053" i="5"/>
  <c r="I1053" i="5"/>
  <c r="H748" i="5"/>
  <c r="I748" i="5"/>
  <c r="H917" i="5"/>
  <c r="I917" i="5"/>
  <c r="H918" i="5"/>
  <c r="I918" i="5"/>
  <c r="H129" i="5"/>
  <c r="I129" i="5"/>
  <c r="H130" i="5"/>
  <c r="I130" i="5"/>
  <c r="H131" i="5"/>
  <c r="I131" i="5"/>
  <c r="H132" i="5"/>
  <c r="I132" i="5"/>
  <c r="H1313" i="5"/>
  <c r="I1313" i="5"/>
  <c r="H1314" i="5"/>
  <c r="I1314" i="5"/>
  <c r="H1316" i="5"/>
  <c r="I1316" i="5"/>
  <c r="H544" i="5"/>
  <c r="I544" i="5"/>
  <c r="H692" i="5"/>
  <c r="I692" i="5"/>
  <c r="H693" i="5"/>
  <c r="I693" i="5"/>
  <c r="H1275" i="5"/>
  <c r="I1275" i="5"/>
  <c r="H839" i="5"/>
  <c r="I839" i="5"/>
  <c r="H860" i="5"/>
  <c r="I860" i="5"/>
  <c r="H861" i="5"/>
  <c r="I861" i="5"/>
  <c r="H442" i="5"/>
  <c r="I442" i="5"/>
  <c r="H444" i="5"/>
  <c r="I444" i="5"/>
  <c r="H443" i="5"/>
  <c r="I443" i="5"/>
  <c r="H670" i="5"/>
  <c r="I670" i="5"/>
  <c r="H1412" i="5"/>
  <c r="I1412" i="5"/>
  <c r="H767" i="5"/>
  <c r="I767" i="5"/>
  <c r="H765" i="5"/>
  <c r="I765" i="5"/>
  <c r="H1310" i="5"/>
  <c r="I1310" i="5"/>
  <c r="H1311" i="5"/>
  <c r="I1311" i="5"/>
  <c r="H204" i="5"/>
  <c r="I204" i="5"/>
  <c r="H205" i="5"/>
  <c r="I205" i="5"/>
  <c r="H412" i="5"/>
  <c r="I412" i="5"/>
  <c r="H414" i="5"/>
  <c r="I414" i="5"/>
  <c r="H413" i="5"/>
  <c r="I413" i="5"/>
  <c r="H415" i="5"/>
  <c r="I415" i="5"/>
  <c r="H308" i="5"/>
  <c r="I308" i="5"/>
  <c r="H302" i="5"/>
  <c r="I302" i="5"/>
  <c r="H672" i="5"/>
  <c r="I672" i="5"/>
  <c r="H166" i="5"/>
  <c r="I166" i="5"/>
  <c r="H167" i="5"/>
  <c r="I167" i="5"/>
  <c r="H1162" i="5"/>
  <c r="I1162" i="5"/>
  <c r="H111" i="5"/>
  <c r="I111" i="5"/>
  <c r="H870" i="5"/>
  <c r="I870" i="5"/>
  <c r="H871" i="5"/>
  <c r="I871" i="5"/>
  <c r="H1414" i="5"/>
  <c r="I1414" i="5"/>
  <c r="H1410" i="5"/>
  <c r="I1410" i="5"/>
  <c r="H1407" i="5"/>
  <c r="I1407" i="5"/>
  <c r="H1360" i="5"/>
  <c r="I1360" i="5"/>
  <c r="H309" i="5"/>
  <c r="I309" i="5"/>
  <c r="H317" i="5"/>
  <c r="I317" i="5"/>
  <c r="H1107" i="5"/>
  <c r="I1107" i="5"/>
  <c r="H795" i="5"/>
  <c r="I795" i="5"/>
  <c r="H796" i="5"/>
  <c r="I796" i="5"/>
  <c r="H63" i="5"/>
  <c r="I63" i="5"/>
  <c r="H208" i="5"/>
  <c r="I208" i="5"/>
  <c r="H658" i="5"/>
  <c r="I658" i="5"/>
  <c r="H659" i="5"/>
  <c r="I659" i="5"/>
  <c r="H1490" i="5"/>
  <c r="I1490" i="5"/>
  <c r="H1459" i="5"/>
  <c r="I1459" i="5"/>
  <c r="H1110" i="5"/>
  <c r="I1110" i="5"/>
  <c r="H1109" i="5"/>
  <c r="I1109" i="5"/>
  <c r="H1342" i="5"/>
  <c r="I1342" i="5"/>
  <c r="H1343" i="5"/>
  <c r="I1343" i="5"/>
  <c r="H72" i="5"/>
  <c r="I72" i="5"/>
  <c r="H73" i="5"/>
  <c r="I73" i="5"/>
  <c r="H1401" i="5"/>
  <c r="I1401" i="5"/>
  <c r="H1402" i="5"/>
  <c r="I1402" i="5"/>
  <c r="H416" i="5"/>
  <c r="I416" i="5"/>
  <c r="H418" i="5"/>
  <c r="I418" i="5"/>
  <c r="H417" i="5"/>
  <c r="I417" i="5"/>
  <c r="H419" i="5"/>
  <c r="I419" i="5"/>
  <c r="H142" i="5"/>
  <c r="I142" i="5"/>
  <c r="H834" i="5"/>
  <c r="I834" i="5"/>
  <c r="H172" i="5"/>
  <c r="I172" i="5"/>
  <c r="H173" i="5"/>
  <c r="I173" i="5"/>
  <c r="H144" i="5"/>
  <c r="I144" i="5"/>
  <c r="H148" i="5"/>
  <c r="I148" i="5"/>
  <c r="H145" i="5"/>
  <c r="I145" i="5"/>
  <c r="H149" i="5"/>
  <c r="I149" i="5"/>
  <c r="H146" i="5"/>
  <c r="I146" i="5"/>
  <c r="H150" i="5"/>
  <c r="I150" i="5"/>
  <c r="H147" i="5"/>
  <c r="I147" i="5"/>
  <c r="H151" i="5"/>
  <c r="I151" i="5"/>
  <c r="H67" i="5"/>
  <c r="I67" i="5"/>
  <c r="H176" i="5"/>
  <c r="I176" i="5"/>
  <c r="H168" i="5"/>
  <c r="I168" i="5"/>
  <c r="H177" i="5"/>
  <c r="I177" i="5"/>
  <c r="H169" i="5"/>
  <c r="I169" i="5"/>
  <c r="H578" i="5"/>
  <c r="I578" i="5"/>
  <c r="H420" i="5"/>
  <c r="I420" i="5"/>
  <c r="H422" i="5"/>
  <c r="I422" i="5"/>
  <c r="H421" i="5"/>
  <c r="I421" i="5"/>
  <c r="H423" i="5"/>
  <c r="I423" i="5"/>
  <c r="H1143" i="5"/>
  <c r="I1143" i="5"/>
  <c r="H1144" i="5"/>
  <c r="I1144" i="5"/>
  <c r="H583" i="5"/>
  <c r="I583" i="5"/>
  <c r="H464" i="5"/>
  <c r="I464" i="5"/>
  <c r="H777" i="5"/>
  <c r="I777" i="5"/>
  <c r="H771" i="5"/>
  <c r="I771" i="5"/>
  <c r="H905" i="5"/>
  <c r="I905" i="5"/>
  <c r="H902" i="5"/>
  <c r="I902" i="5"/>
  <c r="H1322" i="5"/>
  <c r="I1322" i="5"/>
  <c r="H1323" i="5"/>
  <c r="I1323" i="5"/>
  <c r="H462" i="5"/>
  <c r="I462" i="5"/>
  <c r="H463" i="5"/>
  <c r="I463" i="5"/>
  <c r="H745" i="5"/>
  <c r="I745" i="5"/>
  <c r="H747" i="5"/>
  <c r="I747" i="5"/>
  <c r="H576" i="5"/>
  <c r="I576" i="5"/>
  <c r="H572" i="5"/>
  <c r="I572" i="5"/>
  <c r="H577" i="5"/>
  <c r="I577" i="5"/>
  <c r="H573" i="5"/>
  <c r="I573" i="5"/>
  <c r="H448" i="5"/>
  <c r="I448" i="5"/>
  <c r="H450" i="5"/>
  <c r="I450" i="5"/>
  <c r="H449" i="5"/>
  <c r="I449" i="5"/>
  <c r="H749" i="5"/>
  <c r="I749" i="5"/>
  <c r="H445" i="5"/>
  <c r="I445" i="5"/>
  <c r="H447" i="5"/>
  <c r="I447" i="5"/>
  <c r="H446" i="5"/>
  <c r="I446" i="5"/>
  <c r="H1097" i="5"/>
  <c r="I1097" i="5"/>
  <c r="H878" i="5"/>
  <c r="I878" i="5"/>
  <c r="H424" i="5"/>
  <c r="I424" i="5"/>
  <c r="H426" i="5"/>
  <c r="I426" i="5"/>
  <c r="H425" i="5"/>
  <c r="I425" i="5"/>
  <c r="H427" i="5"/>
  <c r="I427" i="5"/>
  <c r="H819" i="5"/>
  <c r="I819" i="5"/>
  <c r="H1067" i="5"/>
  <c r="I1067" i="5"/>
  <c r="H1068" i="5"/>
  <c r="I1068" i="5"/>
  <c r="H1277" i="5"/>
  <c r="I1277" i="5"/>
  <c r="H1280" i="5"/>
  <c r="I1280" i="5"/>
  <c r="H1278" i="5"/>
  <c r="I1278" i="5"/>
  <c r="H1279" i="5"/>
  <c r="I1279" i="5"/>
  <c r="H286" i="5"/>
  <c r="I286" i="5"/>
  <c r="H1202" i="5"/>
  <c r="I1202" i="5"/>
  <c r="I550" i="5"/>
  <c r="H550" i="5"/>
  <c r="H853" i="5"/>
  <c r="I853" i="5"/>
  <c r="H648" i="5"/>
  <c r="I648" i="5"/>
  <c r="H1088" i="5"/>
  <c r="I1088" i="5"/>
  <c r="H1089" i="5"/>
  <c r="I1089" i="5"/>
  <c r="H1087" i="5"/>
  <c r="I1087" i="5"/>
  <c r="H1086" i="5"/>
  <c r="I1086" i="5"/>
  <c r="H1093" i="5"/>
  <c r="I1093" i="5"/>
  <c r="H1094" i="5"/>
  <c r="I1094" i="5"/>
  <c r="H1092" i="5"/>
  <c r="I1092" i="5"/>
  <c r="H1091" i="5"/>
  <c r="I1091" i="5"/>
  <c r="H125" i="5"/>
  <c r="I125" i="5"/>
  <c r="H980" i="5"/>
  <c r="I980" i="5"/>
  <c r="H979" i="5"/>
  <c r="I979" i="5"/>
  <c r="H969" i="5"/>
  <c r="I969" i="5"/>
  <c r="H1318" i="5"/>
  <c r="I1318" i="5"/>
  <c r="H649" i="5"/>
  <c r="I649" i="5"/>
  <c r="H108" i="5"/>
  <c r="I108" i="5"/>
  <c r="H104" i="5"/>
  <c r="I104" i="5"/>
  <c r="H109" i="5"/>
  <c r="I109" i="5"/>
  <c r="H1330" i="5"/>
  <c r="I1330" i="5"/>
  <c r="H126" i="5"/>
  <c r="I126" i="5"/>
  <c r="H404" i="5"/>
  <c r="I404" i="5"/>
  <c r="H406" i="5"/>
  <c r="I406" i="5"/>
  <c r="H405" i="5"/>
  <c r="I405" i="5"/>
  <c r="H407" i="5"/>
  <c r="I407" i="5"/>
  <c r="H1341" i="5"/>
  <c r="I1341" i="5"/>
  <c r="H1147" i="5"/>
  <c r="I1147" i="5"/>
  <c r="H1007" i="5"/>
  <c r="I1007" i="5"/>
  <c r="H1006" i="5"/>
  <c r="I1006" i="5"/>
  <c r="H1356" i="5"/>
  <c r="I1356" i="5"/>
  <c r="H1378" i="5"/>
  <c r="I1378" i="5"/>
  <c r="H1455" i="5"/>
  <c r="I1455" i="5"/>
  <c r="H1393" i="5"/>
  <c r="I1393" i="5"/>
  <c r="H506" i="5"/>
  <c r="I506" i="5"/>
  <c r="H509" i="5"/>
  <c r="I509" i="5"/>
  <c r="H1321" i="5"/>
  <c r="I1321" i="5"/>
  <c r="H850" i="5"/>
  <c r="I850" i="5"/>
  <c r="H1010" i="5"/>
  <c r="I1010" i="5"/>
  <c r="H1312" i="5"/>
  <c r="I1312" i="5"/>
  <c r="H107" i="5"/>
  <c r="I107" i="5"/>
  <c r="H1287" i="5"/>
  <c r="I1287" i="5"/>
  <c r="H1281" i="5"/>
  <c r="I1281" i="5"/>
  <c r="H1288" i="5"/>
  <c r="I1288" i="5"/>
  <c r="H1282" i="5"/>
  <c r="I1282" i="5"/>
  <c r="H1333" i="5"/>
  <c r="I1333" i="5"/>
  <c r="H299" i="5"/>
  <c r="I299" i="5"/>
  <c r="H101" i="5"/>
  <c r="I101" i="5"/>
  <c r="H1005" i="5"/>
  <c r="I1005" i="5"/>
  <c r="H1090" i="5"/>
  <c r="I1090" i="5"/>
  <c r="H1009" i="5"/>
  <c r="I1009" i="5"/>
  <c r="H846" i="5"/>
  <c r="I846" i="5"/>
  <c r="H1350" i="5"/>
  <c r="I1350" i="5"/>
  <c r="H1347" i="5"/>
  <c r="I1347" i="5"/>
  <c r="H1405" i="5"/>
  <c r="I1405" i="5"/>
  <c r="H800" i="5"/>
  <c r="I800" i="5"/>
  <c r="H62" i="5"/>
  <c r="I62" i="5"/>
  <c r="H1324" i="5"/>
  <c r="I1324" i="5"/>
  <c r="H1325" i="5"/>
  <c r="I1325" i="5"/>
  <c r="H1085" i="5"/>
  <c r="I1085" i="5"/>
  <c r="H489" i="5"/>
  <c r="I489" i="5"/>
  <c r="H487" i="5"/>
  <c r="I487" i="5"/>
  <c r="H485" i="5"/>
  <c r="I485" i="5"/>
  <c r="H1148" i="5"/>
  <c r="I1148" i="5"/>
  <c r="H958" i="5"/>
  <c r="I958" i="5"/>
  <c r="H458" i="5"/>
  <c r="I458" i="5"/>
  <c r="H1344" i="5"/>
  <c r="I1344" i="5"/>
  <c r="H655" i="5"/>
  <c r="I655" i="5"/>
  <c r="H978" i="5"/>
  <c r="I978" i="5"/>
  <c r="H977" i="5"/>
  <c r="I977" i="5"/>
  <c r="H875" i="5"/>
  <c r="I875" i="5"/>
  <c r="H879" i="5"/>
  <c r="I879" i="5"/>
  <c r="H567" i="5"/>
  <c r="I567" i="5"/>
  <c r="H838" i="5"/>
  <c r="I838" i="5"/>
  <c r="H1134" i="5"/>
  <c r="I1134" i="5"/>
  <c r="H1135" i="5"/>
  <c r="I1135" i="5"/>
  <c r="H1315" i="5"/>
  <c r="I1315" i="5"/>
  <c r="H1317" i="5"/>
  <c r="I1317" i="5"/>
  <c r="H1334" i="5"/>
  <c r="I1334" i="5"/>
  <c r="H1335" i="5"/>
  <c r="I1335" i="5"/>
  <c r="H797" i="5"/>
  <c r="I797" i="5"/>
  <c r="H876" i="5"/>
  <c r="I876" i="5"/>
  <c r="H1365" i="5"/>
  <c r="I1365" i="5"/>
  <c r="H553" i="5"/>
  <c r="I553" i="5"/>
  <c r="H1368" i="5"/>
  <c r="I1368" i="5"/>
  <c r="H1283" i="5"/>
  <c r="I1283" i="5"/>
  <c r="H1284" i="5"/>
  <c r="I1284" i="5"/>
  <c r="H877" i="5"/>
  <c r="I877" i="5"/>
  <c r="H880" i="5"/>
  <c r="I880" i="5"/>
  <c r="H975" i="5"/>
  <c r="I975" i="5"/>
  <c r="H787" i="5"/>
  <c r="I787" i="5"/>
  <c r="H785" i="5"/>
  <c r="I785" i="5"/>
  <c r="H459" i="5"/>
  <c r="I459" i="5"/>
  <c r="H100" i="5"/>
  <c r="I100" i="5"/>
  <c r="H826" i="5"/>
  <c r="I826" i="5"/>
  <c r="H827" i="5"/>
  <c r="I827" i="5"/>
  <c r="H828" i="5"/>
  <c r="I828" i="5"/>
  <c r="H829" i="5"/>
  <c r="I829" i="5"/>
  <c r="H793" i="5"/>
  <c r="I793" i="5"/>
  <c r="H1302" i="5"/>
  <c r="I1302" i="5"/>
  <c r="H1303" i="5"/>
  <c r="I1303" i="5"/>
  <c r="H798" i="5"/>
  <c r="I798" i="5"/>
  <c r="H832" i="5"/>
  <c r="I832" i="5"/>
  <c r="H830" i="5"/>
  <c r="I830" i="5"/>
  <c r="H833" i="5"/>
  <c r="I833" i="5"/>
  <c r="H831" i="5"/>
  <c r="I831" i="5"/>
  <c r="H54" i="5"/>
  <c r="I54" i="5"/>
  <c r="H971" i="5"/>
  <c r="I971" i="5"/>
  <c r="H972" i="5"/>
  <c r="I972" i="5"/>
  <c r="H473" i="5"/>
  <c r="I473" i="5"/>
  <c r="H474" i="5"/>
  <c r="I474" i="5"/>
  <c r="H102" i="5"/>
  <c r="I102" i="5"/>
  <c r="H103" i="5"/>
  <c r="I103" i="5"/>
  <c r="H1337" i="5"/>
  <c r="I1337" i="5"/>
  <c r="H105" i="5"/>
  <c r="I105" i="5"/>
  <c r="H106" i="5"/>
  <c r="I106" i="5"/>
  <c r="H68" i="5"/>
  <c r="I68" i="5"/>
  <c r="H982" i="5"/>
  <c r="I982" i="5"/>
  <c r="H981" i="5"/>
  <c r="I981" i="5"/>
  <c r="H656" i="5"/>
  <c r="I656" i="5"/>
  <c r="H881" i="5"/>
  <c r="I881" i="5"/>
  <c r="H297" i="5"/>
  <c r="I297" i="5"/>
  <c r="H1291" i="5"/>
  <c r="I1291" i="5"/>
  <c r="H1292" i="5"/>
  <c r="I1292" i="5"/>
  <c r="H1289" i="5"/>
  <c r="I1289" i="5"/>
  <c r="H1285" i="5"/>
  <c r="I1285" i="5"/>
  <c r="H1293" i="5"/>
  <c r="I1293" i="5"/>
  <c r="H1290" i="5"/>
  <c r="I1290" i="5"/>
  <c r="H1286" i="5"/>
  <c r="I1286" i="5"/>
  <c r="H135" i="5"/>
  <c r="I135" i="5"/>
  <c r="H702" i="5"/>
  <c r="I702" i="5"/>
  <c r="H700" i="5"/>
  <c r="I700" i="5"/>
  <c r="H703" i="5"/>
  <c r="I703" i="5"/>
  <c r="H701" i="5"/>
  <c r="I701" i="5"/>
  <c r="H1406" i="5"/>
  <c r="I1406" i="5"/>
  <c r="H56" i="5"/>
  <c r="I56" i="5"/>
  <c r="H963" i="5"/>
  <c r="I963" i="5"/>
  <c r="H966" i="5"/>
  <c r="I966" i="5"/>
  <c r="H968" i="5"/>
  <c r="I968" i="5"/>
  <c r="H837" i="5"/>
  <c r="I837" i="5"/>
  <c r="H1345" i="5"/>
  <c r="I1345" i="5"/>
  <c r="H1346" i="5"/>
  <c r="I1346" i="5"/>
  <c r="H1327" i="5"/>
  <c r="I1327" i="5"/>
  <c r="H1329" i="5"/>
  <c r="I1329" i="5"/>
  <c r="H976" i="5"/>
  <c r="I976" i="5"/>
  <c r="H348" i="5"/>
  <c r="I348" i="5"/>
  <c r="H501" i="5"/>
  <c r="I501" i="5"/>
  <c r="H500" i="5"/>
  <c r="I500" i="5"/>
  <c r="H494" i="5"/>
  <c r="I494" i="5"/>
  <c r="H493" i="5"/>
  <c r="I493" i="5"/>
  <c r="H492" i="5"/>
  <c r="I492" i="5"/>
  <c r="H77" i="5"/>
  <c r="I77" i="5"/>
  <c r="H517" i="5"/>
  <c r="I517" i="5"/>
  <c r="H1300" i="5"/>
  <c r="I1300" i="5"/>
  <c r="H1301" i="5"/>
  <c r="I1301" i="5"/>
  <c r="H1117" i="5"/>
  <c r="I1117" i="5"/>
  <c r="H1119" i="5"/>
  <c r="I1119" i="5"/>
  <c r="H1008" i="5"/>
  <c r="I1008" i="5"/>
  <c r="H496" i="5"/>
  <c r="I496" i="5"/>
  <c r="H495" i="5"/>
  <c r="I495" i="5"/>
  <c r="H59" i="5"/>
  <c r="I59" i="5"/>
  <c r="H216" i="5"/>
  <c r="I216" i="5"/>
  <c r="H95" i="5"/>
  <c r="I95" i="5"/>
  <c r="H96" i="5"/>
  <c r="I96" i="5"/>
  <c r="H385" i="5"/>
  <c r="I385" i="5"/>
  <c r="H1011" i="5"/>
  <c r="I1011" i="5"/>
  <c r="H507" i="5"/>
  <c r="I507" i="5"/>
  <c r="H1460" i="5"/>
  <c r="I1460" i="5"/>
  <c r="H651" i="5"/>
  <c r="I651" i="5"/>
  <c r="H886" i="5"/>
  <c r="I886" i="5"/>
  <c r="H350" i="5"/>
  <c r="I350" i="5"/>
  <c r="H349" i="5"/>
  <c r="I349" i="5"/>
  <c r="H352" i="5"/>
  <c r="I352" i="5"/>
  <c r="H351" i="5"/>
  <c r="I351" i="5"/>
  <c r="H956" i="5"/>
  <c r="I956" i="5"/>
  <c r="H1404" i="5"/>
  <c r="I1404" i="5"/>
  <c r="H298" i="5"/>
  <c r="I298" i="5"/>
  <c r="H694" i="5"/>
  <c r="I694" i="5"/>
  <c r="H695" i="5"/>
  <c r="I695" i="5"/>
  <c r="H845" i="5"/>
  <c r="I845" i="5"/>
  <c r="H499" i="5"/>
  <c r="I499" i="5"/>
  <c r="H498" i="5"/>
  <c r="I498" i="5"/>
  <c r="H497" i="5"/>
  <c r="I497" i="5"/>
  <c r="H965" i="5"/>
  <c r="I965" i="5"/>
  <c r="H546" i="5"/>
  <c r="I546" i="5"/>
  <c r="H1203" i="5"/>
  <c r="I1203" i="5"/>
  <c r="H51" i="5"/>
  <c r="I51" i="5"/>
  <c r="H568" i="5"/>
  <c r="I568" i="5"/>
  <c r="H93" i="5"/>
  <c r="I93" i="5"/>
  <c r="H94" i="5"/>
  <c r="I94" i="5"/>
  <c r="H89" i="5"/>
  <c r="I89" i="5"/>
  <c r="H90" i="5"/>
  <c r="I90" i="5"/>
  <c r="H893" i="5"/>
  <c r="I893" i="5"/>
  <c r="H539" i="5"/>
  <c r="I539" i="5"/>
  <c r="H541" i="5"/>
  <c r="I541" i="5"/>
  <c r="H652" i="5"/>
  <c r="I652" i="5"/>
  <c r="H1376" i="5"/>
  <c r="I1376" i="5"/>
  <c r="H1294" i="5"/>
  <c r="I1294" i="5"/>
  <c r="H1295" i="5"/>
  <c r="I1295" i="5"/>
  <c r="H808" i="5"/>
  <c r="I808" i="5"/>
  <c r="H58" i="5"/>
  <c r="I58" i="5"/>
  <c r="H218" i="5"/>
  <c r="I218" i="5"/>
  <c r="H219" i="5"/>
  <c r="I219" i="5"/>
  <c r="H633" i="5"/>
  <c r="I633" i="5"/>
  <c r="H637" i="5"/>
  <c r="I637" i="5"/>
  <c r="H639" i="5"/>
  <c r="I639" i="5"/>
  <c r="H636" i="5"/>
  <c r="I636" i="5"/>
  <c r="H638" i="5"/>
  <c r="I638" i="5"/>
  <c r="H634" i="5"/>
  <c r="I634" i="5"/>
  <c r="H635" i="5"/>
  <c r="I635" i="5"/>
  <c r="H358" i="5"/>
  <c r="I358" i="5"/>
  <c r="H357" i="5"/>
  <c r="I357" i="5"/>
  <c r="H359" i="5"/>
  <c r="I359" i="5"/>
  <c r="H360" i="5"/>
  <c r="I360" i="5"/>
  <c r="H1377" i="5"/>
  <c r="I1377" i="5"/>
  <c r="H300" i="5"/>
  <c r="I300" i="5"/>
  <c r="H143" i="5"/>
  <c r="I143" i="5"/>
  <c r="H555" i="5"/>
  <c r="I555" i="5"/>
  <c r="H479" i="5"/>
  <c r="I479" i="5"/>
  <c r="H480" i="5"/>
  <c r="I480" i="5"/>
  <c r="H545" i="5"/>
  <c r="I545" i="5"/>
  <c r="H65" i="5"/>
  <c r="I65" i="5"/>
  <c r="H57" i="5"/>
  <c r="I57" i="5"/>
  <c r="H721" i="5"/>
  <c r="I721" i="5"/>
  <c r="H791" i="5"/>
  <c r="I791" i="5"/>
  <c r="H789" i="5"/>
  <c r="I789" i="5"/>
  <c r="H97" i="5"/>
  <c r="I97" i="5"/>
  <c r="H98" i="5"/>
  <c r="I98" i="5"/>
  <c r="H566" i="5"/>
  <c r="I566" i="5"/>
  <c r="H1121" i="5"/>
  <c r="I1121" i="5"/>
  <c r="H1118" i="5"/>
  <c r="I1118" i="5"/>
  <c r="H1122" i="5"/>
  <c r="I1122" i="5"/>
  <c r="H1120" i="5"/>
  <c r="I1120" i="5"/>
  <c r="H794" i="5"/>
  <c r="I794" i="5"/>
  <c r="H908" i="5"/>
  <c r="I908" i="5"/>
  <c r="H1339" i="5"/>
  <c r="I1339" i="5"/>
  <c r="H1340" i="5"/>
  <c r="I1340" i="5"/>
  <c r="H569" i="5"/>
  <c r="I569" i="5"/>
  <c r="H1304" i="5"/>
  <c r="I1304" i="5"/>
  <c r="H1305" i="5"/>
  <c r="I1305" i="5"/>
  <c r="H141" i="5"/>
  <c r="I141" i="5"/>
  <c r="H691" i="5"/>
  <c r="I691" i="5"/>
  <c r="H1336" i="5"/>
  <c r="I1336" i="5"/>
  <c r="H510" i="5"/>
  <c r="I510" i="5"/>
  <c r="H673" i="5"/>
  <c r="I673" i="5"/>
  <c r="H647" i="5"/>
  <c r="I647" i="5"/>
  <c r="I852" i="5"/>
  <c r="H852" i="5"/>
  <c r="J934" i="5" l="1"/>
  <c r="K934" i="5" s="1"/>
  <c r="J1481" i="5"/>
  <c r="K1481" i="5" s="1"/>
  <c r="J1485" i="5"/>
  <c r="K1485" i="5" s="1"/>
  <c r="J974" i="5"/>
  <c r="K974" i="5" s="1"/>
  <c r="J1431" i="5"/>
  <c r="K1431" i="5" s="1"/>
  <c r="J1242" i="5"/>
  <c r="K1242" i="5" s="1"/>
  <c r="J1224" i="5"/>
  <c r="K1224" i="5" s="1"/>
  <c r="J784" i="5"/>
  <c r="K784" i="5" s="1"/>
  <c r="J1368" i="5"/>
  <c r="K1368" i="5" s="1"/>
  <c r="J693" i="5"/>
  <c r="K693" i="5" s="1"/>
  <c r="J562" i="5"/>
  <c r="K562" i="5" s="1"/>
  <c r="J842" i="5"/>
  <c r="K842" i="5" s="1"/>
  <c r="J806" i="5"/>
  <c r="K806" i="5" s="1"/>
  <c r="J571" i="5"/>
  <c r="K571" i="5" s="1"/>
  <c r="J570" i="5"/>
  <c r="K570" i="5" s="1"/>
  <c r="J626" i="5"/>
  <c r="K626" i="5" s="1"/>
  <c r="J1076" i="5"/>
  <c r="K1076" i="5" s="1"/>
  <c r="J939" i="5"/>
  <c r="K939" i="5" s="1"/>
  <c r="J1264" i="5"/>
  <c r="K1264" i="5" s="1"/>
  <c r="J1483" i="5"/>
  <c r="K1483" i="5" s="1"/>
  <c r="J758" i="5"/>
  <c r="K758" i="5" s="1"/>
  <c r="J760" i="5"/>
  <c r="K760" i="5" s="1"/>
  <c r="J41" i="5"/>
  <c r="K41" i="5" s="1"/>
  <c r="J996" i="5"/>
  <c r="K996" i="5" s="1"/>
  <c r="J61" i="5"/>
  <c r="K61" i="5" s="1"/>
  <c r="J1050" i="5"/>
  <c r="K1050" i="5" s="1"/>
  <c r="J331" i="5"/>
  <c r="K331" i="5" s="1"/>
  <c r="J1228" i="5"/>
  <c r="K1228" i="5" s="1"/>
  <c r="J1262" i="5"/>
  <c r="K1262" i="5" s="1"/>
  <c r="J1190" i="5"/>
  <c r="K1190" i="5" s="1"/>
  <c r="J679" i="5"/>
  <c r="K679" i="5" s="1"/>
  <c r="J228" i="5"/>
  <c r="K228" i="5" s="1"/>
  <c r="J561" i="5"/>
  <c r="K561" i="5" s="1"/>
  <c r="J1441" i="5"/>
  <c r="K1441" i="5" s="1"/>
  <c r="J929" i="5"/>
  <c r="K929" i="5" s="1"/>
  <c r="J1217" i="5"/>
  <c r="K1217" i="5" s="1"/>
  <c r="J772" i="5"/>
  <c r="K772" i="5" s="1"/>
  <c r="J1236" i="5"/>
  <c r="K1236" i="5" s="1"/>
  <c r="J993" i="5"/>
  <c r="K993" i="5" s="1"/>
  <c r="J433" i="5"/>
  <c r="K433" i="5" s="1"/>
  <c r="J931" i="5"/>
  <c r="K931" i="5" s="1"/>
  <c r="J257" i="5"/>
  <c r="K257" i="5" s="1"/>
  <c r="J394" i="5"/>
  <c r="K394" i="5" s="1"/>
  <c r="J681" i="5"/>
  <c r="K681" i="5" s="1"/>
  <c r="J84" i="5"/>
  <c r="K84" i="5" s="1"/>
  <c r="J1052" i="5"/>
  <c r="K1052" i="5" s="1"/>
  <c r="J1062" i="5"/>
  <c r="K1062" i="5" s="1"/>
  <c r="J1071" i="5"/>
  <c r="K1071" i="5" s="1"/>
  <c r="J1021" i="5"/>
  <c r="K1021" i="5" s="1"/>
  <c r="J1361" i="5"/>
  <c r="K1361" i="5" s="1"/>
  <c r="J1345" i="5"/>
  <c r="K1345" i="5" s="1"/>
  <c r="J703" i="5"/>
  <c r="K703" i="5" s="1"/>
  <c r="J560" i="5"/>
  <c r="K560" i="5" s="1"/>
  <c r="J954" i="5"/>
  <c r="K954" i="5" s="1"/>
  <c r="J1099" i="5"/>
  <c r="K1099" i="5" s="1"/>
  <c r="J129" i="5"/>
  <c r="K129" i="5" s="1"/>
  <c r="J1244" i="5"/>
  <c r="K1244" i="5" s="1"/>
  <c r="J1235" i="5"/>
  <c r="K1235" i="5" s="1"/>
  <c r="J1208" i="5"/>
  <c r="K1208" i="5" s="1"/>
  <c r="J123" i="5"/>
  <c r="K123" i="5" s="1"/>
  <c r="J1192" i="5"/>
  <c r="K1192" i="5" s="1"/>
  <c r="J35" i="5"/>
  <c r="K35" i="5" s="1"/>
  <c r="J920" i="5"/>
  <c r="K920" i="5" s="1"/>
  <c r="J913" i="5"/>
  <c r="K913" i="5" s="1"/>
  <c r="J1369" i="5"/>
  <c r="K1369" i="5" s="1"/>
  <c r="J665" i="5"/>
  <c r="K665" i="5" s="1"/>
  <c r="J713" i="5"/>
  <c r="K713" i="5" s="1"/>
  <c r="J1003" i="5"/>
  <c r="K1003" i="5" s="1"/>
  <c r="J624" i="5"/>
  <c r="K624" i="5" s="1"/>
  <c r="J891" i="5"/>
  <c r="K891" i="5" s="1"/>
  <c r="J295" i="5"/>
  <c r="K295" i="5" s="1"/>
  <c r="J613" i="5"/>
  <c r="K613" i="5" s="1"/>
  <c r="J811" i="5"/>
  <c r="K811" i="5" s="1"/>
  <c r="J467" i="5"/>
  <c r="K467" i="5" s="1"/>
  <c r="J124" i="5"/>
  <c r="K124" i="5" s="1"/>
  <c r="J122" i="5"/>
  <c r="K122" i="5" s="1"/>
  <c r="J118" i="5"/>
  <c r="K118" i="5" s="1"/>
  <c r="J598" i="5"/>
  <c r="K598" i="5" s="1"/>
  <c r="J1223" i="5"/>
  <c r="K1223" i="5" s="1"/>
  <c r="J40" i="5"/>
  <c r="K40" i="5" s="1"/>
  <c r="J989" i="5"/>
  <c r="K989" i="5" s="1"/>
  <c r="J258" i="5"/>
  <c r="K258" i="5" s="1"/>
  <c r="J868" i="5"/>
  <c r="K868" i="5" s="1"/>
  <c r="J430" i="5"/>
  <c r="K430" i="5" s="1"/>
  <c r="J458" i="5"/>
  <c r="K458" i="5" s="1"/>
  <c r="J443" i="5"/>
  <c r="K443" i="5" s="1"/>
  <c r="J860" i="5"/>
  <c r="K860" i="5" s="1"/>
  <c r="J1275" i="5"/>
  <c r="K1275" i="5" s="1"/>
  <c r="J692" i="5"/>
  <c r="K692" i="5" s="1"/>
  <c r="J338" i="5"/>
  <c r="K338" i="5" s="1"/>
  <c r="J1240" i="5"/>
  <c r="K1240" i="5" s="1"/>
  <c r="J1476" i="5"/>
  <c r="K1476" i="5" s="1"/>
  <c r="J782" i="5"/>
  <c r="K782" i="5" s="1"/>
  <c r="J1173" i="5"/>
  <c r="K1173" i="5" s="1"/>
  <c r="J1232" i="5"/>
  <c r="K1232" i="5" s="1"/>
  <c r="J1211" i="5"/>
  <c r="K1211" i="5" s="1"/>
  <c r="J229" i="5"/>
  <c r="K229" i="5" s="1"/>
  <c r="J1029" i="5"/>
  <c r="K1029" i="5" s="1"/>
  <c r="J278" i="5"/>
  <c r="K278" i="5" s="1"/>
  <c r="J1104" i="5"/>
  <c r="K1104" i="5" s="1"/>
  <c r="J1103" i="5"/>
  <c r="K1103" i="5" s="1"/>
  <c r="J994" i="5"/>
  <c r="K994" i="5" s="1"/>
  <c r="J990" i="5"/>
  <c r="K990" i="5" s="1"/>
  <c r="J1463" i="5"/>
  <c r="K1463" i="5" s="1"/>
  <c r="J526" i="5"/>
  <c r="K526" i="5" s="1"/>
  <c r="J265" i="5"/>
  <c r="K265" i="5" s="1"/>
  <c r="J1125" i="5"/>
  <c r="K1125" i="5" s="1"/>
  <c r="J355" i="5"/>
  <c r="K355" i="5" s="1"/>
  <c r="J6" i="5"/>
  <c r="K6" i="5" s="1"/>
  <c r="J1471" i="5"/>
  <c r="K1471" i="5" s="1"/>
  <c r="J1040" i="5"/>
  <c r="K1040" i="5" s="1"/>
  <c r="J1256" i="5"/>
  <c r="K1256" i="5" s="1"/>
  <c r="J928" i="5"/>
  <c r="K928" i="5" s="1"/>
  <c r="J332" i="5"/>
  <c r="K332" i="5" s="1"/>
  <c r="J259" i="5"/>
  <c r="K259" i="5" s="1"/>
  <c r="J272" i="5"/>
  <c r="K272" i="5" s="1"/>
  <c r="J1101" i="5"/>
  <c r="K1101" i="5" s="1"/>
  <c r="J1163" i="5"/>
  <c r="K1163" i="5" s="1"/>
  <c r="J88" i="5"/>
  <c r="K88" i="5" s="1"/>
  <c r="J1297" i="5"/>
  <c r="K1297" i="5" s="1"/>
  <c r="J39" i="5"/>
  <c r="K39" i="5" s="1"/>
  <c r="J824" i="5"/>
  <c r="K824" i="5" s="1"/>
  <c r="J30" i="5"/>
  <c r="K30" i="5" s="1"/>
  <c r="J281" i="5"/>
  <c r="K281" i="5" s="1"/>
  <c r="J775" i="5"/>
  <c r="K775" i="5" s="1"/>
  <c r="J1348" i="5"/>
  <c r="K1348" i="5" s="1"/>
  <c r="J1269" i="5"/>
  <c r="K1269" i="5" s="1"/>
  <c r="J1381" i="5"/>
  <c r="K1381" i="5" s="1"/>
  <c r="J1030" i="5"/>
  <c r="K1030" i="5" s="1"/>
  <c r="J1025" i="5"/>
  <c r="K1025" i="5" s="1"/>
  <c r="J1439" i="5"/>
  <c r="K1439" i="5" s="1"/>
  <c r="J243" i="5"/>
  <c r="K243" i="5" s="1"/>
  <c r="J961" i="5"/>
  <c r="K961" i="5" s="1"/>
  <c r="J1102" i="5"/>
  <c r="K1102" i="5" s="1"/>
  <c r="J1059" i="5"/>
  <c r="K1059" i="5" s="1"/>
  <c r="J992" i="5"/>
  <c r="K992" i="5" s="1"/>
  <c r="J527" i="5"/>
  <c r="K527" i="5" s="1"/>
  <c r="J395" i="5"/>
  <c r="K395" i="5" s="1"/>
  <c r="J1467" i="5"/>
  <c r="K1467" i="5" s="1"/>
  <c r="J1465" i="5"/>
  <c r="K1465" i="5" s="1"/>
  <c r="J204" i="5"/>
  <c r="K204" i="5" s="1"/>
  <c r="J670" i="5"/>
  <c r="K670" i="5" s="1"/>
  <c r="J897" i="5"/>
  <c r="K897" i="5" s="1"/>
  <c r="J533" i="5"/>
  <c r="K533" i="5" s="1"/>
  <c r="J532" i="5"/>
  <c r="K532" i="5" s="1"/>
  <c r="J627" i="5"/>
  <c r="K627" i="5" s="1"/>
  <c r="J625" i="5"/>
  <c r="K625" i="5" s="1"/>
  <c r="J530" i="5"/>
  <c r="K530" i="5" s="1"/>
  <c r="J1078" i="5"/>
  <c r="K1078" i="5" s="1"/>
  <c r="J453" i="5"/>
  <c r="K453" i="5" s="1"/>
  <c r="J4" i="5"/>
  <c r="K4" i="5" s="1"/>
  <c r="J1191" i="5"/>
  <c r="K1191" i="5" s="1"/>
  <c r="J1002" i="5"/>
  <c r="K1002" i="5" s="1"/>
  <c r="J1450" i="5"/>
  <c r="K1450" i="5" s="1"/>
  <c r="J889" i="5"/>
  <c r="K889" i="5" s="1"/>
  <c r="J814" i="5"/>
  <c r="K814" i="5" s="1"/>
  <c r="J611" i="5"/>
  <c r="K611" i="5" s="1"/>
  <c r="J812" i="5"/>
  <c r="K812" i="5" s="1"/>
  <c r="J815" i="5"/>
  <c r="K815" i="5" s="1"/>
  <c r="J1425" i="5"/>
  <c r="K1425" i="5" s="1"/>
  <c r="J608" i="5"/>
  <c r="K608" i="5" s="1"/>
  <c r="J437" i="5"/>
  <c r="K437" i="5" s="1"/>
  <c r="J1081" i="5"/>
  <c r="K1081" i="5" s="1"/>
  <c r="J1080" i="5"/>
  <c r="K1080" i="5" s="1"/>
  <c r="J468" i="5"/>
  <c r="K468" i="5" s="1"/>
  <c r="J1447" i="5"/>
  <c r="K1447" i="5" s="1"/>
  <c r="J224" i="5"/>
  <c r="K224" i="5" s="1"/>
  <c r="J600" i="5"/>
  <c r="K600" i="5" s="1"/>
  <c r="J1180" i="5"/>
  <c r="K1180" i="5" s="1"/>
  <c r="J599" i="5"/>
  <c r="K599" i="5" s="1"/>
  <c r="J947" i="5"/>
  <c r="K947" i="5" s="1"/>
  <c r="J1420" i="5"/>
  <c r="K1420" i="5" s="1"/>
  <c r="J1424" i="5"/>
  <c r="K1424" i="5" s="1"/>
  <c r="J1438" i="5"/>
  <c r="K1438" i="5" s="1"/>
  <c r="J888" i="5"/>
  <c r="K888" i="5" s="1"/>
  <c r="J596" i="5"/>
  <c r="K596" i="5" s="1"/>
  <c r="J1299" i="5"/>
  <c r="K1299" i="5" s="1"/>
  <c r="J276" i="5"/>
  <c r="K276" i="5" s="1"/>
  <c r="J1456" i="5"/>
  <c r="K1456" i="5" s="1"/>
  <c r="J1165" i="5"/>
  <c r="K1165" i="5" s="1"/>
  <c r="J1178" i="5"/>
  <c r="K1178" i="5" s="1"/>
  <c r="J712" i="5"/>
  <c r="K712" i="5" s="1"/>
  <c r="J1035" i="5"/>
  <c r="K1035" i="5" s="1"/>
  <c r="J759" i="5"/>
  <c r="K759" i="5" s="1"/>
  <c r="J761" i="5"/>
  <c r="K761" i="5" s="1"/>
  <c r="J778" i="5"/>
  <c r="K778" i="5" s="1"/>
  <c r="J384" i="5"/>
  <c r="K384" i="5" s="1"/>
  <c r="J1166" i="5"/>
  <c r="K1166" i="5" s="1"/>
  <c r="J1016" i="5"/>
  <c r="K1016" i="5" s="1"/>
  <c r="J1142" i="5"/>
  <c r="K1142" i="5" s="1"/>
  <c r="J343" i="5"/>
  <c r="K343" i="5" s="1"/>
  <c r="J397" i="5"/>
  <c r="K397" i="5" s="1"/>
  <c r="J367" i="5"/>
  <c r="K367" i="5" s="1"/>
  <c r="J1440" i="5"/>
  <c r="K1440" i="5" s="1"/>
  <c r="J1380" i="5"/>
  <c r="K1380" i="5" s="1"/>
  <c r="J1038" i="5"/>
  <c r="K1038" i="5" s="1"/>
  <c r="J240" i="5"/>
  <c r="K240" i="5" s="1"/>
  <c r="J848" i="5"/>
  <c r="K848" i="5" s="1"/>
  <c r="J412" i="5"/>
  <c r="K412" i="5" s="1"/>
  <c r="J1310" i="5"/>
  <c r="K1310" i="5" s="1"/>
  <c r="J5" i="5"/>
  <c r="K5" i="5" s="1"/>
  <c r="J742" i="5"/>
  <c r="K742" i="5" s="1"/>
  <c r="J521" i="5"/>
  <c r="K521" i="5" s="1"/>
  <c r="J1370" i="5"/>
  <c r="K1370" i="5" s="1"/>
  <c r="J205" i="5"/>
  <c r="K205" i="5" s="1"/>
  <c r="J130" i="5"/>
  <c r="K130" i="5" s="1"/>
  <c r="J261" i="5"/>
  <c r="K261" i="5" s="1"/>
  <c r="J1331" i="5"/>
  <c r="K1331" i="5" s="1"/>
  <c r="J801" i="5"/>
  <c r="K801" i="5" s="1"/>
  <c r="J188" i="5"/>
  <c r="K188" i="5" s="1"/>
  <c r="J936" i="5"/>
  <c r="K936" i="5" s="1"/>
  <c r="J439" i="5"/>
  <c r="K439" i="5" s="1"/>
  <c r="J597" i="5"/>
  <c r="K597" i="5" s="1"/>
  <c r="J1164" i="5"/>
  <c r="K1164" i="5" s="1"/>
  <c r="J434" i="5"/>
  <c r="K434" i="5" s="1"/>
  <c r="J372" i="5"/>
  <c r="K372" i="5" s="1"/>
  <c r="J400" i="5"/>
  <c r="K400" i="5" s="1"/>
  <c r="J1434" i="5"/>
  <c r="K1434" i="5" s="1"/>
  <c r="J381" i="5"/>
  <c r="K381" i="5" s="1"/>
  <c r="J369" i="5"/>
  <c r="K369" i="5" s="1"/>
  <c r="J16" i="5"/>
  <c r="K16" i="5" s="1"/>
  <c r="J686" i="5"/>
  <c r="K686" i="5" s="1"/>
  <c r="J1156" i="5"/>
  <c r="K1156" i="5" s="1"/>
  <c r="J925" i="5"/>
  <c r="K925" i="5" s="1"/>
  <c r="J765" i="5"/>
  <c r="K765" i="5" s="1"/>
  <c r="J1412" i="5"/>
  <c r="K1412" i="5" s="1"/>
  <c r="J444" i="5"/>
  <c r="K444" i="5" s="1"/>
  <c r="J861" i="5"/>
  <c r="K861" i="5" s="1"/>
  <c r="J264" i="5"/>
  <c r="K264" i="5" s="1"/>
  <c r="J262" i="5"/>
  <c r="K262" i="5" s="1"/>
  <c r="J1160" i="5"/>
  <c r="K1160" i="5" s="1"/>
  <c r="J935" i="5"/>
  <c r="K935" i="5" s="1"/>
  <c r="J574" i="5"/>
  <c r="K574" i="5" s="1"/>
  <c r="J323" i="5"/>
  <c r="K323" i="5" s="1"/>
  <c r="J411" i="5"/>
  <c r="K411" i="5" s="1"/>
  <c r="J9" i="5"/>
  <c r="K9" i="5" s="1"/>
  <c r="J326" i="5"/>
  <c r="K326" i="5" s="1"/>
  <c r="J836" i="5"/>
  <c r="K836" i="5" s="1"/>
  <c r="J558" i="5"/>
  <c r="K558" i="5" s="1"/>
  <c r="J535" i="5"/>
  <c r="K535" i="5" s="1"/>
  <c r="J714" i="5"/>
  <c r="K714" i="5" s="1"/>
  <c r="J1074" i="5"/>
  <c r="K1074" i="5" s="1"/>
  <c r="J452" i="5"/>
  <c r="K452" i="5" s="1"/>
  <c r="J951" i="5"/>
  <c r="K951" i="5" s="1"/>
  <c r="J949" i="5"/>
  <c r="K949" i="5" s="1"/>
  <c r="J1193" i="5"/>
  <c r="K1193" i="5" s="1"/>
  <c r="J1199" i="5"/>
  <c r="K1199" i="5" s="1"/>
  <c r="J226" i="5"/>
  <c r="K226" i="5" s="1"/>
  <c r="J601" i="5"/>
  <c r="K601" i="5" s="1"/>
  <c r="J466" i="5"/>
  <c r="K466" i="5" s="1"/>
  <c r="J47" i="5"/>
  <c r="K47" i="5" s="1"/>
  <c r="J1488" i="5"/>
  <c r="K1488" i="5" s="1"/>
  <c r="J1186" i="5"/>
  <c r="K1186" i="5" s="1"/>
  <c r="J346" i="5"/>
  <c r="K346" i="5" s="1"/>
  <c r="J415" i="5"/>
  <c r="K415" i="5" s="1"/>
  <c r="J414" i="5"/>
  <c r="K414" i="5" s="1"/>
  <c r="J1313" i="5"/>
  <c r="K1313" i="5" s="1"/>
  <c r="J131" i="5"/>
  <c r="K131" i="5" s="1"/>
  <c r="J918" i="5"/>
  <c r="K918" i="5" s="1"/>
  <c r="J748" i="5"/>
  <c r="K748" i="5" s="1"/>
  <c r="J938" i="5"/>
  <c r="K938" i="5" s="1"/>
  <c r="J328" i="5"/>
  <c r="K328" i="5" s="1"/>
  <c r="J807" i="5"/>
  <c r="K807" i="5" s="1"/>
  <c r="J804" i="5"/>
  <c r="K804" i="5" s="1"/>
  <c r="J942" i="5"/>
  <c r="K942" i="5" s="1"/>
  <c r="J1487" i="5"/>
  <c r="K1487" i="5" s="1"/>
  <c r="J750" i="5"/>
  <c r="K750" i="5" s="1"/>
  <c r="J1238" i="5"/>
  <c r="K1238" i="5" s="1"/>
  <c r="J991" i="5"/>
  <c r="K991" i="5" s="1"/>
  <c r="J1486" i="5"/>
  <c r="K1486" i="5" s="1"/>
  <c r="J266" i="5"/>
  <c r="K266" i="5" s="1"/>
  <c r="J333" i="5"/>
  <c r="K333" i="5" s="1"/>
  <c r="J473" i="5"/>
  <c r="K473" i="5" s="1"/>
  <c r="J829" i="5"/>
  <c r="K829" i="5" s="1"/>
  <c r="J168" i="5"/>
  <c r="K168" i="5" s="1"/>
  <c r="J308" i="5"/>
  <c r="K308" i="5" s="1"/>
  <c r="J544" i="5"/>
  <c r="K544" i="5" s="1"/>
  <c r="J1314" i="5"/>
  <c r="K1314" i="5" s="1"/>
  <c r="J1053" i="5"/>
  <c r="K1053" i="5" s="1"/>
  <c r="J337" i="5"/>
  <c r="K337" i="5" s="1"/>
  <c r="J339" i="5"/>
  <c r="K339" i="5" s="1"/>
  <c r="J1428" i="5"/>
  <c r="K1428" i="5" s="1"/>
  <c r="J740" i="5"/>
  <c r="K740" i="5" s="1"/>
  <c r="J322" i="5"/>
  <c r="K322" i="5" s="1"/>
  <c r="J769" i="5"/>
  <c r="K769" i="5" s="1"/>
  <c r="J408" i="5"/>
  <c r="K408" i="5" s="1"/>
  <c r="J841" i="5"/>
  <c r="K841" i="5" s="1"/>
  <c r="J903" i="5"/>
  <c r="K903" i="5" s="1"/>
  <c r="J1213" i="5"/>
  <c r="K1213" i="5" s="1"/>
  <c r="J1218" i="5"/>
  <c r="K1218" i="5" s="1"/>
  <c r="J1174" i="5"/>
  <c r="K1174" i="5" s="1"/>
  <c r="J856" i="5"/>
  <c r="K856" i="5" s="1"/>
  <c r="J528" i="5"/>
  <c r="K528" i="5" s="1"/>
  <c r="J1473" i="5"/>
  <c r="K1473" i="5" s="1"/>
  <c r="J1355" i="5"/>
  <c r="K1355" i="5" s="1"/>
  <c r="J1475" i="5"/>
  <c r="K1475" i="5" s="1"/>
  <c r="J1106" i="5"/>
  <c r="K1106" i="5" s="1"/>
  <c r="J44" i="5"/>
  <c r="K44" i="5" s="1"/>
  <c r="J248" i="5"/>
  <c r="K248" i="5" s="1"/>
  <c r="J774" i="5"/>
  <c r="K774" i="5" s="1"/>
  <c r="J1034" i="5"/>
  <c r="K1034" i="5" s="1"/>
  <c r="J1184" i="5"/>
  <c r="K1184" i="5" s="1"/>
  <c r="J1027" i="5"/>
  <c r="K1027" i="5" s="1"/>
  <c r="J1132" i="5"/>
  <c r="K1132" i="5" s="1"/>
  <c r="J1105" i="5"/>
  <c r="K1105" i="5" s="1"/>
  <c r="J866" i="5"/>
  <c r="K866" i="5" s="1"/>
  <c r="J1182" i="5"/>
  <c r="K1182" i="5" s="1"/>
  <c r="J1043" i="5"/>
  <c r="K1043" i="5" s="1"/>
  <c r="J1482" i="5"/>
  <c r="K1482" i="5" s="1"/>
  <c r="J851" i="5"/>
  <c r="K851" i="5" s="1"/>
  <c r="J1353" i="5"/>
  <c r="K1353" i="5" s="1"/>
  <c r="J1168" i="5"/>
  <c r="K1168" i="5" s="1"/>
  <c r="J621" i="5"/>
  <c r="K621" i="5" s="1"/>
  <c r="J1138" i="5"/>
  <c r="K1138" i="5" s="1"/>
  <c r="J1254" i="5"/>
  <c r="K1254" i="5" s="1"/>
  <c r="J1100" i="5"/>
  <c r="K1100" i="5" s="1"/>
  <c r="J239" i="5"/>
  <c r="K239" i="5" s="1"/>
  <c r="J246" i="5"/>
  <c r="K246" i="5" s="1"/>
  <c r="J244" i="5"/>
  <c r="K244" i="5" s="1"/>
  <c r="J383" i="5"/>
  <c r="K383" i="5" s="1"/>
  <c r="J378" i="5"/>
  <c r="K378" i="5" s="1"/>
  <c r="J292" i="5"/>
  <c r="K292" i="5" s="1"/>
  <c r="J1349" i="5"/>
  <c r="K1349" i="5" s="1"/>
  <c r="J273" i="5"/>
  <c r="K273" i="5" s="1"/>
  <c r="J1351" i="5"/>
  <c r="K1351" i="5" s="1"/>
  <c r="J725" i="5"/>
  <c r="K725" i="5" s="1"/>
  <c r="J843" i="5"/>
  <c r="K843" i="5" s="1"/>
  <c r="J709" i="5"/>
  <c r="K709" i="5" s="1"/>
  <c r="J1417" i="5"/>
  <c r="K1417" i="5" s="1"/>
  <c r="J531" i="5"/>
  <c r="K531" i="5" s="1"/>
  <c r="J1226" i="5"/>
  <c r="K1226" i="5" s="1"/>
  <c r="J1073" i="5"/>
  <c r="K1073" i="5" s="1"/>
  <c r="J1001" i="5"/>
  <c r="K1001" i="5" s="1"/>
  <c r="J614" i="5"/>
  <c r="K614" i="5" s="1"/>
  <c r="J612" i="5"/>
  <c r="K612" i="5" s="1"/>
  <c r="J294" i="5"/>
  <c r="K294" i="5" s="1"/>
  <c r="J1423" i="5"/>
  <c r="K1423" i="5" s="1"/>
  <c r="J1421" i="5"/>
  <c r="K1421" i="5" s="1"/>
  <c r="J1253" i="5"/>
  <c r="K1253" i="5" s="1"/>
  <c r="J1194" i="5"/>
  <c r="K1194" i="5" s="1"/>
  <c r="J593" i="5"/>
  <c r="K593" i="5" s="1"/>
  <c r="J1448" i="5"/>
  <c r="K1448" i="5" s="1"/>
  <c r="J1243" i="5"/>
  <c r="K1243" i="5" s="1"/>
  <c r="J1225" i="5"/>
  <c r="K1225" i="5" s="1"/>
  <c r="J946" i="5"/>
  <c r="K946" i="5" s="1"/>
  <c r="J1419" i="5"/>
  <c r="K1419" i="5" s="1"/>
  <c r="J465" i="5"/>
  <c r="K465" i="5" s="1"/>
  <c r="J451" i="5"/>
  <c r="K451" i="5" s="1"/>
  <c r="J1258" i="5"/>
  <c r="K1258" i="5" s="1"/>
  <c r="J1484" i="5"/>
  <c r="K1484" i="5" s="1"/>
  <c r="J1451" i="5"/>
  <c r="K1451" i="5" s="1"/>
  <c r="J941" i="5"/>
  <c r="K941" i="5" s="1"/>
  <c r="J1384" i="5"/>
  <c r="K1384" i="5" s="1"/>
  <c r="J45" i="5"/>
  <c r="K45" i="5" s="1"/>
  <c r="J1212" i="5"/>
  <c r="K1212" i="5" s="1"/>
  <c r="J1187" i="5"/>
  <c r="K1187" i="5" s="1"/>
  <c r="J1268" i="5"/>
  <c r="K1268" i="5" s="1"/>
  <c r="J1444" i="5"/>
  <c r="K1444" i="5" s="1"/>
  <c r="J1150" i="5"/>
  <c r="K1150" i="5" s="1"/>
  <c r="J894" i="5"/>
  <c r="K894" i="5" s="1"/>
  <c r="J291" i="5"/>
  <c r="K291" i="5" s="1"/>
  <c r="J314" i="5"/>
  <c r="K314" i="5" s="1"/>
  <c r="J587" i="5"/>
  <c r="K587" i="5" s="1"/>
  <c r="J985" i="5"/>
  <c r="K985" i="5" s="1"/>
  <c r="J892" i="5"/>
  <c r="K892" i="5" s="1"/>
  <c r="J973" i="5"/>
  <c r="K973" i="5" s="1"/>
  <c r="J1220" i="5"/>
  <c r="K1220" i="5" s="1"/>
  <c r="J887" i="5"/>
  <c r="K887" i="5" s="1"/>
  <c r="J715" i="5"/>
  <c r="K715" i="5" s="1"/>
  <c r="J944" i="5"/>
  <c r="K944" i="5" s="1"/>
  <c r="J602" i="5"/>
  <c r="K602" i="5" s="1"/>
  <c r="J121" i="5"/>
  <c r="K121" i="5" s="1"/>
  <c r="J708" i="5"/>
  <c r="K708" i="5" s="1"/>
  <c r="J1000" i="5"/>
  <c r="K1000" i="5" s="1"/>
  <c r="J1382" i="5"/>
  <c r="K1382" i="5" s="1"/>
  <c r="J756" i="5"/>
  <c r="K756" i="5" s="1"/>
  <c r="J1259" i="5"/>
  <c r="K1259" i="5" s="1"/>
  <c r="J454" i="5"/>
  <c r="K454" i="5" s="1"/>
  <c r="J1234" i="5"/>
  <c r="K1234" i="5" s="1"/>
  <c r="J1415" i="5"/>
  <c r="K1415" i="5" s="1"/>
  <c r="J753" i="5"/>
  <c r="K753" i="5" s="1"/>
  <c r="J1489" i="5"/>
  <c r="K1489" i="5" s="1"/>
  <c r="J1247" i="5"/>
  <c r="K1247" i="5" s="1"/>
  <c r="J1181" i="5"/>
  <c r="K1181" i="5" s="1"/>
  <c r="J622" i="5"/>
  <c r="K622" i="5" s="1"/>
  <c r="J1453" i="5"/>
  <c r="K1453" i="5" s="1"/>
  <c r="J238" i="5"/>
  <c r="K238" i="5" s="1"/>
  <c r="J245" i="5"/>
  <c r="K245" i="5" s="1"/>
  <c r="J952" i="5"/>
  <c r="K952" i="5" s="1"/>
  <c r="J1037" i="5"/>
  <c r="K1037" i="5" s="1"/>
  <c r="J1433" i="5"/>
  <c r="K1433" i="5" s="1"/>
  <c r="J525" i="5"/>
  <c r="K525" i="5" s="1"/>
  <c r="J399" i="5"/>
  <c r="K399" i="5" s="1"/>
  <c r="J393" i="5"/>
  <c r="K393" i="5" s="1"/>
  <c r="J607" i="5"/>
  <c r="K607" i="5" s="1"/>
  <c r="J1149" i="5"/>
  <c r="K1149" i="5" s="1"/>
  <c r="J1023" i="5"/>
  <c r="K1023" i="5" s="1"/>
  <c r="J403" i="5"/>
  <c r="K403" i="5" s="1"/>
  <c r="J1141" i="5"/>
  <c r="K1141" i="5" s="1"/>
  <c r="J1015" i="5"/>
  <c r="K1015" i="5" s="1"/>
  <c r="J849" i="5"/>
  <c r="K849" i="5" s="1"/>
  <c r="J1374" i="5"/>
  <c r="K1374" i="5" s="1"/>
  <c r="J906" i="5"/>
  <c r="K906" i="5" s="1"/>
  <c r="J1388" i="5"/>
  <c r="K1388" i="5" s="1"/>
  <c r="J588" i="5"/>
  <c r="K588" i="5" s="1"/>
  <c r="J1128" i="5"/>
  <c r="K1128" i="5" s="1"/>
  <c r="J914" i="5"/>
  <c r="K914" i="5" s="1"/>
  <c r="J267" i="5"/>
  <c r="K267" i="5" s="1"/>
  <c r="J1130" i="5"/>
  <c r="K1130" i="5" s="1"/>
  <c r="J534" i="5"/>
  <c r="K534" i="5" s="1"/>
  <c r="J628" i="5"/>
  <c r="K628" i="5" s="1"/>
  <c r="J1077" i="5"/>
  <c r="K1077" i="5" s="1"/>
  <c r="J456" i="5"/>
  <c r="K456" i="5" s="1"/>
  <c r="J623" i="5"/>
  <c r="K623" i="5" s="1"/>
  <c r="J813" i="5"/>
  <c r="K813" i="5" s="1"/>
  <c r="J225" i="5"/>
  <c r="K225" i="5" s="1"/>
  <c r="J436" i="5"/>
  <c r="K436" i="5" s="1"/>
  <c r="J120" i="5"/>
  <c r="K120" i="5" s="1"/>
  <c r="J1167" i="5"/>
  <c r="K1167" i="5" s="1"/>
  <c r="J590" i="5"/>
  <c r="K590" i="5" s="1"/>
  <c r="J68" i="5"/>
  <c r="K68" i="5" s="1"/>
  <c r="J536" i="5"/>
  <c r="K536" i="5" s="1"/>
  <c r="J117" i="5"/>
  <c r="K117" i="5" s="1"/>
  <c r="J757" i="5"/>
  <c r="K757" i="5" s="1"/>
  <c r="J1222" i="5"/>
  <c r="K1222" i="5" s="1"/>
  <c r="J76" i="5"/>
  <c r="K76" i="5" s="1"/>
  <c r="J1215" i="5"/>
  <c r="K1215" i="5" s="1"/>
  <c r="J1098" i="5"/>
  <c r="K1098" i="5" s="1"/>
  <c r="J683" i="5"/>
  <c r="K683" i="5" s="1"/>
  <c r="J710" i="5"/>
  <c r="K710" i="5" s="1"/>
  <c r="J1246" i="5"/>
  <c r="K1246" i="5" s="1"/>
  <c r="J461" i="5"/>
  <c r="K461" i="5" s="1"/>
  <c r="J1197" i="5"/>
  <c r="K1197" i="5" s="1"/>
  <c r="J1196" i="5"/>
  <c r="K1196" i="5" s="1"/>
  <c r="J1449" i="5"/>
  <c r="K1449" i="5" s="1"/>
  <c r="J293" i="5"/>
  <c r="K293" i="5" s="1"/>
  <c r="J678" i="5"/>
  <c r="K678" i="5" s="1"/>
  <c r="J950" i="5"/>
  <c r="K950" i="5" s="1"/>
  <c r="J610" i="5"/>
  <c r="K610" i="5" s="1"/>
  <c r="J1422" i="5"/>
  <c r="K1422" i="5" s="1"/>
  <c r="J945" i="5"/>
  <c r="K945" i="5" s="1"/>
  <c r="J1214" i="5"/>
  <c r="K1214" i="5" s="1"/>
  <c r="J1200" i="5"/>
  <c r="K1200" i="5" s="1"/>
  <c r="J603" i="5"/>
  <c r="K603" i="5" s="1"/>
  <c r="J119" i="5"/>
  <c r="K119" i="5" s="1"/>
  <c r="J1261" i="5"/>
  <c r="K1261" i="5" s="1"/>
  <c r="J227" i="5"/>
  <c r="K227" i="5" s="1"/>
  <c r="J505" i="5"/>
  <c r="K505" i="5" s="1"/>
  <c r="J1004" i="5"/>
  <c r="K1004" i="5" s="1"/>
  <c r="J302" i="5"/>
  <c r="K302" i="5" s="1"/>
  <c r="J413" i="5"/>
  <c r="K413" i="5" s="1"/>
  <c r="J1311" i="5"/>
  <c r="K1311" i="5" s="1"/>
  <c r="J767" i="5"/>
  <c r="K767" i="5" s="1"/>
  <c r="J442" i="5"/>
  <c r="K442" i="5" s="1"/>
  <c r="J839" i="5"/>
  <c r="K839" i="5" s="1"/>
  <c r="J1316" i="5"/>
  <c r="K1316" i="5" s="1"/>
  <c r="J132" i="5"/>
  <c r="K132" i="5" s="1"/>
  <c r="J917" i="5"/>
  <c r="K917" i="5" s="1"/>
  <c r="J336" i="5"/>
  <c r="K336" i="5" s="1"/>
  <c r="J263" i="5"/>
  <c r="K263" i="5" s="1"/>
  <c r="J1332" i="5"/>
  <c r="K1332" i="5" s="1"/>
  <c r="J189" i="5"/>
  <c r="K189" i="5" s="1"/>
  <c r="J937" i="5"/>
  <c r="K937" i="5" s="1"/>
  <c r="J933" i="5"/>
  <c r="K933" i="5" s="1"/>
  <c r="J744" i="5"/>
  <c r="K744" i="5" s="1"/>
  <c r="J768" i="5"/>
  <c r="K768" i="5" s="1"/>
  <c r="J805" i="5"/>
  <c r="K805" i="5" s="1"/>
  <c r="J575" i="5"/>
  <c r="K575" i="5" s="1"/>
  <c r="J538" i="5"/>
  <c r="K538" i="5" s="1"/>
  <c r="J1468" i="5"/>
  <c r="K1468" i="5" s="1"/>
  <c r="J155" i="5"/>
  <c r="K155" i="5" s="1"/>
  <c r="J1398" i="5"/>
  <c r="K1398" i="5" s="1"/>
  <c r="J471" i="5"/>
  <c r="K471" i="5" s="1"/>
  <c r="J18" i="5"/>
  <c r="K18" i="5" s="1"/>
  <c r="J671" i="5"/>
  <c r="K671" i="5" s="1"/>
  <c r="J1436" i="5"/>
  <c r="K1436" i="5" s="1"/>
  <c r="J1175" i="5"/>
  <c r="K1175" i="5" s="1"/>
  <c r="J1251" i="5"/>
  <c r="K1251" i="5" s="1"/>
  <c r="J823" i="5"/>
  <c r="K823" i="5" s="1"/>
  <c r="J1265" i="5"/>
  <c r="K1265" i="5" s="1"/>
  <c r="J1042" i="5"/>
  <c r="K1042" i="5" s="1"/>
  <c r="J999" i="5"/>
  <c r="K999" i="5" s="1"/>
  <c r="J1416" i="5"/>
  <c r="K1416" i="5" s="1"/>
  <c r="J529" i="5"/>
  <c r="K529" i="5" s="1"/>
  <c r="J1075" i="5"/>
  <c r="K1075" i="5" s="1"/>
  <c r="J455" i="5"/>
  <c r="K455" i="5" s="1"/>
  <c r="J615" i="5"/>
  <c r="K615" i="5" s="1"/>
  <c r="J296" i="5"/>
  <c r="K296" i="5" s="1"/>
  <c r="J230" i="5"/>
  <c r="K230" i="5" s="1"/>
  <c r="J609" i="5"/>
  <c r="K609" i="5" s="1"/>
  <c r="J1255" i="5"/>
  <c r="K1255" i="5" s="1"/>
  <c r="J1079" i="5"/>
  <c r="K1079" i="5" s="1"/>
  <c r="J592" i="5"/>
  <c r="K592" i="5" s="1"/>
  <c r="J223" i="5"/>
  <c r="K223" i="5" s="1"/>
  <c r="J116" i="5"/>
  <c r="K116" i="5" s="1"/>
  <c r="J1458" i="5"/>
  <c r="K1458" i="5" s="1"/>
  <c r="J48" i="5"/>
  <c r="K48" i="5" s="1"/>
  <c r="J1418" i="5"/>
  <c r="K1418" i="5" s="1"/>
  <c r="J1260" i="5"/>
  <c r="K1260" i="5" s="1"/>
  <c r="J500" i="5"/>
  <c r="K500" i="5" s="1"/>
  <c r="J1319" i="5"/>
  <c r="K1319" i="5" s="1"/>
  <c r="J114" i="5"/>
  <c r="K114" i="5" s="1"/>
  <c r="J152" i="5"/>
  <c r="K152" i="5" s="1"/>
  <c r="J1397" i="5"/>
  <c r="K1397" i="5" s="1"/>
  <c r="J619" i="5"/>
  <c r="K619" i="5" s="1"/>
  <c r="J1446" i="5"/>
  <c r="K1446" i="5" s="1"/>
  <c r="J1041" i="5"/>
  <c r="K1041" i="5" s="1"/>
  <c r="J559" i="5"/>
  <c r="K559" i="5" s="1"/>
  <c r="J1048" i="5"/>
  <c r="K1048" i="5" s="1"/>
  <c r="J1152" i="5"/>
  <c r="K1152" i="5" s="1"/>
  <c r="J565" i="5"/>
  <c r="K565" i="5" s="1"/>
  <c r="J335" i="5"/>
  <c r="K335" i="5" s="1"/>
  <c r="J997" i="5"/>
  <c r="K997" i="5" s="1"/>
  <c r="J895" i="5"/>
  <c r="K895" i="5" s="1"/>
  <c r="J594" i="5"/>
  <c r="K594" i="5" s="1"/>
  <c r="J1124" i="5"/>
  <c r="K1124" i="5" s="1"/>
  <c r="J915" i="5"/>
  <c r="K915" i="5" s="1"/>
  <c r="J1055" i="5"/>
  <c r="K1055" i="5" s="1"/>
  <c r="J680" i="5"/>
  <c r="K680" i="5" s="1"/>
  <c r="J657" i="5"/>
  <c r="K657" i="5" s="1"/>
  <c r="J279" i="5"/>
  <c r="K279" i="5" s="1"/>
  <c r="J988" i="5"/>
  <c r="K988" i="5" s="1"/>
  <c r="J1248" i="5"/>
  <c r="K1248" i="5" s="1"/>
  <c r="J1066" i="5"/>
  <c r="K1066" i="5" s="1"/>
  <c r="J1049" i="5"/>
  <c r="K1049" i="5" s="1"/>
  <c r="J508" i="5"/>
  <c r="K508" i="5" s="1"/>
  <c r="J873" i="5"/>
  <c r="K873" i="5" s="1"/>
  <c r="J962" i="5"/>
  <c r="K962" i="5" s="1"/>
  <c r="J754" i="5"/>
  <c r="K754" i="5" s="1"/>
  <c r="J589" i="5"/>
  <c r="K589" i="5" s="1"/>
  <c r="J1188" i="5"/>
  <c r="K1188" i="5" s="1"/>
  <c r="J83" i="5"/>
  <c r="K83" i="5" s="1"/>
  <c r="J1233" i="5"/>
  <c r="K1233" i="5" s="1"/>
  <c r="J711" i="5"/>
  <c r="K711" i="5" s="1"/>
  <c r="J1437" i="5"/>
  <c r="K1437" i="5" s="1"/>
  <c r="J751" i="5"/>
  <c r="K751" i="5" s="1"/>
  <c r="J1250" i="5"/>
  <c r="K1250" i="5" s="1"/>
  <c r="J1137" i="5"/>
  <c r="K1137" i="5" s="1"/>
  <c r="J604" i="5"/>
  <c r="K604" i="5" s="1"/>
  <c r="J1249" i="5"/>
  <c r="K1249" i="5" s="1"/>
  <c r="J1210" i="5"/>
  <c r="K1210" i="5" s="1"/>
  <c r="J1171" i="5"/>
  <c r="K1171" i="5" s="1"/>
  <c r="J37" i="5"/>
  <c r="K37" i="5" s="1"/>
  <c r="J43" i="5"/>
  <c r="K43" i="5" s="1"/>
  <c r="J81" i="5"/>
  <c r="K81" i="5" s="1"/>
  <c r="J1018" i="5"/>
  <c r="K1018" i="5" s="1"/>
  <c r="J1014" i="5"/>
  <c r="K1014" i="5" s="1"/>
  <c r="J1024" i="5"/>
  <c r="K1024" i="5" s="1"/>
  <c r="J1020" i="5"/>
  <c r="K1020" i="5" s="1"/>
  <c r="J363" i="5"/>
  <c r="K363" i="5" s="1"/>
  <c r="J1063" i="5"/>
  <c r="K1063" i="5" s="1"/>
  <c r="J1477" i="5"/>
  <c r="K1477" i="5" s="1"/>
  <c r="J654" i="5"/>
  <c r="K654" i="5" s="1"/>
  <c r="J857" i="5"/>
  <c r="K857" i="5" s="1"/>
  <c r="J1060" i="5"/>
  <c r="K1060" i="5" s="1"/>
  <c r="J1221" i="5"/>
  <c r="K1221" i="5" s="1"/>
  <c r="J283" i="5"/>
  <c r="K283" i="5" s="1"/>
  <c r="J584" i="5"/>
  <c r="K584" i="5" s="1"/>
  <c r="J595" i="5"/>
  <c r="K595" i="5" s="1"/>
  <c r="J1061" i="5"/>
  <c r="K1061" i="5" s="1"/>
  <c r="J1083" i="5"/>
  <c r="K1083" i="5" s="1"/>
  <c r="J865" i="5"/>
  <c r="K865" i="5" s="1"/>
  <c r="J1136" i="5"/>
  <c r="K1136" i="5" s="1"/>
  <c r="J987" i="5"/>
  <c r="K987" i="5" s="1"/>
  <c r="J242" i="5"/>
  <c r="K242" i="5" s="1"/>
  <c r="J907" i="5"/>
  <c r="K907" i="5" s="1"/>
  <c r="J303" i="5"/>
  <c r="K303" i="5" s="1"/>
  <c r="J697" i="5"/>
  <c r="K697" i="5" s="1"/>
  <c r="J85" i="5"/>
  <c r="K85" i="5" s="1"/>
  <c r="J69" i="5"/>
  <c r="K69" i="5" s="1"/>
  <c r="J310" i="5"/>
  <c r="K310" i="5" s="1"/>
  <c r="J818" i="5"/>
  <c r="K818" i="5" s="1"/>
  <c r="J955" i="5"/>
  <c r="K955" i="5" s="1"/>
  <c r="J379" i="5"/>
  <c r="K379" i="5" s="1"/>
  <c r="J1394" i="5"/>
  <c r="K1394" i="5" s="1"/>
  <c r="J401" i="5"/>
  <c r="K401" i="5" s="1"/>
  <c r="J382" i="5"/>
  <c r="K382" i="5" s="1"/>
  <c r="J370" i="5"/>
  <c r="K370" i="5" s="1"/>
  <c r="J855" i="5"/>
  <c r="K855" i="5" s="1"/>
  <c r="J1033" i="5"/>
  <c r="K1033" i="5" s="1"/>
  <c r="J923" i="5"/>
  <c r="K923" i="5" s="1"/>
  <c r="J916" i="5"/>
  <c r="K916" i="5" s="1"/>
  <c r="J341" i="5"/>
  <c r="K341" i="5" s="1"/>
  <c r="J398" i="5"/>
  <c r="K398" i="5" s="1"/>
  <c r="J361" i="5"/>
  <c r="K361" i="5" s="1"/>
  <c r="J1158" i="5"/>
  <c r="K1158" i="5" s="1"/>
  <c r="J280" i="5"/>
  <c r="K280" i="5" s="1"/>
  <c r="J353" i="5"/>
  <c r="K353" i="5" s="1"/>
  <c r="J687" i="5"/>
  <c r="K687" i="5" s="1"/>
  <c r="J927" i="5"/>
  <c r="K927" i="5" s="1"/>
  <c r="J64" i="5"/>
  <c r="K64" i="5" s="1"/>
  <c r="J297" i="5"/>
  <c r="K297" i="5" s="1"/>
  <c r="J410" i="5"/>
  <c r="K410" i="5" s="1"/>
  <c r="J810" i="5"/>
  <c r="K810" i="5" s="1"/>
  <c r="J1469" i="5"/>
  <c r="K1469" i="5" s="1"/>
  <c r="J137" i="5"/>
  <c r="K137" i="5" s="1"/>
  <c r="J202" i="5"/>
  <c r="K202" i="5" s="1"/>
  <c r="J153" i="5"/>
  <c r="K153" i="5" s="1"/>
  <c r="J1347" i="5"/>
  <c r="K1347" i="5" s="1"/>
  <c r="J846" i="5"/>
  <c r="K846" i="5" s="1"/>
  <c r="J1393" i="5"/>
  <c r="K1393" i="5" s="1"/>
  <c r="J1006" i="5"/>
  <c r="K1006" i="5" s="1"/>
  <c r="J1202" i="5"/>
  <c r="K1202" i="5" s="1"/>
  <c r="J1280" i="5"/>
  <c r="K1280" i="5" s="1"/>
  <c r="J819" i="5"/>
  <c r="K819" i="5" s="1"/>
  <c r="J425" i="5"/>
  <c r="K425" i="5" s="1"/>
  <c r="J424" i="5"/>
  <c r="K424" i="5" s="1"/>
  <c r="J447" i="5"/>
  <c r="K447" i="5" s="1"/>
  <c r="J450" i="5"/>
  <c r="K450" i="5" s="1"/>
  <c r="J573" i="5"/>
  <c r="K573" i="5" s="1"/>
  <c r="J747" i="5"/>
  <c r="K747" i="5" s="1"/>
  <c r="J1323" i="5"/>
  <c r="K1323" i="5" s="1"/>
  <c r="J771" i="5"/>
  <c r="K771" i="5" s="1"/>
  <c r="J464" i="5"/>
  <c r="K464" i="5" s="1"/>
  <c r="J422" i="5"/>
  <c r="K422" i="5" s="1"/>
  <c r="J1320" i="5"/>
  <c r="K1320" i="5" s="1"/>
  <c r="J440" i="5"/>
  <c r="K440" i="5" s="1"/>
  <c r="J719" i="5"/>
  <c r="K719" i="5" s="1"/>
  <c r="J1241" i="5"/>
  <c r="K1241" i="5" s="1"/>
  <c r="J1252" i="5"/>
  <c r="K1252" i="5" s="1"/>
  <c r="J1185" i="5"/>
  <c r="K1185" i="5" s="1"/>
  <c r="J254" i="5"/>
  <c r="K254" i="5" s="1"/>
  <c r="J1245" i="5"/>
  <c r="K1245" i="5" s="1"/>
  <c r="J1127" i="5"/>
  <c r="K1127" i="5" s="1"/>
  <c r="J982" i="5"/>
  <c r="K982" i="5" s="1"/>
  <c r="J157" i="5"/>
  <c r="K157" i="5" s="1"/>
  <c r="J492" i="5"/>
  <c r="K492" i="5" s="1"/>
  <c r="J494" i="5"/>
  <c r="K494" i="5" s="1"/>
  <c r="J1090" i="5"/>
  <c r="K1090" i="5" s="1"/>
  <c r="J407" i="5"/>
  <c r="K407" i="5" s="1"/>
  <c r="J1279" i="5"/>
  <c r="K1279" i="5" s="1"/>
  <c r="J1068" i="5"/>
  <c r="K1068" i="5" s="1"/>
  <c r="J1097" i="5"/>
  <c r="K1097" i="5" s="1"/>
  <c r="J749" i="5"/>
  <c r="K749" i="5" s="1"/>
  <c r="J572" i="5"/>
  <c r="K572" i="5" s="1"/>
  <c r="J463" i="5"/>
  <c r="K463" i="5" s="1"/>
  <c r="J902" i="5"/>
  <c r="K902" i="5" s="1"/>
  <c r="J1144" i="5"/>
  <c r="K1144" i="5" s="1"/>
  <c r="J423" i="5"/>
  <c r="K423" i="5" s="1"/>
  <c r="J1282" i="5"/>
  <c r="K1282" i="5" s="1"/>
  <c r="J1321" i="5"/>
  <c r="K1321" i="5" s="1"/>
  <c r="J176" i="5"/>
  <c r="K176" i="5" s="1"/>
  <c r="J151" i="5"/>
  <c r="K151" i="5" s="1"/>
  <c r="J150" i="5"/>
  <c r="K150" i="5" s="1"/>
  <c r="J149" i="5"/>
  <c r="K149" i="5" s="1"/>
  <c r="J148" i="5"/>
  <c r="K148" i="5" s="1"/>
  <c r="J173" i="5"/>
  <c r="K173" i="5" s="1"/>
  <c r="J834" i="5"/>
  <c r="K834" i="5" s="1"/>
  <c r="J419" i="5"/>
  <c r="K419" i="5" s="1"/>
  <c r="J418" i="5"/>
  <c r="K418" i="5" s="1"/>
  <c r="J1402" i="5"/>
  <c r="K1402" i="5" s="1"/>
  <c r="J73" i="5"/>
  <c r="K73" i="5" s="1"/>
  <c r="J1343" i="5"/>
  <c r="K1343" i="5" s="1"/>
  <c r="J1109" i="5"/>
  <c r="K1109" i="5" s="1"/>
  <c r="J1459" i="5"/>
  <c r="K1459" i="5" s="1"/>
  <c r="J659" i="5"/>
  <c r="K659" i="5" s="1"/>
  <c r="J208" i="5"/>
  <c r="K208" i="5" s="1"/>
  <c r="J796" i="5"/>
  <c r="K796" i="5" s="1"/>
  <c r="J1107" i="5"/>
  <c r="K1107" i="5" s="1"/>
  <c r="J309" i="5"/>
  <c r="K309" i="5" s="1"/>
  <c r="J1407" i="5"/>
  <c r="K1407" i="5" s="1"/>
  <c r="J1414" i="5"/>
  <c r="K1414" i="5" s="1"/>
  <c r="J870" i="5"/>
  <c r="K870" i="5" s="1"/>
  <c r="J1162" i="5"/>
  <c r="K1162" i="5" s="1"/>
  <c r="J166" i="5"/>
  <c r="K166" i="5" s="1"/>
  <c r="J409" i="5"/>
  <c r="K409" i="5" s="1"/>
  <c r="J10" i="5"/>
  <c r="K10" i="5" s="1"/>
  <c r="J17" i="5"/>
  <c r="K17" i="5" s="1"/>
  <c r="J159" i="5"/>
  <c r="K159" i="5" s="1"/>
  <c r="J158" i="5"/>
  <c r="K158" i="5" s="1"/>
  <c r="J1358" i="5"/>
  <c r="K1358" i="5" s="1"/>
  <c r="J910" i="5"/>
  <c r="K910" i="5" s="1"/>
  <c r="J1205" i="5"/>
  <c r="K1205" i="5" s="1"/>
  <c r="J1357" i="5"/>
  <c r="K1357" i="5" s="1"/>
  <c r="J735" i="5"/>
  <c r="K735" i="5" s="1"/>
  <c r="J689" i="5"/>
  <c r="K689" i="5" s="1"/>
  <c r="J720" i="5"/>
  <c r="K720" i="5" s="1"/>
  <c r="J755" i="5"/>
  <c r="K755" i="5" s="1"/>
  <c r="J1445" i="5"/>
  <c r="K1445" i="5" s="1"/>
  <c r="J1177" i="5"/>
  <c r="K1177" i="5" s="1"/>
  <c r="J1126" i="5"/>
  <c r="K1126" i="5" s="1"/>
  <c r="J617" i="5"/>
  <c r="K617" i="5" s="1"/>
  <c r="J1207" i="5"/>
  <c r="K1207" i="5" s="1"/>
  <c r="J1036" i="5"/>
  <c r="K1036" i="5" s="1"/>
  <c r="J776" i="5"/>
  <c r="K776" i="5" s="1"/>
  <c r="J752" i="5"/>
  <c r="K752" i="5" s="1"/>
  <c r="J1229" i="5"/>
  <c r="K1229" i="5" s="1"/>
  <c r="J256" i="5"/>
  <c r="K256" i="5" s="1"/>
  <c r="J249" i="5"/>
  <c r="K249" i="5" s="1"/>
  <c r="J1189" i="5"/>
  <c r="K1189" i="5" s="1"/>
  <c r="J1478" i="5"/>
  <c r="K1478" i="5" s="1"/>
  <c r="J271" i="5"/>
  <c r="K271" i="5" s="1"/>
  <c r="J1480" i="5"/>
  <c r="K1480" i="5" s="1"/>
  <c r="J620" i="5"/>
  <c r="K620" i="5" s="1"/>
  <c r="J1457" i="5"/>
  <c r="K1457" i="5" s="1"/>
  <c r="J252" i="5"/>
  <c r="K252" i="5" s="1"/>
  <c r="J1206" i="5"/>
  <c r="K1206" i="5" s="1"/>
  <c r="J1267" i="5"/>
  <c r="K1267" i="5" s="1"/>
  <c r="J38" i="5"/>
  <c r="K38" i="5" s="1"/>
  <c r="J563" i="5"/>
  <c r="K563" i="5" s="1"/>
  <c r="J356" i="5"/>
  <c r="K356" i="5" s="1"/>
  <c r="J31" i="5"/>
  <c r="K31" i="5" s="1"/>
  <c r="J1266" i="5"/>
  <c r="K1266" i="5" s="1"/>
  <c r="J1032" i="5"/>
  <c r="K1032" i="5" s="1"/>
  <c r="J268" i="5"/>
  <c r="K268" i="5" s="1"/>
  <c r="J1064" i="5"/>
  <c r="K1064" i="5" s="1"/>
  <c r="J581" i="5"/>
  <c r="K581" i="5" s="1"/>
  <c r="J901" i="5"/>
  <c r="K901" i="5" s="1"/>
  <c r="J1082" i="5"/>
  <c r="K1082" i="5" s="1"/>
  <c r="J320" i="5"/>
  <c r="K320" i="5" s="1"/>
  <c r="J1151" i="5"/>
  <c r="K1151" i="5" s="1"/>
  <c r="J1157" i="5"/>
  <c r="K1157" i="5" s="1"/>
  <c r="J241" i="5"/>
  <c r="K241" i="5" s="1"/>
  <c r="J66" i="5"/>
  <c r="K66" i="5" s="1"/>
  <c r="J1430" i="5"/>
  <c r="K1430" i="5" s="1"/>
  <c r="J773" i="5"/>
  <c r="K773" i="5" s="1"/>
  <c r="J1466" i="5"/>
  <c r="K1466" i="5" s="1"/>
  <c r="J1464" i="5"/>
  <c r="K1464" i="5" s="1"/>
  <c r="J431" i="5"/>
  <c r="K431" i="5" s="1"/>
  <c r="J435" i="5"/>
  <c r="K435" i="5" s="1"/>
  <c r="J780" i="5"/>
  <c r="K780" i="5" s="1"/>
  <c r="J250" i="5"/>
  <c r="K250" i="5" s="1"/>
  <c r="J1263" i="5"/>
  <c r="K1263" i="5" s="1"/>
  <c r="J1227" i="5"/>
  <c r="K1227" i="5" s="1"/>
  <c r="J503" i="5"/>
  <c r="K503" i="5" s="1"/>
  <c r="J1044" i="5"/>
  <c r="K1044" i="5" s="1"/>
  <c r="J1170" i="5"/>
  <c r="K1170" i="5" s="1"/>
  <c r="J1195" i="5"/>
  <c r="K1195" i="5" s="1"/>
  <c r="J1183" i="5"/>
  <c r="K1183" i="5" s="1"/>
  <c r="J770" i="5"/>
  <c r="K770" i="5" s="1"/>
  <c r="J564" i="5"/>
  <c r="K564" i="5" s="1"/>
  <c r="J1385" i="5"/>
  <c r="K1385" i="5" s="1"/>
  <c r="J15" i="5"/>
  <c r="K15" i="5" s="1"/>
  <c r="J1474" i="5"/>
  <c r="K1474" i="5" s="1"/>
  <c r="J270" i="5"/>
  <c r="K270" i="5" s="1"/>
  <c r="J1022" i="5"/>
  <c r="K1022" i="5" s="1"/>
  <c r="J1390" i="5"/>
  <c r="K1390" i="5" s="1"/>
  <c r="J1435" i="5"/>
  <c r="K1435" i="5" s="1"/>
  <c r="J867" i="5"/>
  <c r="K867" i="5" s="1"/>
  <c r="J1179" i="5"/>
  <c r="K1179" i="5" s="1"/>
  <c r="J396" i="5"/>
  <c r="K396" i="5" s="1"/>
  <c r="J995" i="5"/>
  <c r="K995" i="5" s="1"/>
  <c r="J380" i="5"/>
  <c r="K380" i="5" s="1"/>
  <c r="J79" i="5"/>
  <c r="K79" i="5" s="1"/>
  <c r="J392" i="5"/>
  <c r="K392" i="5" s="1"/>
  <c r="J365" i="5"/>
  <c r="K365" i="5" s="1"/>
  <c r="J616" i="5"/>
  <c r="K616" i="5" s="1"/>
  <c r="J1172" i="5"/>
  <c r="K1172" i="5" s="1"/>
  <c r="J605" i="5"/>
  <c r="K605" i="5" s="1"/>
  <c r="J253" i="5"/>
  <c r="K253" i="5" s="1"/>
  <c r="J251" i="5"/>
  <c r="K251" i="5" s="1"/>
  <c r="J255" i="5"/>
  <c r="K255" i="5" s="1"/>
  <c r="J247" i="5"/>
  <c r="K247" i="5" s="1"/>
  <c r="J1231" i="5"/>
  <c r="K1231" i="5" s="1"/>
  <c r="J1298" i="5"/>
  <c r="K1298" i="5" s="1"/>
  <c r="J502" i="5"/>
  <c r="K502" i="5" s="1"/>
  <c r="J1028" i="5"/>
  <c r="K1028" i="5" s="1"/>
  <c r="J1461" i="5"/>
  <c r="K1461" i="5" s="1"/>
  <c r="J1026" i="5"/>
  <c r="K1026" i="5" s="1"/>
  <c r="J1169" i="5"/>
  <c r="K1169" i="5" s="1"/>
  <c r="J1391" i="5"/>
  <c r="K1391" i="5" s="1"/>
  <c r="J924" i="5"/>
  <c r="K924" i="5" s="1"/>
  <c r="J1429" i="5"/>
  <c r="K1429" i="5" s="1"/>
  <c r="J82" i="5"/>
  <c r="K82" i="5" s="1"/>
  <c r="J822" i="5"/>
  <c r="K822" i="5" s="1"/>
  <c r="J347" i="5"/>
  <c r="K347" i="5" s="1"/>
  <c r="J46" i="5"/>
  <c r="K46" i="5" s="1"/>
  <c r="J1387" i="5"/>
  <c r="K1387" i="5" s="1"/>
  <c r="J340" i="5"/>
  <c r="K340" i="5" s="1"/>
  <c r="J362" i="5"/>
  <c r="K362" i="5" s="1"/>
  <c r="J606" i="5"/>
  <c r="K606" i="5" s="1"/>
  <c r="J930" i="5"/>
  <c r="K930" i="5" s="1"/>
  <c r="J334" i="5"/>
  <c r="K334" i="5" s="1"/>
  <c r="J998" i="5"/>
  <c r="K998" i="5" s="1"/>
  <c r="J1383" i="5"/>
  <c r="K1383" i="5" s="1"/>
  <c r="J817" i="5"/>
  <c r="K817" i="5" s="1"/>
  <c r="J1276" i="5"/>
  <c r="K1276" i="5" s="1"/>
  <c r="J922" i="5"/>
  <c r="K922" i="5" s="1"/>
  <c r="J1057" i="5"/>
  <c r="K1057" i="5" s="1"/>
  <c r="J579" i="5"/>
  <c r="K579" i="5" s="1"/>
  <c r="J1375" i="5"/>
  <c r="K1375" i="5" s="1"/>
  <c r="J904" i="5"/>
  <c r="K904" i="5" s="1"/>
  <c r="J664" i="5"/>
  <c r="K664" i="5" s="1"/>
  <c r="J661" i="5"/>
  <c r="K661" i="5" s="1"/>
  <c r="J36" i="5"/>
  <c r="K36" i="5" s="1"/>
  <c r="J342" i="5"/>
  <c r="K342" i="5" s="1"/>
  <c r="J364" i="5"/>
  <c r="K364" i="5" s="1"/>
  <c r="J371" i="5"/>
  <c r="K371" i="5" s="1"/>
  <c r="J368" i="5"/>
  <c r="K368" i="5" s="1"/>
  <c r="J900" i="5"/>
  <c r="K900" i="5" s="1"/>
  <c r="J957" i="5"/>
  <c r="K957" i="5" s="1"/>
  <c r="J1472" i="5"/>
  <c r="K1472" i="5" s="1"/>
  <c r="J377" i="5"/>
  <c r="K377" i="5" s="1"/>
  <c r="J653" i="5"/>
  <c r="K653" i="5" s="1"/>
  <c r="J237" i="5"/>
  <c r="K237" i="5" s="1"/>
  <c r="J586" i="5"/>
  <c r="K586" i="5" s="1"/>
  <c r="J1058" i="5"/>
  <c r="K1058" i="5" s="1"/>
  <c r="J688" i="5"/>
  <c r="K688" i="5" s="1"/>
  <c r="J366" i="5"/>
  <c r="K366" i="5" s="1"/>
  <c r="J1129" i="5"/>
  <c r="K1129" i="5" s="1"/>
  <c r="J290" i="5"/>
  <c r="K290" i="5" s="1"/>
  <c r="J277" i="5"/>
  <c r="K277" i="5" s="1"/>
  <c r="J354" i="5"/>
  <c r="K354" i="5" s="1"/>
  <c r="J1479" i="5"/>
  <c r="K1479" i="5" s="1"/>
  <c r="J344" i="5"/>
  <c r="K344" i="5" s="1"/>
  <c r="J1257" i="5"/>
  <c r="K1257" i="5" s="1"/>
  <c r="J1051" i="5"/>
  <c r="K1051" i="5" s="1"/>
  <c r="J34" i="5"/>
  <c r="K34" i="5" s="1"/>
  <c r="J306" i="5"/>
  <c r="K306" i="5" s="1"/>
  <c r="J1432" i="5"/>
  <c r="K1432" i="5" s="1"/>
  <c r="J1352" i="5"/>
  <c r="K1352" i="5" s="1"/>
  <c r="J274" i="5"/>
  <c r="K274" i="5" s="1"/>
  <c r="J269" i="5"/>
  <c r="K269" i="5" s="1"/>
  <c r="J1176" i="5"/>
  <c r="K1176" i="5" s="1"/>
  <c r="J86" i="5"/>
  <c r="K86" i="5" s="1"/>
  <c r="J282" i="5"/>
  <c r="K282" i="5" s="1"/>
  <c r="J285" i="5"/>
  <c r="K285" i="5" s="1"/>
  <c r="J1131" i="5"/>
  <c r="K1131" i="5" s="1"/>
  <c r="J847" i="5"/>
  <c r="K847" i="5" s="1"/>
  <c r="J1031" i="5"/>
  <c r="K1031" i="5" s="1"/>
  <c r="J80" i="5"/>
  <c r="K80" i="5" s="1"/>
  <c r="J959" i="5"/>
  <c r="K959" i="5" s="1"/>
  <c r="J75" i="5"/>
  <c r="K75" i="5" s="1"/>
  <c r="J1373" i="5"/>
  <c r="K1373" i="5" s="1"/>
  <c r="J1155" i="5"/>
  <c r="K1155" i="5" s="1"/>
  <c r="J305" i="5"/>
  <c r="K305" i="5" s="1"/>
  <c r="J1452" i="5"/>
  <c r="K1452" i="5" s="1"/>
  <c r="J779" i="5"/>
  <c r="K779" i="5" s="1"/>
  <c r="J582" i="5"/>
  <c r="K582" i="5" s="1"/>
  <c r="J1230" i="5"/>
  <c r="K1230" i="5" s="1"/>
  <c r="J1065" i="5"/>
  <c r="K1065" i="5" s="1"/>
  <c r="J953" i="5"/>
  <c r="K953" i="5" s="1"/>
  <c r="J662" i="5"/>
  <c r="K662" i="5" s="1"/>
  <c r="J1095" i="5"/>
  <c r="K1095" i="5" s="1"/>
  <c r="J387" i="5"/>
  <c r="K387" i="5" s="1"/>
  <c r="J319" i="5"/>
  <c r="K319" i="5" s="1"/>
  <c r="J859" i="5"/>
  <c r="K859" i="5" s="1"/>
  <c r="J869" i="5"/>
  <c r="K869" i="5" s="1"/>
  <c r="J491" i="5"/>
  <c r="K491" i="5" s="1"/>
  <c r="J896" i="5"/>
  <c r="K896" i="5" s="1"/>
  <c r="J705" i="5"/>
  <c r="K705" i="5" s="1"/>
  <c r="J1019" i="5"/>
  <c r="K1019" i="5" s="1"/>
  <c r="J1367" i="5"/>
  <c r="K1367" i="5" s="1"/>
  <c r="J402" i="5"/>
  <c r="K402" i="5" s="1"/>
  <c r="J33" i="5"/>
  <c r="K33" i="5" s="1"/>
  <c r="J345" i="5"/>
  <c r="K345" i="5" s="1"/>
  <c r="J1239" i="5"/>
  <c r="K1239" i="5" s="1"/>
  <c r="J275" i="5"/>
  <c r="K275" i="5" s="1"/>
  <c r="J783" i="5"/>
  <c r="K783" i="5" s="1"/>
  <c r="J1084" i="5"/>
  <c r="K1084" i="5" s="1"/>
  <c r="J1096" i="5"/>
  <c r="K1096" i="5" s="1"/>
  <c r="J1372" i="5"/>
  <c r="K1372" i="5" s="1"/>
  <c r="J315" i="5"/>
  <c r="K315" i="5" s="1"/>
  <c r="J1153" i="5"/>
  <c r="K1153" i="5" s="1"/>
  <c r="J1159" i="5"/>
  <c r="K1159" i="5" s="1"/>
  <c r="J919" i="5"/>
  <c r="K919" i="5" s="1"/>
  <c r="J580" i="5"/>
  <c r="K580" i="5" s="1"/>
  <c r="J984" i="5"/>
  <c r="K984" i="5" s="1"/>
  <c r="J386" i="5"/>
  <c r="K386" i="5" s="1"/>
  <c r="J1354" i="5"/>
  <c r="K1354" i="5" s="1"/>
  <c r="J304" i="5"/>
  <c r="K304" i="5" s="1"/>
  <c r="J486" i="5"/>
  <c r="K486" i="5" s="1"/>
  <c r="J514" i="5"/>
  <c r="K514" i="5" s="1"/>
  <c r="J329" i="5"/>
  <c r="K329" i="5" s="1"/>
  <c r="J1454" i="5"/>
  <c r="K1454" i="5" s="1"/>
  <c r="J1017" i="5"/>
  <c r="K1017" i="5" s="1"/>
  <c r="J1442" i="5"/>
  <c r="K1442" i="5" s="1"/>
  <c r="J1389" i="5"/>
  <c r="K1389" i="5" s="1"/>
  <c r="J537" i="5"/>
  <c r="K537" i="5" s="1"/>
  <c r="J1070" i="5"/>
  <c r="K1070" i="5" s="1"/>
  <c r="J926" i="5"/>
  <c r="K926" i="5" s="1"/>
  <c r="J428" i="5"/>
  <c r="K428" i="5" s="1"/>
  <c r="J1047" i="5"/>
  <c r="K1047" i="5" s="1"/>
  <c r="J19" i="5"/>
  <c r="K19" i="5" s="1"/>
  <c r="J663" i="5"/>
  <c r="K663" i="5" s="1"/>
  <c r="J1326" i="5"/>
  <c r="K1326" i="5" s="1"/>
  <c r="J231" i="5"/>
  <c r="K231" i="5" s="1"/>
  <c r="J510" i="5"/>
  <c r="K510" i="5" s="1"/>
  <c r="J1305" i="5"/>
  <c r="K1305" i="5" s="1"/>
  <c r="J1317" i="5"/>
  <c r="K1317" i="5" s="1"/>
  <c r="J691" i="5"/>
  <c r="K691" i="5" s="1"/>
  <c r="J489" i="5"/>
  <c r="K489" i="5" s="1"/>
  <c r="J1339" i="5"/>
  <c r="K1339" i="5" s="1"/>
  <c r="J1122" i="5"/>
  <c r="K1122" i="5" s="1"/>
  <c r="J98" i="5"/>
  <c r="K98" i="5" s="1"/>
  <c r="J789" i="5"/>
  <c r="K789" i="5" s="1"/>
  <c r="J65" i="5"/>
  <c r="K65" i="5" s="1"/>
  <c r="J555" i="5"/>
  <c r="K555" i="5" s="1"/>
  <c r="J357" i="5"/>
  <c r="K357" i="5" s="1"/>
  <c r="J635" i="5"/>
  <c r="K635" i="5" s="1"/>
  <c r="J633" i="5"/>
  <c r="K633" i="5" s="1"/>
  <c r="J218" i="5"/>
  <c r="K218" i="5" s="1"/>
  <c r="J1294" i="5"/>
  <c r="K1294" i="5" s="1"/>
  <c r="J539" i="5"/>
  <c r="K539" i="5" s="1"/>
  <c r="J94" i="5"/>
  <c r="K94" i="5" s="1"/>
  <c r="J1203" i="5"/>
  <c r="K1203" i="5" s="1"/>
  <c r="J498" i="5"/>
  <c r="K498" i="5" s="1"/>
  <c r="J694" i="5"/>
  <c r="K694" i="5" s="1"/>
  <c r="J351" i="5"/>
  <c r="K351" i="5" s="1"/>
  <c r="J886" i="5"/>
  <c r="K886" i="5" s="1"/>
  <c r="J1011" i="5"/>
  <c r="K1011" i="5" s="1"/>
  <c r="J216" i="5"/>
  <c r="K216" i="5" s="1"/>
  <c r="J1008" i="5"/>
  <c r="K1008" i="5" s="1"/>
  <c r="J1300" i="5"/>
  <c r="K1300" i="5" s="1"/>
  <c r="J1289" i="5"/>
  <c r="K1289" i="5" s="1"/>
  <c r="J1405" i="5"/>
  <c r="K1405" i="5" s="1"/>
  <c r="J673" i="5"/>
  <c r="K673" i="5" s="1"/>
  <c r="J1336" i="5"/>
  <c r="K1336" i="5" s="1"/>
  <c r="J141" i="5"/>
  <c r="K141" i="5" s="1"/>
  <c r="J1304" i="5"/>
  <c r="K1304" i="5" s="1"/>
  <c r="J1340" i="5"/>
  <c r="K1340" i="5" s="1"/>
  <c r="J908" i="5"/>
  <c r="K908" i="5" s="1"/>
  <c r="J1120" i="5"/>
  <c r="K1120" i="5" s="1"/>
  <c r="J1118" i="5"/>
  <c r="K1118" i="5" s="1"/>
  <c r="J566" i="5"/>
  <c r="K566" i="5" s="1"/>
  <c r="J97" i="5"/>
  <c r="K97" i="5" s="1"/>
  <c r="J791" i="5"/>
  <c r="K791" i="5" s="1"/>
  <c r="J57" i="5"/>
  <c r="K57" i="5" s="1"/>
  <c r="J348" i="5"/>
  <c r="K348" i="5" s="1"/>
  <c r="J1346" i="5"/>
  <c r="K1346" i="5" s="1"/>
  <c r="J837" i="5"/>
  <c r="K837" i="5" s="1"/>
  <c r="J966" i="5"/>
  <c r="K966" i="5" s="1"/>
  <c r="J701" i="5"/>
  <c r="K701" i="5" s="1"/>
  <c r="J135" i="5"/>
  <c r="K135" i="5" s="1"/>
  <c r="J103" i="5"/>
  <c r="K103" i="5" s="1"/>
  <c r="J474" i="5"/>
  <c r="K474" i="5" s="1"/>
  <c r="J100" i="5"/>
  <c r="K100" i="5" s="1"/>
  <c r="J975" i="5"/>
  <c r="K975" i="5" s="1"/>
  <c r="J1283" i="5"/>
  <c r="K1283" i="5" s="1"/>
  <c r="J1324" i="5"/>
  <c r="K1324" i="5" s="1"/>
  <c r="J67" i="5"/>
  <c r="K67" i="5" s="1"/>
  <c r="J147" i="5"/>
  <c r="K147" i="5" s="1"/>
  <c r="J146" i="5"/>
  <c r="K146" i="5" s="1"/>
  <c r="J145" i="5"/>
  <c r="K145" i="5" s="1"/>
  <c r="J144" i="5"/>
  <c r="K144" i="5" s="1"/>
  <c r="J172" i="5"/>
  <c r="K172" i="5" s="1"/>
  <c r="J142" i="5"/>
  <c r="K142" i="5" s="1"/>
  <c r="J417" i="5"/>
  <c r="K417" i="5" s="1"/>
  <c r="J416" i="5"/>
  <c r="K416" i="5" s="1"/>
  <c r="J1401" i="5"/>
  <c r="K1401" i="5" s="1"/>
  <c r="J72" i="5"/>
  <c r="K72" i="5" s="1"/>
  <c r="J1342" i="5"/>
  <c r="K1342" i="5" s="1"/>
  <c r="J1110" i="5"/>
  <c r="K1110" i="5" s="1"/>
  <c r="J1490" i="5"/>
  <c r="K1490" i="5" s="1"/>
  <c r="J658" i="5"/>
  <c r="K658" i="5" s="1"/>
  <c r="J63" i="5"/>
  <c r="K63" i="5" s="1"/>
  <c r="J795" i="5"/>
  <c r="K795" i="5" s="1"/>
  <c r="J317" i="5"/>
  <c r="K317" i="5" s="1"/>
  <c r="J1360" i="5"/>
  <c r="K1360" i="5" s="1"/>
  <c r="J1410" i="5"/>
  <c r="K1410" i="5" s="1"/>
  <c r="J871" i="5"/>
  <c r="K871" i="5" s="1"/>
  <c r="J111" i="5"/>
  <c r="K111" i="5" s="1"/>
  <c r="J167" i="5"/>
  <c r="K167" i="5" s="1"/>
  <c r="J672" i="5"/>
  <c r="K672" i="5" s="1"/>
  <c r="J441" i="5"/>
  <c r="K441" i="5" s="1"/>
  <c r="J1116" i="5"/>
  <c r="K1116" i="5" s="1"/>
  <c r="J1112" i="5"/>
  <c r="K1112" i="5" s="1"/>
  <c r="J201" i="5"/>
  <c r="K201" i="5" s="1"/>
  <c r="J578" i="5"/>
  <c r="K578" i="5" s="1"/>
  <c r="J177" i="5"/>
  <c r="K177" i="5" s="1"/>
  <c r="J14" i="5"/>
  <c r="K14" i="5" s="1"/>
  <c r="J792" i="5"/>
  <c r="K792" i="5" s="1"/>
  <c r="J232" i="5"/>
  <c r="K232" i="5" s="1"/>
  <c r="J214" i="5"/>
  <c r="K214" i="5" s="1"/>
  <c r="J221" i="5"/>
  <c r="K221" i="5" s="1"/>
  <c r="J556" i="5"/>
  <c r="K556" i="5" s="1"/>
  <c r="J170" i="5"/>
  <c r="K170" i="5" s="1"/>
  <c r="J206" i="5"/>
  <c r="K206" i="5" s="1"/>
  <c r="J180" i="5"/>
  <c r="K180" i="5" s="1"/>
  <c r="J667" i="5"/>
  <c r="K667" i="5" s="1"/>
  <c r="J690" i="5"/>
  <c r="K690" i="5" s="1"/>
  <c r="J840" i="5"/>
  <c r="K840" i="5" s="1"/>
  <c r="J512" i="5"/>
  <c r="K512" i="5" s="1"/>
  <c r="J1411" i="5"/>
  <c r="K1411" i="5" s="1"/>
  <c r="J731" i="5"/>
  <c r="K731" i="5" s="1"/>
  <c r="J727" i="5"/>
  <c r="K727" i="5" s="1"/>
  <c r="J1140" i="5"/>
  <c r="K1140" i="5" s="1"/>
  <c r="J71" i="5"/>
  <c r="K71" i="5" s="1"/>
  <c r="J726" i="5"/>
  <c r="K726" i="5" s="1"/>
  <c r="J197" i="5"/>
  <c r="K197" i="5" s="1"/>
  <c r="J835" i="5"/>
  <c r="K835" i="5" s="1"/>
  <c r="J724" i="5"/>
  <c r="K724" i="5" s="1"/>
  <c r="J139" i="5"/>
  <c r="K139" i="5" s="1"/>
  <c r="J540" i="5"/>
  <c r="K540" i="5" s="1"/>
  <c r="J569" i="5"/>
  <c r="K569" i="5" s="1"/>
  <c r="J794" i="5"/>
  <c r="K794" i="5" s="1"/>
  <c r="J1121" i="5"/>
  <c r="K1121" i="5" s="1"/>
  <c r="J721" i="5"/>
  <c r="K721" i="5" s="1"/>
  <c r="J480" i="5"/>
  <c r="K480" i="5" s="1"/>
  <c r="J300" i="5"/>
  <c r="K300" i="5" s="1"/>
  <c r="J360" i="5"/>
  <c r="K360" i="5" s="1"/>
  <c r="J638" i="5"/>
  <c r="K638" i="5" s="1"/>
  <c r="J639" i="5"/>
  <c r="K639" i="5" s="1"/>
  <c r="J808" i="5"/>
  <c r="K808" i="5" s="1"/>
  <c r="J652" i="5"/>
  <c r="K652" i="5" s="1"/>
  <c r="J90" i="5"/>
  <c r="K90" i="5" s="1"/>
  <c r="J568" i="5"/>
  <c r="K568" i="5" s="1"/>
  <c r="J965" i="5"/>
  <c r="K965" i="5" s="1"/>
  <c r="J845" i="5"/>
  <c r="K845" i="5" s="1"/>
  <c r="J1404" i="5"/>
  <c r="K1404" i="5" s="1"/>
  <c r="J349" i="5"/>
  <c r="K349" i="5" s="1"/>
  <c r="J1460" i="5"/>
  <c r="K1460" i="5" s="1"/>
  <c r="J96" i="5"/>
  <c r="K96" i="5" s="1"/>
  <c r="J495" i="5"/>
  <c r="K495" i="5" s="1"/>
  <c r="J1117" i="5"/>
  <c r="K1117" i="5" s="1"/>
  <c r="J77" i="5"/>
  <c r="K77" i="5" s="1"/>
  <c r="J62" i="5"/>
  <c r="K62" i="5" s="1"/>
  <c r="J644" i="5"/>
  <c r="K644" i="5" s="1"/>
  <c r="J524" i="5"/>
  <c r="K524" i="5" s="1"/>
  <c r="J809" i="5"/>
  <c r="K809" i="5" s="1"/>
  <c r="J737" i="5"/>
  <c r="K737" i="5" s="1"/>
  <c r="J788" i="5"/>
  <c r="K788" i="5" s="1"/>
  <c r="J469" i="5"/>
  <c r="K469" i="5" s="1"/>
  <c r="J49" i="5"/>
  <c r="K49" i="5" s="1"/>
  <c r="J516" i="5"/>
  <c r="K516" i="5" s="1"/>
  <c r="J718" i="5"/>
  <c r="K718" i="5" s="1"/>
  <c r="J1204" i="5"/>
  <c r="K1204" i="5" s="1"/>
  <c r="J287" i="5"/>
  <c r="K287" i="5" s="1"/>
  <c r="J475" i="5"/>
  <c r="K475" i="5" s="1"/>
  <c r="J187" i="5"/>
  <c r="K187" i="5" s="1"/>
  <c r="J186" i="5"/>
  <c r="K186" i="5" s="1"/>
  <c r="J1306" i="5"/>
  <c r="K1306" i="5" s="1"/>
  <c r="J1145" i="5"/>
  <c r="K1145" i="5" s="1"/>
  <c r="J733" i="5"/>
  <c r="K733" i="5" s="1"/>
  <c r="J964" i="5"/>
  <c r="K964" i="5" s="1"/>
  <c r="J986" i="5"/>
  <c r="K986" i="5" s="1"/>
  <c r="J882" i="5"/>
  <c r="K882" i="5" s="1"/>
  <c r="J91" i="5"/>
  <c r="K91" i="5" s="1"/>
  <c r="J432" i="5"/>
  <c r="K432" i="5" s="1"/>
  <c r="J183" i="5"/>
  <c r="K183" i="5" s="1"/>
  <c r="J160" i="5"/>
  <c r="K160" i="5" s="1"/>
  <c r="J209" i="5"/>
  <c r="K209" i="5" s="1"/>
  <c r="J1123" i="5"/>
  <c r="K1123" i="5" s="1"/>
  <c r="J325" i="5"/>
  <c r="K325" i="5" s="1"/>
  <c r="J133" i="5"/>
  <c r="K133" i="5" s="1"/>
  <c r="J20" i="5"/>
  <c r="K20" i="5" s="1"/>
  <c r="J884" i="5"/>
  <c r="K884" i="5" s="1"/>
  <c r="J799" i="5"/>
  <c r="K799" i="5" s="1"/>
  <c r="J1427" i="5"/>
  <c r="K1427" i="5" s="1"/>
  <c r="J1114" i="5"/>
  <c r="K1114" i="5" s="1"/>
  <c r="J222" i="5"/>
  <c r="K222" i="5" s="1"/>
  <c r="J797" i="5"/>
  <c r="K797" i="5" s="1"/>
  <c r="J1334" i="5"/>
  <c r="K1334" i="5" s="1"/>
  <c r="J487" i="5"/>
  <c r="K487" i="5" s="1"/>
  <c r="J1350" i="5"/>
  <c r="K1350" i="5" s="1"/>
  <c r="J1330" i="5"/>
  <c r="K1330" i="5" s="1"/>
  <c r="J286" i="5"/>
  <c r="K286" i="5" s="1"/>
  <c r="J1278" i="5"/>
  <c r="K1278" i="5" s="1"/>
  <c r="J1277" i="5"/>
  <c r="K1277" i="5" s="1"/>
  <c r="J1067" i="5"/>
  <c r="K1067" i="5" s="1"/>
  <c r="J427" i="5"/>
  <c r="K427" i="5" s="1"/>
  <c r="J426" i="5"/>
  <c r="K426" i="5" s="1"/>
  <c r="J878" i="5"/>
  <c r="K878" i="5" s="1"/>
  <c r="J446" i="5"/>
  <c r="K446" i="5" s="1"/>
  <c r="J445" i="5"/>
  <c r="K445" i="5" s="1"/>
  <c r="J449" i="5"/>
  <c r="K449" i="5" s="1"/>
  <c r="J448" i="5"/>
  <c r="K448" i="5" s="1"/>
  <c r="J577" i="5"/>
  <c r="K577" i="5" s="1"/>
  <c r="J576" i="5"/>
  <c r="K576" i="5" s="1"/>
  <c r="J745" i="5"/>
  <c r="K745" i="5" s="1"/>
  <c r="J462" i="5"/>
  <c r="K462" i="5" s="1"/>
  <c r="J1322" i="5"/>
  <c r="K1322" i="5" s="1"/>
  <c r="J905" i="5"/>
  <c r="K905" i="5" s="1"/>
  <c r="J777" i="5"/>
  <c r="K777" i="5" s="1"/>
  <c r="J583" i="5"/>
  <c r="K583" i="5" s="1"/>
  <c r="J1143" i="5"/>
  <c r="K1143" i="5" s="1"/>
  <c r="J421" i="5"/>
  <c r="K421" i="5" s="1"/>
  <c r="J420" i="5"/>
  <c r="K420" i="5" s="1"/>
  <c r="J169" i="5"/>
  <c r="K169" i="5" s="1"/>
  <c r="J289" i="5"/>
  <c r="K289" i="5" s="1"/>
  <c r="J316" i="5"/>
  <c r="K316" i="5" s="1"/>
  <c r="J472" i="5"/>
  <c r="K472" i="5" s="1"/>
  <c r="J515" i="5"/>
  <c r="K515" i="5" s="1"/>
  <c r="J193" i="5"/>
  <c r="K193" i="5" s="1"/>
  <c r="J883" i="5"/>
  <c r="K883" i="5" s="1"/>
  <c r="J321" i="5"/>
  <c r="K321" i="5" s="1"/>
  <c r="J912" i="5"/>
  <c r="K912" i="5" s="1"/>
  <c r="J1470" i="5"/>
  <c r="K1470" i="5" s="1"/>
  <c r="J1209" i="5"/>
  <c r="K1209" i="5" s="1"/>
  <c r="J488" i="5"/>
  <c r="K488" i="5" s="1"/>
  <c r="J1013" i="5"/>
  <c r="K1013" i="5" s="1"/>
  <c r="J863" i="5"/>
  <c r="K863" i="5" s="1"/>
  <c r="J32" i="5"/>
  <c r="K32" i="5" s="1"/>
  <c r="J898" i="5"/>
  <c r="K898" i="5" s="1"/>
  <c r="J707" i="5"/>
  <c r="K707" i="5" s="1"/>
  <c r="J1296" i="5"/>
  <c r="K1296" i="5" s="1"/>
  <c r="J1154" i="5"/>
  <c r="K1154" i="5" s="1"/>
  <c r="J260" i="5"/>
  <c r="K260" i="5" s="1"/>
  <c r="J284" i="5"/>
  <c r="K284" i="5" s="1"/>
  <c r="J781" i="5"/>
  <c r="K781" i="5" s="1"/>
  <c r="J1201" i="5"/>
  <c r="K1201" i="5" s="1"/>
  <c r="J858" i="5"/>
  <c r="K858" i="5" s="1"/>
  <c r="J1072" i="5"/>
  <c r="K1072" i="5" s="1"/>
  <c r="J87" i="5"/>
  <c r="K87" i="5" s="1"/>
  <c r="J313" i="5"/>
  <c r="K313" i="5" s="1"/>
  <c r="J862" i="5"/>
  <c r="K862" i="5" s="1"/>
  <c r="J60" i="5"/>
  <c r="K60" i="5" s="1"/>
  <c r="J78" i="5"/>
  <c r="K78" i="5" s="1"/>
  <c r="J549" i="5"/>
  <c r="K549" i="5" s="1"/>
  <c r="J1338" i="5"/>
  <c r="K1338" i="5" s="1"/>
  <c r="J682" i="5"/>
  <c r="K682" i="5" s="1"/>
  <c r="J1054" i="5"/>
  <c r="K1054" i="5" s="1"/>
  <c r="J1443" i="5"/>
  <c r="K1443" i="5" s="1"/>
  <c r="J706" i="5"/>
  <c r="K706" i="5" s="1"/>
  <c r="J301" i="5"/>
  <c r="K301" i="5" s="1"/>
  <c r="J311" i="5"/>
  <c r="K311" i="5" s="1"/>
  <c r="J1039" i="5"/>
  <c r="K1039" i="5" s="1"/>
  <c r="J501" i="5"/>
  <c r="K501" i="5" s="1"/>
  <c r="J143" i="5"/>
  <c r="K143" i="5" s="1"/>
  <c r="J636" i="5"/>
  <c r="K636" i="5" s="1"/>
  <c r="J58" i="5"/>
  <c r="K58" i="5" s="1"/>
  <c r="J89" i="5"/>
  <c r="K89" i="5" s="1"/>
  <c r="J546" i="5"/>
  <c r="K546" i="5" s="1"/>
  <c r="J695" i="5"/>
  <c r="K695" i="5" s="1"/>
  <c r="J352" i="5"/>
  <c r="K352" i="5" s="1"/>
  <c r="J95" i="5"/>
  <c r="K95" i="5" s="1"/>
  <c r="J493" i="5"/>
  <c r="K493" i="5" s="1"/>
  <c r="J981" i="5"/>
  <c r="K981" i="5" s="1"/>
  <c r="J1337" i="5"/>
  <c r="K1337" i="5" s="1"/>
  <c r="J553" i="5"/>
  <c r="K553" i="5" s="1"/>
  <c r="J1005" i="5"/>
  <c r="K1005" i="5" s="1"/>
  <c r="J545" i="5"/>
  <c r="K545" i="5" s="1"/>
  <c r="J1377" i="5"/>
  <c r="K1377" i="5" s="1"/>
  <c r="J634" i="5"/>
  <c r="K634" i="5" s="1"/>
  <c r="J219" i="5"/>
  <c r="K219" i="5" s="1"/>
  <c r="J1295" i="5"/>
  <c r="K1295" i="5" s="1"/>
  <c r="J541" i="5"/>
  <c r="K541" i="5" s="1"/>
  <c r="J51" i="5"/>
  <c r="K51" i="5" s="1"/>
  <c r="J497" i="5"/>
  <c r="K497" i="5" s="1"/>
  <c r="J298" i="5"/>
  <c r="K298" i="5" s="1"/>
  <c r="J350" i="5"/>
  <c r="K350" i="5" s="1"/>
  <c r="J385" i="5"/>
  <c r="K385" i="5" s="1"/>
  <c r="J496" i="5"/>
  <c r="K496" i="5" s="1"/>
  <c r="J1301" i="5"/>
  <c r="K1301" i="5" s="1"/>
  <c r="J976" i="5"/>
  <c r="K976" i="5" s="1"/>
  <c r="J1285" i="5"/>
  <c r="K1285" i="5" s="1"/>
  <c r="J881" i="5"/>
  <c r="K881" i="5" s="1"/>
  <c r="J106" i="5"/>
  <c r="K106" i="5" s="1"/>
  <c r="J459" i="5"/>
  <c r="K459" i="5" s="1"/>
  <c r="J876" i="5"/>
  <c r="K876" i="5" s="1"/>
  <c r="J299" i="5"/>
  <c r="K299" i="5" s="1"/>
  <c r="J126" i="5"/>
  <c r="K126" i="5" s="1"/>
  <c r="J971" i="5"/>
  <c r="K971" i="5" s="1"/>
  <c r="J831" i="5"/>
  <c r="K831" i="5" s="1"/>
  <c r="J798" i="5"/>
  <c r="K798" i="5" s="1"/>
  <c r="J880" i="5"/>
  <c r="K880" i="5" s="1"/>
  <c r="J1284" i="5"/>
  <c r="K1284" i="5" s="1"/>
  <c r="J1007" i="5"/>
  <c r="K1007" i="5" s="1"/>
  <c r="J109" i="5"/>
  <c r="K109" i="5" s="1"/>
  <c r="J108" i="5"/>
  <c r="K108" i="5" s="1"/>
  <c r="J479" i="5"/>
  <c r="K479" i="5" s="1"/>
  <c r="J359" i="5"/>
  <c r="K359" i="5" s="1"/>
  <c r="J358" i="5"/>
  <c r="K358" i="5" s="1"/>
  <c r="J637" i="5"/>
  <c r="K637" i="5" s="1"/>
  <c r="J1376" i="5"/>
  <c r="K1376" i="5" s="1"/>
  <c r="J893" i="5"/>
  <c r="K893" i="5" s="1"/>
  <c r="J93" i="5"/>
  <c r="K93" i="5" s="1"/>
  <c r="J499" i="5"/>
  <c r="K499" i="5" s="1"/>
  <c r="J956" i="5"/>
  <c r="K956" i="5" s="1"/>
  <c r="J651" i="5"/>
  <c r="K651" i="5" s="1"/>
  <c r="J507" i="5"/>
  <c r="K507" i="5" s="1"/>
  <c r="J59" i="5"/>
  <c r="K59" i="5" s="1"/>
  <c r="J1119" i="5"/>
  <c r="K1119" i="5" s="1"/>
  <c r="J517" i="5"/>
  <c r="K517" i="5" s="1"/>
  <c r="J1327" i="5"/>
  <c r="K1327" i="5" s="1"/>
  <c r="J972" i="5"/>
  <c r="K972" i="5" s="1"/>
  <c r="J1303" i="5"/>
  <c r="K1303" i="5" s="1"/>
  <c r="J1315" i="5"/>
  <c r="K1315" i="5" s="1"/>
  <c r="J978" i="5"/>
  <c r="K978" i="5" s="1"/>
  <c r="J1333" i="5"/>
  <c r="K1333" i="5" s="1"/>
  <c r="J1288" i="5"/>
  <c r="K1288" i="5" s="1"/>
  <c r="J1287" i="5"/>
  <c r="K1287" i="5" s="1"/>
  <c r="J850" i="5"/>
  <c r="K850" i="5" s="1"/>
  <c r="J405" i="5"/>
  <c r="K405" i="5" s="1"/>
  <c r="J404" i="5"/>
  <c r="K404" i="5" s="1"/>
  <c r="J548" i="5"/>
  <c r="K548" i="5" s="1"/>
  <c r="J195" i="5"/>
  <c r="K195" i="5" s="1"/>
  <c r="J194" i="5"/>
  <c r="K194" i="5" s="1"/>
  <c r="J790" i="5"/>
  <c r="K790" i="5" s="1"/>
  <c r="J518" i="5"/>
  <c r="K518" i="5" s="1"/>
  <c r="J477" i="5"/>
  <c r="K477" i="5" s="1"/>
  <c r="J739" i="5"/>
  <c r="K739" i="5" s="1"/>
  <c r="J522" i="5"/>
  <c r="K522" i="5" s="1"/>
  <c r="J184" i="5"/>
  <c r="K184" i="5" s="1"/>
  <c r="J11" i="5"/>
  <c r="K11" i="5" s="1"/>
  <c r="J631" i="5"/>
  <c r="K631" i="5" s="1"/>
  <c r="J171" i="5"/>
  <c r="K171" i="5" s="1"/>
  <c r="J551" i="5"/>
  <c r="K551" i="5" s="1"/>
  <c r="J1400" i="5"/>
  <c r="K1400" i="5" s="1"/>
  <c r="J513" i="5"/>
  <c r="K513" i="5" s="1"/>
  <c r="J7" i="5"/>
  <c r="K7" i="5" s="1"/>
  <c r="J28" i="5"/>
  <c r="K28" i="5" s="1"/>
  <c r="J25" i="5"/>
  <c r="K25" i="5" s="1"/>
  <c r="J99" i="5"/>
  <c r="K99" i="5" s="1"/>
  <c r="J324" i="5"/>
  <c r="K324" i="5" s="1"/>
  <c r="J722" i="5"/>
  <c r="K722" i="5" s="1"/>
  <c r="J1308" i="5"/>
  <c r="K1308" i="5" s="1"/>
  <c r="J730" i="5"/>
  <c r="K730" i="5" s="1"/>
  <c r="J728" i="5"/>
  <c r="K728" i="5" s="1"/>
  <c r="J675" i="5"/>
  <c r="K675" i="5" s="1"/>
  <c r="J970" i="5"/>
  <c r="K970" i="5" s="1"/>
  <c r="J1113" i="5"/>
  <c r="K1113" i="5" s="1"/>
  <c r="J373" i="5"/>
  <c r="K373" i="5" s="1"/>
  <c r="J1396" i="5"/>
  <c r="K1396" i="5" s="1"/>
  <c r="J802" i="5"/>
  <c r="K802" i="5" s="1"/>
  <c r="J1409" i="5"/>
  <c r="K1409" i="5" s="1"/>
  <c r="J1133" i="5"/>
  <c r="K1133" i="5" s="1"/>
  <c r="J1362" i="5"/>
  <c r="K1362" i="5" s="1"/>
  <c r="J1069" i="5"/>
  <c r="K1069" i="5" s="1"/>
  <c r="J318" i="5"/>
  <c r="K318" i="5" s="1"/>
  <c r="J1328" i="5"/>
  <c r="K1328" i="5" s="1"/>
  <c r="J960" i="5"/>
  <c r="K960" i="5" s="1"/>
  <c r="J175" i="5"/>
  <c r="K175" i="5" s="1"/>
  <c r="J174" i="5"/>
  <c r="K174" i="5" s="1"/>
  <c r="J113" i="5"/>
  <c r="K113" i="5" s="1"/>
  <c r="J1135" i="5"/>
  <c r="K1135" i="5" s="1"/>
  <c r="J838" i="5"/>
  <c r="K838" i="5" s="1"/>
  <c r="J977" i="5"/>
  <c r="K977" i="5" s="1"/>
  <c r="J70" i="5"/>
  <c r="K70" i="5" s="1"/>
  <c r="J307" i="5"/>
  <c r="K307" i="5" s="1"/>
  <c r="J762" i="5"/>
  <c r="K762" i="5" s="1"/>
  <c r="J1161" i="5"/>
  <c r="K1161" i="5" s="1"/>
  <c r="J642" i="5"/>
  <c r="K642" i="5" s="1"/>
  <c r="J646" i="5"/>
  <c r="K646" i="5" s="1"/>
  <c r="J140" i="5"/>
  <c r="K140" i="5" s="1"/>
  <c r="J312" i="5"/>
  <c r="K312" i="5" s="1"/>
  <c r="J1056" i="5"/>
  <c r="K1056" i="5" s="1"/>
  <c r="J1046" i="5"/>
  <c r="K1046" i="5" s="1"/>
  <c r="J1364" i="5"/>
  <c r="K1364" i="5" s="1"/>
  <c r="J217" i="5"/>
  <c r="K217" i="5" s="1"/>
  <c r="J1359" i="5"/>
  <c r="K1359" i="5" s="1"/>
  <c r="J746" i="5"/>
  <c r="K746" i="5" s="1"/>
  <c r="J457" i="5"/>
  <c r="K457" i="5" s="1"/>
  <c r="J390" i="5"/>
  <c r="K390" i="5" s="1"/>
  <c r="J391" i="5"/>
  <c r="K391" i="5" s="1"/>
  <c r="J190" i="5"/>
  <c r="K190" i="5" s="1"/>
  <c r="J676" i="5"/>
  <c r="K676" i="5" s="1"/>
  <c r="J23" i="5"/>
  <c r="K23" i="5" s="1"/>
  <c r="J21" i="5"/>
  <c r="K21" i="5" s="1"/>
  <c r="J542" i="5"/>
  <c r="K542" i="5" s="1"/>
  <c r="J212" i="5"/>
  <c r="K212" i="5" s="1"/>
  <c r="J376" i="5"/>
  <c r="K376" i="5" s="1"/>
  <c r="J1392" i="5"/>
  <c r="K1392" i="5" s="1"/>
  <c r="J110" i="5"/>
  <c r="K110" i="5" s="1"/>
  <c r="J825" i="5"/>
  <c r="K825" i="5" s="1"/>
  <c r="J490" i="5"/>
  <c r="K490" i="5" s="1"/>
  <c r="J911" i="5"/>
  <c r="K911" i="5" s="1"/>
  <c r="J1012" i="5"/>
  <c r="K1012" i="5" s="1"/>
  <c r="J660" i="5"/>
  <c r="K660" i="5" s="1"/>
  <c r="J899" i="5"/>
  <c r="K899" i="5" s="1"/>
  <c r="J1491" i="5"/>
  <c r="K1491" i="5" s="1"/>
  <c r="J872" i="5"/>
  <c r="K872" i="5" s="1"/>
  <c r="J429" i="5"/>
  <c r="K429" i="5" s="1"/>
  <c r="J864" i="5"/>
  <c r="K864" i="5" s="1"/>
  <c r="J1293" i="5"/>
  <c r="K1293" i="5" s="1"/>
  <c r="J1292" i="5"/>
  <c r="K1292" i="5" s="1"/>
  <c r="J828" i="5"/>
  <c r="K828" i="5" s="1"/>
  <c r="J785" i="5"/>
  <c r="K785" i="5" s="1"/>
  <c r="J1356" i="5"/>
  <c r="K1356" i="5" s="1"/>
  <c r="J979" i="5"/>
  <c r="K979" i="5" s="1"/>
  <c r="J1092" i="5"/>
  <c r="K1092" i="5" s="1"/>
  <c r="J1087" i="5"/>
  <c r="K1087" i="5" s="1"/>
  <c r="J853" i="5"/>
  <c r="K853" i="5" s="1"/>
  <c r="J1286" i="5"/>
  <c r="K1286" i="5" s="1"/>
  <c r="J826" i="5"/>
  <c r="K826" i="5" s="1"/>
  <c r="J958" i="5"/>
  <c r="K958" i="5" s="1"/>
  <c r="J485" i="5"/>
  <c r="K485" i="5" s="1"/>
  <c r="J1085" i="5"/>
  <c r="K1085" i="5" s="1"/>
  <c r="J1455" i="5"/>
  <c r="K1455" i="5" s="1"/>
  <c r="J1147" i="5"/>
  <c r="K1147" i="5" s="1"/>
  <c r="J1318" i="5"/>
  <c r="K1318" i="5" s="1"/>
  <c r="J125" i="5"/>
  <c r="K125" i="5" s="1"/>
  <c r="J1093" i="5"/>
  <c r="K1093" i="5" s="1"/>
  <c r="J1088" i="5"/>
  <c r="K1088" i="5" s="1"/>
  <c r="J852" i="5"/>
  <c r="K852" i="5" s="1"/>
  <c r="J963" i="5"/>
  <c r="K963" i="5" s="1"/>
  <c r="J1406" i="5"/>
  <c r="K1406" i="5" s="1"/>
  <c r="J700" i="5"/>
  <c r="K700" i="5" s="1"/>
  <c r="J833" i="5"/>
  <c r="K833" i="5" s="1"/>
  <c r="J832" i="5"/>
  <c r="K832" i="5" s="1"/>
  <c r="J1302" i="5"/>
  <c r="K1302" i="5" s="1"/>
  <c r="J567" i="5"/>
  <c r="K567" i="5" s="1"/>
  <c r="J875" i="5"/>
  <c r="K875" i="5" s="1"/>
  <c r="J655" i="5"/>
  <c r="K655" i="5" s="1"/>
  <c r="J107" i="5"/>
  <c r="K107" i="5" s="1"/>
  <c r="J1010" i="5"/>
  <c r="K1010" i="5" s="1"/>
  <c r="J509" i="5"/>
  <c r="K509" i="5" s="1"/>
  <c r="J156" i="5"/>
  <c r="K156" i="5" s="1"/>
  <c r="J198" i="5"/>
  <c r="K198" i="5" s="1"/>
  <c r="J684" i="5"/>
  <c r="K684" i="5" s="1"/>
  <c r="J165" i="5"/>
  <c r="K165" i="5" s="1"/>
  <c r="J185" i="5"/>
  <c r="K185" i="5" s="1"/>
  <c r="J1386" i="5"/>
  <c r="K1386" i="5" s="1"/>
  <c r="J1413" i="5"/>
  <c r="K1413" i="5" s="1"/>
  <c r="J669" i="5"/>
  <c r="K669" i="5" s="1"/>
  <c r="J127" i="5"/>
  <c r="K127" i="5" s="1"/>
  <c r="J743" i="5"/>
  <c r="K743" i="5" s="1"/>
  <c r="J643" i="5"/>
  <c r="K643" i="5" s="1"/>
  <c r="J1329" i="5"/>
  <c r="K1329" i="5" s="1"/>
  <c r="J968" i="5"/>
  <c r="K968" i="5" s="1"/>
  <c r="J56" i="5"/>
  <c r="K56" i="5" s="1"/>
  <c r="J702" i="5"/>
  <c r="K702" i="5" s="1"/>
  <c r="J1290" i="5"/>
  <c r="K1290" i="5" s="1"/>
  <c r="J1291" i="5"/>
  <c r="K1291" i="5" s="1"/>
  <c r="J656" i="5"/>
  <c r="K656" i="5" s="1"/>
  <c r="J105" i="5"/>
  <c r="K105" i="5" s="1"/>
  <c r="J102" i="5"/>
  <c r="K102" i="5" s="1"/>
  <c r="J54" i="5"/>
  <c r="K54" i="5" s="1"/>
  <c r="J830" i="5"/>
  <c r="K830" i="5" s="1"/>
  <c r="J793" i="5"/>
  <c r="K793" i="5" s="1"/>
  <c r="J827" i="5"/>
  <c r="K827" i="5" s="1"/>
  <c r="J787" i="5"/>
  <c r="K787" i="5" s="1"/>
  <c r="J877" i="5"/>
  <c r="K877" i="5" s="1"/>
  <c r="J1365" i="5"/>
  <c r="K1365" i="5" s="1"/>
  <c r="J1335" i="5"/>
  <c r="K1335" i="5" s="1"/>
  <c r="J1134" i="5"/>
  <c r="K1134" i="5" s="1"/>
  <c r="J879" i="5"/>
  <c r="K879" i="5" s="1"/>
  <c r="J1344" i="5"/>
  <c r="K1344" i="5" s="1"/>
  <c r="J1148" i="5"/>
  <c r="K1148" i="5" s="1"/>
  <c r="J1325" i="5"/>
  <c r="K1325" i="5" s="1"/>
  <c r="J800" i="5"/>
  <c r="K800" i="5" s="1"/>
  <c r="J1009" i="5"/>
  <c r="K1009" i="5" s="1"/>
  <c r="J101" i="5"/>
  <c r="K101" i="5" s="1"/>
  <c r="J1281" i="5"/>
  <c r="K1281" i="5" s="1"/>
  <c r="J1312" i="5"/>
  <c r="K1312" i="5" s="1"/>
  <c r="J506" i="5"/>
  <c r="K506" i="5" s="1"/>
  <c r="J1378" i="5"/>
  <c r="K1378" i="5" s="1"/>
  <c r="J1341" i="5"/>
  <c r="K1341" i="5" s="1"/>
  <c r="J406" i="5"/>
  <c r="K406" i="5" s="1"/>
  <c r="J104" i="5"/>
  <c r="K104" i="5" s="1"/>
  <c r="J138" i="5"/>
  <c r="K138" i="5" s="1"/>
  <c r="J203" i="5"/>
  <c r="K203" i="5" s="1"/>
  <c r="J112" i="5"/>
  <c r="K112" i="5" s="1"/>
  <c r="J154" i="5"/>
  <c r="K154" i="5" s="1"/>
  <c r="J1379" i="5"/>
  <c r="K1379" i="5" s="1"/>
  <c r="J763" i="5"/>
  <c r="K763" i="5" s="1"/>
  <c r="J199" i="5"/>
  <c r="K199" i="5" s="1"/>
  <c r="J668" i="5"/>
  <c r="K668" i="5" s="1"/>
  <c r="J327" i="5"/>
  <c r="K327" i="5" s="1"/>
  <c r="J478" i="5"/>
  <c r="K478" i="5" s="1"/>
  <c r="J220" i="5"/>
  <c r="K220" i="5" s="1"/>
  <c r="J821" i="5"/>
  <c r="K821" i="5" s="1"/>
  <c r="J677" i="5"/>
  <c r="K677" i="5" s="1"/>
  <c r="J192" i="5"/>
  <c r="K192" i="5" s="1"/>
  <c r="J909" i="5"/>
  <c r="K909" i="5" s="1"/>
  <c r="J164" i="5"/>
  <c r="K164" i="5" s="1"/>
  <c r="J523" i="5"/>
  <c r="K523" i="5" s="1"/>
  <c r="J520" i="5"/>
  <c r="K520" i="5" s="1"/>
  <c r="J12" i="5"/>
  <c r="K12" i="5" s="1"/>
  <c r="J1371" i="5"/>
  <c r="K1371" i="5" s="1"/>
  <c r="J543" i="5"/>
  <c r="K543" i="5" s="1"/>
  <c r="J844" i="5"/>
  <c r="K844" i="5" s="1"/>
  <c r="J511" i="5"/>
  <c r="K511" i="5" s="1"/>
  <c r="J1366" i="5"/>
  <c r="K1366" i="5" s="1"/>
  <c r="J207" i="5"/>
  <c r="K207" i="5" s="1"/>
  <c r="J181" i="5"/>
  <c r="K181" i="5" s="1"/>
  <c r="J233" i="5"/>
  <c r="K233" i="5" s="1"/>
  <c r="J8" i="5"/>
  <c r="K8" i="5" s="1"/>
  <c r="J1408" i="5"/>
  <c r="K1408" i="5" s="1"/>
  <c r="J27" i="5"/>
  <c r="K27" i="5" s="1"/>
  <c r="J53" i="5"/>
  <c r="K53" i="5" s="1"/>
  <c r="J699" i="5"/>
  <c r="K699" i="5" s="1"/>
  <c r="J766" i="5"/>
  <c r="K766" i="5" s="1"/>
  <c r="J136" i="5"/>
  <c r="K136" i="5" s="1"/>
  <c r="J481" i="5"/>
  <c r="K481" i="5" s="1"/>
  <c r="J1309" i="5"/>
  <c r="K1309" i="5" s="1"/>
  <c r="J629" i="5"/>
  <c r="K629" i="5" s="1"/>
  <c r="J732" i="5"/>
  <c r="K732" i="5" s="1"/>
  <c r="J163" i="5"/>
  <c r="K163" i="5" s="1"/>
  <c r="J729" i="5"/>
  <c r="K729" i="5" s="1"/>
  <c r="J482" i="5"/>
  <c r="K482" i="5" s="1"/>
  <c r="J128" i="5"/>
  <c r="K128" i="5" s="1"/>
  <c r="J854" i="5"/>
  <c r="K854" i="5" s="1"/>
  <c r="J389" i="5"/>
  <c r="K389" i="5" s="1"/>
  <c r="J388" i="5"/>
  <c r="K388" i="5" s="1"/>
  <c r="J1363" i="5"/>
  <c r="K1363" i="5" s="1"/>
  <c r="J29" i="5"/>
  <c r="K29" i="5" s="1"/>
  <c r="J1426" i="5"/>
  <c r="K1426" i="5" s="1"/>
  <c r="J162" i="5"/>
  <c r="K162" i="5" s="1"/>
  <c r="J1115" i="5"/>
  <c r="K1115" i="5" s="1"/>
  <c r="J191" i="5"/>
  <c r="K191" i="5" s="1"/>
  <c r="J200" i="5"/>
  <c r="K200" i="5" s="1"/>
  <c r="J641" i="5"/>
  <c r="K641" i="5" s="1"/>
  <c r="J645" i="5"/>
  <c r="K645" i="5" s="1"/>
  <c r="J723" i="5"/>
  <c r="K723" i="5" s="1"/>
  <c r="J213" i="5"/>
  <c r="K213" i="5" s="1"/>
  <c r="J698" i="5"/>
  <c r="K698" i="5" s="1"/>
  <c r="J215" i="5"/>
  <c r="K215" i="5" s="1"/>
  <c r="J519" i="5"/>
  <c r="K519" i="5" s="1"/>
  <c r="J50" i="5"/>
  <c r="K50" i="5" s="1"/>
  <c r="J717" i="5"/>
  <c r="K717" i="5" s="1"/>
  <c r="J983" i="5"/>
  <c r="K983" i="5" s="1"/>
  <c r="J476" i="5"/>
  <c r="K476" i="5" s="1"/>
  <c r="J179" i="5"/>
  <c r="K179" i="5" s="1"/>
  <c r="J178" i="5"/>
  <c r="K178" i="5" s="1"/>
  <c r="J1307" i="5"/>
  <c r="K1307" i="5" s="1"/>
  <c r="J1146" i="5"/>
  <c r="K1146" i="5" s="1"/>
  <c r="J734" i="5"/>
  <c r="K734" i="5" s="1"/>
  <c r="J74" i="5"/>
  <c r="K74" i="5" s="1"/>
  <c r="J484" i="5"/>
  <c r="K484" i="5" s="1"/>
  <c r="J1139" i="5"/>
  <c r="K1139" i="5" s="1"/>
  <c r="J92" i="5"/>
  <c r="K92" i="5" s="1"/>
  <c r="J674" i="5"/>
  <c r="K674" i="5" s="1"/>
  <c r="J741" i="5"/>
  <c r="K741" i="5" s="1"/>
  <c r="J182" i="5"/>
  <c r="K182" i="5" s="1"/>
  <c r="J210" i="5"/>
  <c r="K210" i="5" s="1"/>
  <c r="J554" i="5"/>
  <c r="K554" i="5" s="1"/>
  <c r="J704" i="5"/>
  <c r="K704" i="5" s="1"/>
  <c r="J134" i="5"/>
  <c r="K134" i="5" s="1"/>
  <c r="J632" i="5"/>
  <c r="K632" i="5" s="1"/>
  <c r="J885" i="5"/>
  <c r="K885" i="5" s="1"/>
  <c r="J438" i="5"/>
  <c r="K438" i="5" s="1"/>
  <c r="J585" i="5"/>
  <c r="K585" i="5" s="1"/>
  <c r="J803" i="5"/>
  <c r="K803" i="5" s="1"/>
  <c r="J1111" i="5"/>
  <c r="K1111" i="5" s="1"/>
  <c r="J1462" i="5"/>
  <c r="K1462" i="5" s="1"/>
  <c r="J967" i="5"/>
  <c r="K967" i="5" s="1"/>
  <c r="J234" i="5"/>
  <c r="K234" i="5" s="1"/>
  <c r="J211" i="5"/>
  <c r="K211" i="5" s="1"/>
  <c r="J1108" i="5"/>
  <c r="K1108" i="5" s="1"/>
  <c r="J1399" i="5"/>
  <c r="K1399" i="5" s="1"/>
  <c r="J13" i="5"/>
  <c r="K13" i="5" s="1"/>
  <c r="J26" i="5"/>
  <c r="K26" i="5" s="1"/>
  <c r="J764" i="5"/>
  <c r="K764" i="5" s="1"/>
  <c r="J630" i="5"/>
  <c r="K630" i="5" s="1"/>
  <c r="J161" i="5"/>
  <c r="K161" i="5" s="1"/>
  <c r="J483" i="5"/>
  <c r="K483" i="5" s="1"/>
  <c r="J650" i="5"/>
  <c r="K650" i="5" s="1"/>
  <c r="J557" i="5"/>
  <c r="K557" i="5" s="1"/>
  <c r="J640" i="5"/>
  <c r="K640" i="5" s="1"/>
  <c r="J24" i="5"/>
  <c r="K24" i="5" s="1"/>
  <c r="J22" i="5"/>
  <c r="K22" i="5" s="1"/>
  <c r="J738" i="5"/>
  <c r="K738" i="5" s="1"/>
  <c r="J196" i="5"/>
  <c r="K196" i="5" s="1"/>
  <c r="J1403" i="5"/>
  <c r="K1403" i="5" s="1"/>
  <c r="J547" i="5"/>
  <c r="K547" i="5" s="1"/>
  <c r="J288" i="5"/>
  <c r="K288" i="5" s="1"/>
  <c r="J696" i="5"/>
  <c r="K696" i="5" s="1"/>
  <c r="J375" i="5"/>
  <c r="K375" i="5" s="1"/>
  <c r="J374" i="5"/>
  <c r="K374" i="5" s="1"/>
  <c r="J1395" i="5"/>
  <c r="K1395" i="5" s="1"/>
  <c r="J736" i="5"/>
  <c r="K736" i="5" s="1"/>
  <c r="J666" i="5"/>
  <c r="K666" i="5" s="1"/>
  <c r="J52" i="5"/>
  <c r="K52" i="5" s="1"/>
  <c r="J55" i="5"/>
  <c r="K55" i="5" s="1"/>
  <c r="J786" i="5"/>
  <c r="K786" i="5" s="1"/>
  <c r="J470" i="5"/>
  <c r="K470" i="5" s="1"/>
  <c r="J1045" i="5"/>
  <c r="K1045" i="5" s="1"/>
  <c r="J969" i="5"/>
  <c r="K969" i="5" s="1"/>
  <c r="J1091" i="5"/>
  <c r="K1091" i="5" s="1"/>
  <c r="J1086" i="5"/>
  <c r="K1086" i="5" s="1"/>
  <c r="J1089" i="5"/>
  <c r="K1089" i="5" s="1"/>
  <c r="J649" i="5"/>
  <c r="K649" i="5" s="1"/>
  <c r="J980" i="5"/>
  <c r="K980" i="5" s="1"/>
  <c r="J1094" i="5"/>
  <c r="K1094" i="5" s="1"/>
  <c r="J648" i="5"/>
  <c r="K648" i="5" s="1"/>
  <c r="J550" i="5"/>
  <c r="K550" i="5" s="1"/>
  <c r="J647" i="5"/>
  <c r="K647" i="5" s="1"/>
</calcChain>
</file>

<file path=xl/sharedStrings.xml><?xml version="1.0" encoding="utf-8"?>
<sst xmlns="http://schemas.openxmlformats.org/spreadsheetml/2006/main" count="11921" uniqueCount="4380">
  <si>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</si>
  <si>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</si>
  <si>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</si>
  <si>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</si>
  <si>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</si>
  <si>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</si>
  <si>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</si>
  <si>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</si>
  <si>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</si>
  <si>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</si>
  <si>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</si>
  <si>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Азитромицин</t>
  </si>
  <si>
    <t>Амантадин</t>
  </si>
  <si>
    <t>Амлодипин</t>
  </si>
  <si>
    <t>Амоксициллин</t>
  </si>
  <si>
    <t>Амоксициллин+[Клавулановая кислота]</t>
  </si>
  <si>
    <t>Ампициллин</t>
  </si>
  <si>
    <t>Аскорбиновая кислота</t>
  </si>
  <si>
    <t>Ацетилсалициловая кислота</t>
  </si>
  <si>
    <t>Ацетилцистеин</t>
  </si>
  <si>
    <t>Ацикловир</t>
  </si>
  <si>
    <t>Бисакодил</t>
  </si>
  <si>
    <t>Бисопролол</t>
  </si>
  <si>
    <t>Бупивакаин</t>
  </si>
  <si>
    <t>Вальпроевая кислота</t>
  </si>
  <si>
    <t>Ванкомицин</t>
  </si>
  <si>
    <t>Винбластин</t>
  </si>
  <si>
    <t>Р N000203/01</t>
  </si>
  <si>
    <t>4605095000926</t>
  </si>
  <si>
    <t>Винпоцетин</t>
  </si>
  <si>
    <t>Вода</t>
  </si>
  <si>
    <t>Вода для инъекций</t>
  </si>
  <si>
    <t>Гидроксиэтилкрахмал</t>
  </si>
  <si>
    <t>Декстроза</t>
  </si>
  <si>
    <t>Диклофенак</t>
  </si>
  <si>
    <t>Доксазозин</t>
  </si>
  <si>
    <t>Доксорубицин</t>
  </si>
  <si>
    <t>Дротаверин</t>
  </si>
  <si>
    <t>Железа [III] гидроксид полимальтозат</t>
  </si>
  <si>
    <t>Ибупрофен</t>
  </si>
  <si>
    <t>Изосорбида динитрат</t>
  </si>
  <si>
    <t>Имипенем+[Циластатин]</t>
  </si>
  <si>
    <t>концентрат для приготовления раствора для инфузий, 20 мг/мл, 5 мл - флаконы (1)  - пачки картонные</t>
  </si>
  <si>
    <t>Калия и магния аспарагинат</t>
  </si>
  <si>
    <t>Аспаркам</t>
  </si>
  <si>
    <t>Аспаркам-L</t>
  </si>
  <si>
    <t>Кальция глюконат</t>
  </si>
  <si>
    <t>Клопидогрел</t>
  </si>
  <si>
    <t>Ксилометазолин</t>
  </si>
  <si>
    <t>Левотироксин натрия</t>
  </si>
  <si>
    <t>Левофлоксацин</t>
  </si>
  <si>
    <t>раствор для инфузий, 5 мг/мл, 100 мл - флаконы (1)  - пачки картонные</t>
  </si>
  <si>
    <t>Лидокаин</t>
  </si>
  <si>
    <t>Лизиноприл</t>
  </si>
  <si>
    <t>Линезолид</t>
  </si>
  <si>
    <t>Лозартан</t>
  </si>
  <si>
    <t>Лоперамид</t>
  </si>
  <si>
    <t>Меропенем</t>
  </si>
  <si>
    <t>Метоклопрамид</t>
  </si>
  <si>
    <t>Метотрексат</t>
  </si>
  <si>
    <t>Метронидазол</t>
  </si>
  <si>
    <t>Мизопростол</t>
  </si>
  <si>
    <t>Натрия лактата раствор сложный [Калия хлорид+Кальция хлорид+Натрия хлорид+Натрия лактат]</t>
  </si>
  <si>
    <t>Нифедипин</t>
  </si>
  <si>
    <t>Октреотид</t>
  </si>
  <si>
    <t>Паклитаксел</t>
  </si>
  <si>
    <t>Осельтамивир</t>
  </si>
  <si>
    <t>Офлоксацин</t>
  </si>
  <si>
    <t>Пирацетам</t>
  </si>
  <si>
    <t>Пиридоксин</t>
  </si>
  <si>
    <t>Преднизолон</t>
  </si>
  <si>
    <t>Прокаин</t>
  </si>
  <si>
    <t>Новокаин</t>
  </si>
  <si>
    <t>Пэгинтерферон альфа-2b</t>
  </si>
  <si>
    <t>Растворы для перитонеального диализа</t>
  </si>
  <si>
    <t>Рисперидон</t>
  </si>
  <si>
    <t>Ропивакаин</t>
  </si>
  <si>
    <t>Салициловая кислота</t>
  </si>
  <si>
    <t>Такролимус</t>
  </si>
  <si>
    <t>Тестостерон [смесь эфиров]</t>
  </si>
  <si>
    <t>Омнадрен 250</t>
  </si>
  <si>
    <t>Тиамин</t>
  </si>
  <si>
    <t>Тизанидин</t>
  </si>
  <si>
    <t>Тилорон</t>
  </si>
  <si>
    <t>Тиоктовая кислота</t>
  </si>
  <si>
    <t>Тригексифенидил</t>
  </si>
  <si>
    <t>4602676005813</t>
  </si>
  <si>
    <t>Фентанил</t>
  </si>
  <si>
    <t>Финастерид</t>
  </si>
  <si>
    <t>Флуконазол</t>
  </si>
  <si>
    <t>Фолиевая кислота</t>
  </si>
  <si>
    <t>Хлорамфеникол</t>
  </si>
  <si>
    <t>Цефуроксим</t>
  </si>
  <si>
    <t>Цефтазидим</t>
  </si>
  <si>
    <t>Ципрофлоксацин</t>
  </si>
  <si>
    <t>таблетки покрытые пленочной оболочкой, 500 мг, 10 шт. - упаковки ячейковые контурные (1)  - пачки картонные</t>
  </si>
  <si>
    <t>Эналаприл</t>
  </si>
  <si>
    <t>Р N003374/01</t>
  </si>
  <si>
    <t>Этанол</t>
  </si>
  <si>
    <t>Этиловый спирт</t>
  </si>
  <si>
    <t>Эфавиренз</t>
  </si>
  <si>
    <t>Натрия хлорид</t>
  </si>
  <si>
    <t>Парацетамол</t>
  </si>
  <si>
    <t>Винкристин</t>
  </si>
  <si>
    <t>Деферазирокс</t>
  </si>
  <si>
    <t>Верапамил</t>
  </si>
  <si>
    <t>Амброксол</t>
  </si>
  <si>
    <t>Дексаметазон</t>
  </si>
  <si>
    <t>Бифидобактерии бифидум</t>
  </si>
  <si>
    <t>Бифидумбактерин</t>
  </si>
  <si>
    <t>Аминокапроновая кислота</t>
  </si>
  <si>
    <t>Гидрокортизон</t>
  </si>
  <si>
    <t>Латикорт</t>
  </si>
  <si>
    <t>Имипенем+Циластатин</t>
  </si>
  <si>
    <t>Эпоэтин бета</t>
  </si>
  <si>
    <t>таблетки, 5 мг, 10 шт. - упаковки ячейковые контурные (3)  - пачки картонные</t>
  </si>
  <si>
    <t>Эптаког альфа [активированный]</t>
  </si>
  <si>
    <t>Пеметрексед</t>
  </si>
  <si>
    <t>Эпоэтин альфа</t>
  </si>
  <si>
    <t>Метопролол</t>
  </si>
  <si>
    <t>Гликлазид</t>
  </si>
  <si>
    <t>Беклометазон</t>
  </si>
  <si>
    <t>Гефитиниб</t>
  </si>
  <si>
    <t>Дазатиниб</t>
  </si>
  <si>
    <t>Фуросемид</t>
  </si>
  <si>
    <t>Кветиапин</t>
  </si>
  <si>
    <t>Зидовудин+Ламивудин</t>
  </si>
  <si>
    <t>Р N000005/01</t>
  </si>
  <si>
    <t>Кетопрофен</t>
  </si>
  <si>
    <t>Натрия гидрокарбонат</t>
  </si>
  <si>
    <t>Рифампицин</t>
  </si>
  <si>
    <t>Калия хлорид</t>
  </si>
  <si>
    <t>Золедроновая кислота</t>
  </si>
  <si>
    <t>Рибавирин</t>
  </si>
  <si>
    <t>Интерферон альфа-2b</t>
  </si>
  <si>
    <t>Хлоргексидин</t>
  </si>
  <si>
    <t>Вориконазол</t>
  </si>
  <si>
    <t>Атенолол</t>
  </si>
  <si>
    <t>Дифенгидрамин</t>
  </si>
  <si>
    <t>Димедрол-Виал</t>
  </si>
  <si>
    <t>ЛСР-007801/08</t>
  </si>
  <si>
    <t>Карведилол</t>
  </si>
  <si>
    <t>Холина альфосцерат</t>
  </si>
  <si>
    <t>Моксифлоксацин</t>
  </si>
  <si>
    <t>П N015674/01</t>
  </si>
  <si>
    <t>6938588802270</t>
  </si>
  <si>
    <t>Аторвастатин</t>
  </si>
  <si>
    <t>таблетки, 10 мг, 10 шт. - упаковки ячейковые контурные (3)  - пачки картонные</t>
  </si>
  <si>
    <t>Мемантин</t>
  </si>
  <si>
    <t>Инсулин двухфазный [человеческий генно-инженерный]</t>
  </si>
  <si>
    <t>Аминосалициловая кислота</t>
  </si>
  <si>
    <t>Нилотиниб</t>
  </si>
  <si>
    <t>Тиолипон</t>
  </si>
  <si>
    <t>Леводопа+Бенсеразид</t>
  </si>
  <si>
    <t>Микафунгин</t>
  </si>
  <si>
    <t>Цетиризин</t>
  </si>
  <si>
    <t>Кеторолак</t>
  </si>
  <si>
    <t>Транексамовая кислота</t>
  </si>
  <si>
    <t>Цефтазидим-АКОС</t>
  </si>
  <si>
    <t>Цефепим</t>
  </si>
  <si>
    <t>порошок для приготовления раствора для внутривенного и внутримышечного введения, 1 г, 1 г - флаконы (1)  - пачки картонные</t>
  </si>
  <si>
    <t>Бетагистин</t>
  </si>
  <si>
    <t>Пароксетин</t>
  </si>
  <si>
    <t>Каптоприл</t>
  </si>
  <si>
    <t>Иматиниб</t>
  </si>
  <si>
    <t>Эноксапарин натрия</t>
  </si>
  <si>
    <t>Водорода пероксид</t>
  </si>
  <si>
    <t>Перекись водорода</t>
  </si>
  <si>
    <t>Этилметилгидроксипиридина сукцинат</t>
  </si>
  <si>
    <t>Лоратадин</t>
  </si>
  <si>
    <t>ЛС-001318</t>
  </si>
  <si>
    <t>Индапамид</t>
  </si>
  <si>
    <t>Карбамазепин</t>
  </si>
  <si>
    <t>Сульпирид</t>
  </si>
  <si>
    <t>Пилокарпин</t>
  </si>
  <si>
    <t>ЛС-001674</t>
  </si>
  <si>
    <t>Маннитол</t>
  </si>
  <si>
    <t>Маннит</t>
  </si>
  <si>
    <t>Этамзилат</t>
  </si>
  <si>
    <t>ЛС-001847</t>
  </si>
  <si>
    <t>4602509005782</t>
  </si>
  <si>
    <t>Альбумин человека</t>
  </si>
  <si>
    <t>Лаппаконитина гидробромид</t>
  </si>
  <si>
    <t>Ретинол</t>
  </si>
  <si>
    <t>Кетамин</t>
  </si>
  <si>
    <t>4602676003949</t>
  </si>
  <si>
    <t>Морфин</t>
  </si>
  <si>
    <t>4602676005752</t>
  </si>
  <si>
    <t>ЛС-001815</t>
  </si>
  <si>
    <t>Димедрол</t>
  </si>
  <si>
    <t>Висмута трикалия дицитрат</t>
  </si>
  <si>
    <t>Этравирин</t>
  </si>
  <si>
    <t>Тамсулозин</t>
  </si>
  <si>
    <t>раствор для инфузий, 20%, 50 мл - бутылки (1)  - пачки картонные</t>
  </si>
  <si>
    <t>Ривароксабан</t>
  </si>
  <si>
    <t>Дакарбазин</t>
  </si>
  <si>
    <t>Р N000389/01</t>
  </si>
  <si>
    <t>4605095010284</t>
  </si>
  <si>
    <t>раствор для инфузий, 20%, 100 мл - бутылки (1)  - пачки картонные</t>
  </si>
  <si>
    <t>Этанерцепт</t>
  </si>
  <si>
    <t>Конвулекс</t>
  </si>
  <si>
    <t>П N011170/02</t>
  </si>
  <si>
    <t>П N014397/01</t>
  </si>
  <si>
    <t>4602884015161</t>
  </si>
  <si>
    <t>Мексидол</t>
  </si>
  <si>
    <t>Кальция фолинат</t>
  </si>
  <si>
    <t>Глицин</t>
  </si>
  <si>
    <t>4601808010428</t>
  </si>
  <si>
    <t>4601808010435</t>
  </si>
  <si>
    <t>4601808010619</t>
  </si>
  <si>
    <t>4601808010626</t>
  </si>
  <si>
    <t>4601808010480</t>
  </si>
  <si>
    <t>4601808010824</t>
  </si>
  <si>
    <t>4601808010831</t>
  </si>
  <si>
    <t>4601808010497</t>
  </si>
  <si>
    <t>раствор для инъекций, 5 мг/мл, 10 мл - ампулы (5)  - пачки картонные</t>
  </si>
  <si>
    <t>Гозерелин</t>
  </si>
  <si>
    <t>4601808010527</t>
  </si>
  <si>
    <t>4601808010800</t>
  </si>
  <si>
    <t>4601808010510</t>
  </si>
  <si>
    <t>4601808010794</t>
  </si>
  <si>
    <t>4601808010787</t>
  </si>
  <si>
    <t>Рокурония бромид</t>
  </si>
  <si>
    <t>Саксаглиптин</t>
  </si>
  <si>
    <t>Гадобутрол</t>
  </si>
  <si>
    <t>Экулизумаб</t>
  </si>
  <si>
    <t>Цефазолин</t>
  </si>
  <si>
    <t>5000158106116</t>
  </si>
  <si>
    <t>5000158106123</t>
  </si>
  <si>
    <t>порошок для приготовления раствора для внутривенного и внутримышечного введения, 1 г, 1 г - флаконы (10)  - пачки картонные</t>
  </si>
  <si>
    <t xml:space="preserve">Вл.Вып.к.Перв.Уп.Втор.Уп.Пр.Дальхимфарм ОАО, Россия (2702010564); </t>
  </si>
  <si>
    <t>раствор для инфузий, 2 мг/мл, 100 мл - флаконы (1)  - пачки картонные</t>
  </si>
  <si>
    <t>таблетки, 50 мг, 10 шт. - упаковки ячейковые контурные (3)  - пачки картонные</t>
  </si>
  <si>
    <t>таблетки, 100 мг, 10 шт. - упаковки ячейковые контурные (3)  - пачки картонные</t>
  </si>
  <si>
    <t>Цитиколин</t>
  </si>
  <si>
    <t>раствор для внутривенного и внутримышечного введения, 250 мг/мл, 4 мл - ампулы (3)  - пачки картонные</t>
  </si>
  <si>
    <t>Верапамил-ЭСКОМ</t>
  </si>
  <si>
    <t>ЛСР-000167/09</t>
  </si>
  <si>
    <t>таблетки, 8 мг, 10 шт. - упаковки ячейковые контурные (3)  - пачки картонные</t>
  </si>
  <si>
    <t>Метопролол ретард-Акрихин</t>
  </si>
  <si>
    <t>N06BX06</t>
  </si>
  <si>
    <t>таблетки, 50 мг, 10 шт. - упаковки ячейковые контурные (2)  - пачки картонные</t>
  </si>
  <si>
    <t>L04AD02</t>
  </si>
  <si>
    <t>J01MA02</t>
  </si>
  <si>
    <t>M01AE01</t>
  </si>
  <si>
    <t>C09AA01</t>
  </si>
  <si>
    <t>N02BE01</t>
  </si>
  <si>
    <t>R03BA01</t>
  </si>
  <si>
    <t>J05AR01</t>
  </si>
  <si>
    <t>A11GA01</t>
  </si>
  <si>
    <t>Ибрутиниб</t>
  </si>
  <si>
    <t>L01XE27</t>
  </si>
  <si>
    <t>Эрибулин</t>
  </si>
  <si>
    <t>раствор для внутривенного введения, 0.5 мг/мл, 2 мл - флаконы (1)  - пачки картонные</t>
  </si>
  <si>
    <t>L01XX41</t>
  </si>
  <si>
    <t>R05CB06</t>
  </si>
  <si>
    <t>N07AX02</t>
  </si>
  <si>
    <t>концентрат для приготовления раствора для инфузий, 10 мг/мл, 30 мл - флаконы (1)  - пачки картонные</t>
  </si>
  <si>
    <t>Апиксабан</t>
  </si>
  <si>
    <t>B01AF02</t>
  </si>
  <si>
    <t>Терлипрессин</t>
  </si>
  <si>
    <t>H01BA04</t>
  </si>
  <si>
    <t>Деносумаб</t>
  </si>
  <si>
    <t>M05BX04</t>
  </si>
  <si>
    <t>A10BB09</t>
  </si>
  <si>
    <t>Абиратерон</t>
  </si>
  <si>
    <t>L02BX03</t>
  </si>
  <si>
    <t>Тикагрелор</t>
  </si>
  <si>
    <t>A10BH03</t>
  </si>
  <si>
    <t>C09CA01</t>
  </si>
  <si>
    <t>J01XD01</t>
  </si>
  <si>
    <t>A16AX01</t>
  </si>
  <si>
    <t>C08DA01</t>
  </si>
  <si>
    <t>B03BB01</t>
  </si>
  <si>
    <t>N07CA01</t>
  </si>
  <si>
    <t>J01FA10</t>
  </si>
  <si>
    <t>L03AB05</t>
  </si>
  <si>
    <t>Салметерол+Флутиказон</t>
  </si>
  <si>
    <t>A10AD01</t>
  </si>
  <si>
    <t>A11CA01</t>
  </si>
  <si>
    <t>N02BA01</t>
  </si>
  <si>
    <t>A03AD02</t>
  </si>
  <si>
    <t>R06AE07</t>
  </si>
  <si>
    <t>L01CD01</t>
  </si>
  <si>
    <t>B02AA02</t>
  </si>
  <si>
    <t>таблетки покрытые пленочной оболочкой, 120 мг, 14 шт. - упаковки ячейковые контурные (8)  - пачки картонные</t>
  </si>
  <si>
    <t>A02BX05</t>
  </si>
  <si>
    <t>ЛП-003299</t>
  </si>
  <si>
    <t>таблетки покрытые пленочной оболочкой, 120 мг, 10 шт. - упаковки ячейковые контурные (4)  - пачки картонные</t>
  </si>
  <si>
    <t>C07AB07</t>
  </si>
  <si>
    <t>Фулвестрант</t>
  </si>
  <si>
    <t>L02BA03</t>
  </si>
  <si>
    <t>J04AA01</t>
  </si>
  <si>
    <t>таблетки, 25 мг, 14 шт. - упаковки ячейковые контурные (4)  - пачки картонные</t>
  </si>
  <si>
    <t>таблетки, 25 мг, 14 шт. - упаковки ячейковые контурные (2)  - пачки картонные</t>
  </si>
  <si>
    <t>C07AB02</t>
  </si>
  <si>
    <t>J01MA01</t>
  </si>
  <si>
    <t>N06BX18</t>
  </si>
  <si>
    <t>N05AH04</t>
  </si>
  <si>
    <t>N06BX03</t>
  </si>
  <si>
    <t>C03BA11</t>
  </si>
  <si>
    <t>J01XX08</t>
  </si>
  <si>
    <t>N03AF01</t>
  </si>
  <si>
    <t>G03BA03</t>
  </si>
  <si>
    <t>C08CA01</t>
  </si>
  <si>
    <t>R01AA07</t>
  </si>
  <si>
    <t>таблетки, 250 мг, 10 шт. - упаковки ячейковые контурные (2)  - пачки картонные</t>
  </si>
  <si>
    <t>J01BA01</t>
  </si>
  <si>
    <t>таблетки, 500 мг, 10 шт. - упаковки ячейковые контурные (2)  - пачки картонные</t>
  </si>
  <si>
    <t>таблетки, 2 мг, 10 шт. - упаковки ячейковые контурные (5)  - пачки картонные</t>
  </si>
  <si>
    <t>L01DB01</t>
  </si>
  <si>
    <t>таблетки, 1 мг, 10 шт. - упаковки ячейковые контурные (5)  - пачки картонные</t>
  </si>
  <si>
    <t>R06AX13</t>
  </si>
  <si>
    <t>B01AB05</t>
  </si>
  <si>
    <t>M01AB05</t>
  </si>
  <si>
    <t>A07DA03</t>
  </si>
  <si>
    <t>таблетки покрытые пленочной оболочкой, 750 мг, 5 шт. - упаковки ячейковые контурные (1)  - пачки картонные</t>
  </si>
  <si>
    <t>J01MA12</t>
  </si>
  <si>
    <t>таблетки, 2 мг, 10 шт. - блистер (3)  - пачка картонная</t>
  </si>
  <si>
    <t>C02CA04</t>
  </si>
  <si>
    <t>R06AA02</t>
  </si>
  <si>
    <t>Вилдаглиптин</t>
  </si>
  <si>
    <t>таблетки, 50 мг, 14 шт. - упаковки ячейковые контурные (2)  - пачки картонные</t>
  </si>
  <si>
    <t>A10BH02</t>
  </si>
  <si>
    <t>L01BA01</t>
  </si>
  <si>
    <t>G04CB01</t>
  </si>
  <si>
    <t>Натрия тиосульфат</t>
  </si>
  <si>
    <t>V03AB06</t>
  </si>
  <si>
    <t>раствор для внутривенного введения, 300 мг/мл, 10 мл - ампулы (10)  - коробки картонные</t>
  </si>
  <si>
    <t>таблетки покрытые пленочной оболочкой, 750 мг, 7 шт. - упаковки ячейковые контурные (1)  - пачки картонные</t>
  </si>
  <si>
    <t>G01AX</t>
  </si>
  <si>
    <t>N05AL01</t>
  </si>
  <si>
    <t>M01AE03</t>
  </si>
  <si>
    <t>N01BA02</t>
  </si>
  <si>
    <t>таблетки, 25 мг, 10 шт. - упаковки ячейковые контурные (2)  - пачки картонные</t>
  </si>
  <si>
    <t>N01BB02</t>
  </si>
  <si>
    <t>B02BX01</t>
  </si>
  <si>
    <t>P01AB01</t>
  </si>
  <si>
    <t>Левосимендан</t>
  </si>
  <si>
    <t>концентрат для приготовления раствора для инфузий, 2.5 мг/мл, 5 мл - флаконы (1)  - пачки картонные</t>
  </si>
  <si>
    <t>C01CX08</t>
  </si>
  <si>
    <t>Веро-метотрексат</t>
  </si>
  <si>
    <t>V03AF03</t>
  </si>
  <si>
    <t>лиофилизат для приготовления раствора для внутривенного введения, 5 мг,  - флаконы (1)  - пачки картонные</t>
  </si>
  <si>
    <t>L01CA01</t>
  </si>
  <si>
    <t>L01AX04</t>
  </si>
  <si>
    <t>лиофилизат для приготовления раствора для внутривенного введения, 200 мг,  - флаконы (1)  - пачки картонные</t>
  </si>
  <si>
    <t>R03AK06</t>
  </si>
  <si>
    <t>Бензобарбитал</t>
  </si>
  <si>
    <t>Бензонал</t>
  </si>
  <si>
    <t>таблетки, 100 мг, 10 шт. - упаковки ячейковые контурные (5)  - пачки картонные</t>
  </si>
  <si>
    <t>N03AA</t>
  </si>
  <si>
    <t>4602676002447</t>
  </si>
  <si>
    <t>N01AX03</t>
  </si>
  <si>
    <t>N04AA01</t>
  </si>
  <si>
    <t>N02AA01</t>
  </si>
  <si>
    <t>A03FA01</t>
  </si>
  <si>
    <t>D08AX08</t>
  </si>
  <si>
    <t>H02AB02</t>
  </si>
  <si>
    <t>таблетки, 50 мг, 10 шт. - упаковки ячейковые контурные (4)  - пачки картонные</t>
  </si>
  <si>
    <t>N06DX01</t>
  </si>
  <si>
    <t>капсулы с модифицированным высвобождением, 0.4 мг, 10 шт. - блистеры (3)  - пачки картонные</t>
  </si>
  <si>
    <t>G04CA02</t>
  </si>
  <si>
    <t>капсулы с модифицированным высвобождением, 0.4 мг, 10 шт. - блистеры (10)  - пачки картонные</t>
  </si>
  <si>
    <t>Лейпрорелин</t>
  </si>
  <si>
    <t>Элигард</t>
  </si>
  <si>
    <t>L02AE02</t>
  </si>
  <si>
    <t>C08CA05</t>
  </si>
  <si>
    <t>J04AB02</t>
  </si>
  <si>
    <t>N02AB03</t>
  </si>
  <si>
    <t>N06AB05</t>
  </si>
  <si>
    <t>таблетки, 16 мг, 10 шт. - упаковки ячейковые контурные (3)  - пачки картонные</t>
  </si>
  <si>
    <t>R05CB01</t>
  </si>
  <si>
    <t>J01CA04</t>
  </si>
  <si>
    <t>таблетки покрытые пленочной оболочкой, 500 мг, 5 шт. - упаковки ячейковые контурные (2)  - пачки картонные</t>
  </si>
  <si>
    <t>лиофилизат для приготовления раствора для внутрисосудистого и внутрипузырного введения, 50 мг,  - флаконы (1)  - пачки картонные</t>
  </si>
  <si>
    <t>4605095000650</t>
  </si>
  <si>
    <t>лиофилизат для приготовления раствора для внутрисосудистого и внутрипузырного введения, 10 мг,  - флаконы (1)  - пачки картонные</t>
  </si>
  <si>
    <t>4605095000643</t>
  </si>
  <si>
    <t>B03XA01</t>
  </si>
  <si>
    <t>L01CA02</t>
  </si>
  <si>
    <t>A12AA03</t>
  </si>
  <si>
    <t>L02AE03</t>
  </si>
  <si>
    <t>D08AX01</t>
  </si>
  <si>
    <t>B05AA07</t>
  </si>
  <si>
    <t>Йогексол</t>
  </si>
  <si>
    <t>V08AB02</t>
  </si>
  <si>
    <t>лиофилизат для приготовления раствора для инъекций, 1000 мг,  - флаконы (1)  - пачки картонные</t>
  </si>
  <si>
    <t>лиофилизат для приготовления раствора для инъекций, 500 мг,  - флаконы (1)  - пачки картонные</t>
  </si>
  <si>
    <t>M03AC09</t>
  </si>
  <si>
    <t>J01MA14</t>
  </si>
  <si>
    <t>V03AB</t>
  </si>
  <si>
    <t>B05AA01</t>
  </si>
  <si>
    <t>M05BA08</t>
  </si>
  <si>
    <t>J01XA01</t>
  </si>
  <si>
    <t>C03CA01</t>
  </si>
  <si>
    <t>B05BA03</t>
  </si>
  <si>
    <t>C09AA02</t>
  </si>
  <si>
    <t>N01BB01</t>
  </si>
  <si>
    <t>M01AB15</t>
  </si>
  <si>
    <t>J01CA01</t>
  </si>
  <si>
    <t>J01DB04</t>
  </si>
  <si>
    <t>V03AC03</t>
  </si>
  <si>
    <t>J02AC01</t>
  </si>
  <si>
    <t>B02AA01</t>
  </si>
  <si>
    <t>C09AA03</t>
  </si>
  <si>
    <t>B01AC04</t>
  </si>
  <si>
    <t>B01AF01</t>
  </si>
  <si>
    <t>S01EB01</t>
  </si>
  <si>
    <t>таблетки, 20 мг, 10 шт. - упаковки ячейковые контурные (3)  - пачки картонные</t>
  </si>
  <si>
    <t>B05BC01</t>
  </si>
  <si>
    <t>N07XX</t>
  </si>
  <si>
    <t>J01DE01</t>
  </si>
  <si>
    <t>C07AB03</t>
  </si>
  <si>
    <t>раствор для внутримышечного введения, 50 мг/мл, 1 мл - ампулы (10)  - пачки картонные</t>
  </si>
  <si>
    <t>A11DA01</t>
  </si>
  <si>
    <t>капсулы пролонгированного действия, 5 мг, 10 шт. - блистеры (5)  - пачки картонные</t>
  </si>
  <si>
    <t>капсулы пролонгированного действия, 1 мг, 10 шт. - блистеры (5)  - пачки картонные</t>
  </si>
  <si>
    <t>капсулы пролонгированного действия, 0.5 мг, 10 шт. - блистеры (5)  - пачки картонные</t>
  </si>
  <si>
    <t>J01DH51</t>
  </si>
  <si>
    <t>H02AB06</t>
  </si>
  <si>
    <t>таблетки, 10 мг, 10 шт. - блистеры (3)  - пачки картонные</t>
  </si>
  <si>
    <t>C10AA05</t>
  </si>
  <si>
    <t>N05AX08</t>
  </si>
  <si>
    <t>L03AB10</t>
  </si>
  <si>
    <t>таблетки, 5 мг, 10 шт. - упаковки ячейковые контурные (5)  - пачки картонные</t>
  </si>
  <si>
    <t>таблетки покрытые пленочной оболочкой, 250 мг, 10 шт. - упаковки ячейковые контурные (1)  - пачки картонные</t>
  </si>
  <si>
    <t>таблетки покрытые пленочной оболочкой, 250 мг, 5 шт. - упаковки ячейковые контурные (1)  - пачки картонные</t>
  </si>
  <si>
    <t>капсулы, 200 мг, 10 шт. - упаковки ячейковые контурные (3)  - пачки картонные</t>
  </si>
  <si>
    <t>таблетки, 500 мг, 10 шт. - упаковки безъячейковые контурные - ~</t>
  </si>
  <si>
    <t>J01CR02</t>
  </si>
  <si>
    <t>J01DC02</t>
  </si>
  <si>
    <t xml:space="preserve">Вл.Вып.к.Перв.Уп.Втор.Уп.Пр.Общество с ограниченной ответственностью "ВЕРОФАРМ" (ООО "ВЕРОФАРМ"), Россия (5032048702); </t>
  </si>
  <si>
    <t>J01DH02</t>
  </si>
  <si>
    <t>П N011981/04</t>
  </si>
  <si>
    <t>Лидокаин-Виал</t>
  </si>
  <si>
    <t>6921665004063</t>
  </si>
  <si>
    <t>Методжект</t>
  </si>
  <si>
    <t>5995327182063</t>
  </si>
  <si>
    <t>таблетки, 10 мг, 10 шт. - упаковки ячейковые контурные (5)  - пачки картонные</t>
  </si>
  <si>
    <t>4602243001941</t>
  </si>
  <si>
    <t>Сертралин</t>
  </si>
  <si>
    <t>Соталол</t>
  </si>
  <si>
    <t>Липоевая кислота</t>
  </si>
  <si>
    <t>Тиоридазин</t>
  </si>
  <si>
    <t>Тропикамид</t>
  </si>
  <si>
    <t>Альфакальцидол</t>
  </si>
  <si>
    <t>4602824017255</t>
  </si>
  <si>
    <t>Севеламер</t>
  </si>
  <si>
    <t>таблетки, 500 мг, 10 шт. - упаковки ячейковые контурные (5)  - пачки картонные</t>
  </si>
  <si>
    <t>таблетки, 500 мг, 10 шт. - упаковки ячейковые контурные (3)  - пачки картонные</t>
  </si>
  <si>
    <t>A11HA02</t>
  </si>
  <si>
    <t>ЛСР-005603/09</t>
  </si>
  <si>
    <t>4605453001367</t>
  </si>
  <si>
    <t>4605453001350</t>
  </si>
  <si>
    <t>4605453001053</t>
  </si>
  <si>
    <t>Динопростон</t>
  </si>
  <si>
    <t>Препидил</t>
  </si>
  <si>
    <t>П N016051/01</t>
  </si>
  <si>
    <t>Кетоаналоги аминокислот</t>
  </si>
  <si>
    <t>Кломипрамин</t>
  </si>
  <si>
    <t>Леводопа+[Бенсеразид]</t>
  </si>
  <si>
    <t>4602824000387</t>
  </si>
  <si>
    <t>таблетки, 10 шт. - упаковки ячейковые контурные (2)  - пачки картонные</t>
  </si>
  <si>
    <t>4602824000301</t>
  </si>
  <si>
    <t>капли глазные, 1%, 5 мл - флакон-капельницы (1)  - пачки картонные</t>
  </si>
  <si>
    <t>A12CX</t>
  </si>
  <si>
    <t>A05BA</t>
  </si>
  <si>
    <t>A07FA</t>
  </si>
  <si>
    <t>B05BB01</t>
  </si>
  <si>
    <t>V06DD</t>
  </si>
  <si>
    <t>V07AB</t>
  </si>
  <si>
    <t>ЛС-000583</t>
  </si>
  <si>
    <t>4602824014995</t>
  </si>
  <si>
    <t>Глюкоза-Э</t>
  </si>
  <si>
    <t>Р N003088/01</t>
  </si>
  <si>
    <t>4605453002166</t>
  </si>
  <si>
    <t>4605453002173</t>
  </si>
  <si>
    <t>4605453002180</t>
  </si>
  <si>
    <t>ЛС-002340</t>
  </si>
  <si>
    <t>Омник Окас</t>
  </si>
  <si>
    <t>Циклофосфамид</t>
  </si>
  <si>
    <t>ЛСР-005781/10</t>
  </si>
  <si>
    <t>Эскотропил</t>
  </si>
  <si>
    <t>Кальция тринатрия пентетат</t>
  </si>
  <si>
    <t>Пентацин</t>
  </si>
  <si>
    <t>Эральфон®</t>
  </si>
  <si>
    <t>Вакцина для иммунотерапии рака мочевого пузыря</t>
  </si>
  <si>
    <t>Р N002946/01</t>
  </si>
  <si>
    <t>4605453002104</t>
  </si>
  <si>
    <t>Имурон-вак (Вакцина БЦЖ для иммунотерапии рака мочевого пузыря)</t>
  </si>
  <si>
    <t>4605453004924</t>
  </si>
  <si>
    <t>Цефтаролина фосамил</t>
  </si>
  <si>
    <t>лиофилизат для приготовления раствора для инфузий, 60 мг, 1 шт. - флаконы (1)  - пачки картонные</t>
  </si>
  <si>
    <t>L03AX03</t>
  </si>
  <si>
    <t>L01AA01</t>
  </si>
  <si>
    <t>J01DD02</t>
  </si>
  <si>
    <t>C01DA08</t>
  </si>
  <si>
    <t>J05AB01</t>
  </si>
  <si>
    <t>Калия аспарагинат+Магния аспарагинат</t>
  </si>
  <si>
    <t>L01XE02</t>
  </si>
  <si>
    <t>таблетки, 12.5 мг, 10 шт. - упаковки ячейковые контурные (3)  - пачки картонные</t>
  </si>
  <si>
    <t>C07AG02</t>
  </si>
  <si>
    <t>таблетки, 25 мг, 10 шт. - упаковки ячейковые контурные (3)  - пачки картонные</t>
  </si>
  <si>
    <t>Бозентан</t>
  </si>
  <si>
    <t>C02KX01</t>
  </si>
  <si>
    <t>таблетки, 400 мг, 10 шт. - упаковки ячейковые контурные (2)  - пачки картонные</t>
  </si>
  <si>
    <t>таблетки, 10 мг, 14 шт. - упаковки ячейковые контурные (4)  - пачки картонные</t>
  </si>
  <si>
    <t>таблетки, 40 мг, 14 шт. - упаковки ячейковые контурные (4)  - пачки картонные</t>
  </si>
  <si>
    <t>N03AG01</t>
  </si>
  <si>
    <t>D01AE12</t>
  </si>
  <si>
    <t>B02BD08</t>
  </si>
  <si>
    <t>таблетки, 10 шт. - упаковки безъячейковые контурные (1)  - коробки картонные</t>
  </si>
  <si>
    <t>таблетки, 5 мг, 10 шт. - упаковки ячейковые контурные (6)  - пачки картонные</t>
  </si>
  <si>
    <t>раствор для инъекций, 5 мг/мл, 4 мл - ампулы (5)  - пачки картонные</t>
  </si>
  <si>
    <t>S01FA06</t>
  </si>
  <si>
    <t>раствор для внутривенного и внутримышечного введения, 50 мг/мл, 2 мл - ампула (10)  - пачка картонная</t>
  </si>
  <si>
    <t>N06AA04</t>
  </si>
  <si>
    <t xml:space="preserve">Вл.Вып.к.Перв.Уп.Втор.Уп.Пр.ПАО "Биосинтез", Россия (5834001025); </t>
  </si>
  <si>
    <t>Руксолитиниб</t>
  </si>
  <si>
    <t>L01XE18</t>
  </si>
  <si>
    <t>Нинтеданиб</t>
  </si>
  <si>
    <t>9006968011943</t>
  </si>
  <si>
    <t>суспензия для подкожного введения, 100 МЕ/мл, 10 мл - флаконы (1)  - пачки картонные</t>
  </si>
  <si>
    <t>V08CA09</t>
  </si>
  <si>
    <t>лиофилизат для приготовления концентрата для приготовления раствора для инфузий, 100 мг,  - флаконы (1)  - пачки картонные</t>
  </si>
  <si>
    <t>Валсартан+Сакубитрил</t>
  </si>
  <si>
    <t>C09DX04</t>
  </si>
  <si>
    <t>D08AC02</t>
  </si>
  <si>
    <t>Панитумумаб</t>
  </si>
  <si>
    <t>Месалазин</t>
  </si>
  <si>
    <t>A07EC02</t>
  </si>
  <si>
    <t>Эволокумаб</t>
  </si>
  <si>
    <t>раствор для подкожного введения, 140 мг/мл, 1 мл - шприц-ручки (1)  - пачки картонные</t>
  </si>
  <si>
    <t>C10AX13</t>
  </si>
  <si>
    <t>лиофилизат для приготовления суспензии для внутрипузырного введения, 8-15 млн/мг, 50 мг - флаконы (2)  - пачки картонные</t>
  </si>
  <si>
    <t>4602379002027</t>
  </si>
  <si>
    <t xml:space="preserve">Вл.Вып.к.Перв.Уп.Втор.Уп.Пр.Федеральное государственное унитарное предприятие "Научно-производственный центр "Фармзащита" Федерального медико-биологического агентства (ФГУП НПЦ "Фармзащита" ФМБА России), Россия (5047009329); </t>
  </si>
  <si>
    <t>Пирфенидон</t>
  </si>
  <si>
    <t>L04AX05</t>
  </si>
  <si>
    <t xml:space="preserve">Вл.Вып.к.Перв.Уп.Втор.Уп.Пр.Акционерное общество "Химико-фармацевтический комбинат "АКРИХИН" (АО "АКРИХИН"), Россия (5031013320); </t>
  </si>
  <si>
    <t>Элтромбопаг</t>
  </si>
  <si>
    <t>B02BX05</t>
  </si>
  <si>
    <t>C07AA07</t>
  </si>
  <si>
    <t>лиофилизат для приготовления концентрата для приготовления раствора для инфузий, 50 мг,  - флаконы (1)  - пачки картонные</t>
  </si>
  <si>
    <t>раствор для инъекций, 7.5 мг/мл, 10 мл - ампулы (10)  - пачки картонные</t>
  </si>
  <si>
    <t>раствор для инъекций, 5 мг/мл, 10 мл - ампулы (10)  - пачки картонные</t>
  </si>
  <si>
    <t>таблетки, 200 мг, 10 шт. - контурная ячейковая  упаковка (2)  - пачка картонная</t>
  </si>
  <si>
    <t>таблетки, покрытые пленочной оболочкой, 10 мг, 10 шт. - контурная ячейковая упаковка (2)  - пачка картонная</t>
  </si>
  <si>
    <t>Карбамазепин-АЛСИ</t>
  </si>
  <si>
    <t>N04BA02</t>
  </si>
  <si>
    <t>таблетки, покрытые пленочной оболочкой, 60 мг, 10 шт. - упаковки ячейковые контурные (6)  - пачки картонные</t>
  </si>
  <si>
    <t xml:space="preserve">Вл.Вып.к.Перв.Уп.Втор.Уп.Пр.Республиканское унитарное производственное предприятие "Белмедпрепараты" (РУП "Белмедпрепараты"), Республика Беларусь (100049731); 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</si>
  <si>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</si>
  <si>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J02AC03</t>
  </si>
  <si>
    <t>капсулы, 250 мг, 6 шт. - контурная ячейковая упаковка (1)  - пачка картонная</t>
  </si>
  <si>
    <t xml:space="preserve">Вл.Вып.к.Перв.Уп.Втор.Уп.Пр.Общество с ограниченной ответственностью "Озон" (ООО "Озон"), Россия (6345002063); </t>
  </si>
  <si>
    <t>N01BB09</t>
  </si>
  <si>
    <t>таблетки, покрытые пленочной оболочкой, 40 мг, 10 шт. - упаковки ячейковые контурные (3)  - пачки картонные</t>
  </si>
  <si>
    <t>таблетки, покрытые пленочной оболочкой, 400 мг, 5 шт. - контурная ячейковая упаковка (1)  - пачка картонная</t>
  </si>
  <si>
    <t>таблетки, покрытые пленочной оболочкой, 400 мг, 5 шт. - контурная ячейковая упаковка (2)  - пачка картонная</t>
  </si>
  <si>
    <t>таблетки, 10 мг, 10 шт. - упаковки ячейковые контурные (6)  - пачки картонные</t>
  </si>
  <si>
    <t xml:space="preserve">Вл.Вып.к.Перв.Уп.Втор.Уп.Пр.ФГБУ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</t>
  </si>
  <si>
    <t>таблетки, покрытые пленочной оболочкой, 500 мг, 10 шт. - упаковки ячейковые контурные (2)  - пачки картонные</t>
  </si>
  <si>
    <t>таблетки, покрытые пленочной оболочкой, 500 мг, 10 шт. - упаковки ячейковые контурные (5)  - пачки картонные</t>
  </si>
  <si>
    <t>раствор для внутривенного и внутримышечного введения, 250 мг/мл, 4 мл - ампулы (5)  - пачки картонные</t>
  </si>
  <si>
    <t>таблетки подъязычные, 100 мг, 50 шт. - упаковки ячейковые контурные (1)  - пачки картонные</t>
  </si>
  <si>
    <t>таблетки подъязычные, 100 мг, 50 шт. - упаковки ячейковые контурные (2)  - пачки картонные</t>
  </si>
  <si>
    <t xml:space="preserve">Вл.Вып.к.Перв.Уп.Втор.Уп.Пр.Публичное акционерное общество "Красфарма" (ПАО "Красфарма"), Россия (2464010490); 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</si>
  <si>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</si>
  <si>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</si>
  <si>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Мацитентан</t>
  </si>
  <si>
    <t>C02KX04</t>
  </si>
  <si>
    <t>Фосфомицин</t>
  </si>
  <si>
    <t>J01XX01</t>
  </si>
  <si>
    <t xml:space="preserve">Вл.Вып.к.Перв.Уп.Втор.Уп.Пр.Акционерное общество "ВЕРТЕКС" (АО "ВЕРТЕКС"), Россия (7810180435);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</si>
  <si>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</si>
  <si>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 xml:space="preserve">Вл.Сандоз д.д., Словения (SI76665623); Вып.к.Перв.Уп.Втор.Уп.Пр.Салютас Фарма ГмбХ, Германия (DE139235165); </t>
  </si>
  <si>
    <t>Норэпинефрин</t>
  </si>
  <si>
    <t>C01CA03</t>
  </si>
  <si>
    <t xml:space="preserve">Вл.Вып.к.Перв.Уп.Втор.Уп.Пр.Открытое акционерное общество "Фармстандарт-Лексредства" (ОАО "Фармстандарт-Лексредства"), Россия (4631002737); </t>
  </si>
  <si>
    <t xml:space="preserve">Вл.Новартис Фарма АГ, Швейцария (CHE-106.052.527); Вып.к.Перв.Уп.Втор.Уп.Пр.Новартис Фарма Штейн АГ, Швейцария (CHE 108.644.360); </t>
  </si>
  <si>
    <t>таблетки, покрытые пленочной оболочкой, 600 мг, 10 шт. - упаковки ячейковые контурные (3)  - пачки картонные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</si>
  <si>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</si>
  <si>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>ЛП-004930</t>
  </si>
  <si>
    <t xml:space="preserve">Вл.Вып.к.Перв.Уп.Втор.Уп.Пр.Закрытое акционерное общество "ФармФирма "Сотекс" (ЗАО "ФармФирма "Сотекс"), Россия (7715240941); </t>
  </si>
  <si>
    <t xml:space="preserve">Вл.Вып.к.Перв.Уп.Втор.Уп.Пр.АО "КРКА, д.д., Ново место", Словения (SI 82646716); </t>
  </si>
  <si>
    <t>Пролиа</t>
  </si>
  <si>
    <t>ЛП-000850</t>
  </si>
  <si>
    <t>D06BB03</t>
  </si>
  <si>
    <t>Ампициллин+[Сульбактам]</t>
  </si>
  <si>
    <t xml:space="preserve">Вл.ООО "Джодас Экспоим", Россия (7723733387); Вып.к.Перв.Уп.Втор.Уп.Пр.Джодас Экспоим Пвт.Лтд, Индия (36AABCJ8653L1Z3); </t>
  </si>
  <si>
    <t>J01CR01</t>
  </si>
  <si>
    <t xml:space="preserve">Вл.Астеллас Фарма Юроп Б.В., Нидерланды (NL001378995B01); Перв.Уп.Пр.Астеллас Ирланд Ко.Лтд, Ирландия (IE6417235F/IE4806417M); Вып.к.Втор.Уп.Акционерное общество "ОРТАТ" (АО "ОРТАТ"), Россия (4428000115); </t>
  </si>
  <si>
    <t>раствор для внутривенного введения и ингаляций, 50 мг/мл, 5 мл - ампулы (10)  - пачки картонные</t>
  </si>
  <si>
    <t>Амоксициллин+Клавулановая кислота</t>
  </si>
  <si>
    <t xml:space="preserve">Вл.Вып.к.Перв.Уп.Втор.Уп.Пр.Непубличное акционерное общество "Северная звезда" (НАО "Северная звезда"), Россия (7720185196); </t>
  </si>
  <si>
    <t>таблетки, 50 мг, 30 шт. - банки (1)  - пачки картонные</t>
  </si>
  <si>
    <t xml:space="preserve">Вл.Вып.к.Перв.Уп.Втор.Уп.Пр.Акционерное общество "Биннофарм" (АО "Биннофарм"), Россия (7735518627); </t>
  </si>
  <si>
    <t>таблетки, покрытые пленочной оболочкой, 10 мг, 7 шт. - упаковки ячейковые контурные (4)  - пачки картонные</t>
  </si>
  <si>
    <t>Пазопаниб</t>
  </si>
  <si>
    <t>таблетки, покрытые пленочной оболочкой, 400 мг, 60 шт. - флаконы (1)  - пачки картонные</t>
  </si>
  <si>
    <t xml:space="preserve">Вл.Республиканское унитарное производственное предприятие "Белмедпрепараты" (РУП "Белмедпрепараты"), Республика Беларусь (100049731); Перв.Уп.Втор.Уп.Пр.Республиканское унитарное производственное предприятие "Белмедпрепараты" (РУП "Белмедпрепараты"), Республика Беларусь (100049731); Вып.к.Республиканское унитарное производственное предприятие "Белмедпрепараты" (РУП "Белмедпрепараты"), Республика Беларусь (100049731); </t>
  </si>
  <si>
    <t>таблетки, покрытые пленочной оболочкой, 5 мг, 10 шт. - блистеры (3)  - пачки картонные</t>
  </si>
  <si>
    <t>таблетки, покрытые пленочной оболочкой, 10 мг, 10 шт. - блистеры (3)  - пачки картонные</t>
  </si>
  <si>
    <t>раствор для инъекций, 50 мг/мл, 1 мл - ампулы (10)  - пачки картонные</t>
  </si>
  <si>
    <t xml:space="preserve">Вл.ООО "Лайф Сайнсес ОХФК", Россия (4025440138); Вып.к.Перв.Уп.Втор.Уп.Пр.Общество с ограниченной ответственностью Фирма "ФЕРМЕНТ" (ООО Фирма "ФЕРМЕНТ"), Россия (7734116347); </t>
  </si>
  <si>
    <t xml:space="preserve">Вл.Вып.к.Перв.Уп.Втор.Уп.Пр.Акционерное Общество "Биохимик"  (АО "Биохимик"), Россия (1325030352); </t>
  </si>
  <si>
    <t xml:space="preserve">Вл.Хетеро Лабс Лимитед, Индия (000000000000); Вып.к.Перв.Уп.Втор.Уп.Пр.Общество с ограниченной ответственностью "МАКИЗ-ФАРМА" (ООО "МАКИЗ-ФАРМА"), Россия (7722767217); </t>
  </si>
  <si>
    <t>Диабефарм® МВ</t>
  </si>
  <si>
    <t>раствор для инъекций, 50 мг/мл, 1 мл - ампулы (10)  - коробки картонные</t>
  </si>
  <si>
    <t xml:space="preserve">Вл.Общество с ограниченной ответственностью "Завод Медсинтез" (ООО "Завод Медсинтез"), Россия (6629012040); Вып.к.Перв.Уп.Втор.Уп.Пр.Общество с ограниченной ответственностью "Завод Медсинтез" (ООО "Завод Медсинтез"), Россия (6629012040); </t>
  </si>
  <si>
    <t xml:space="preserve">Вл.Амджен Европа Б.В., Нидерланды (NL804580479B01); Перв.Уп.Пр.Амджен Мэньюфэкчуринг Лимитед, Пуэрто-Рико, США (NL815398 761 B01); Вып.к.Втор.Уп.Общество с ограниченной ответственностью "Добролек" (ООО "Добролек"), Россия (7724774770); </t>
  </si>
  <si>
    <t>раствор для инфузий, 2 мг/мл, 100 мл - бутылка (1)  - пачка картонная</t>
  </si>
  <si>
    <t>таблетки, покрытые пленочной оболочкой, 500 мг, 10 шт. - упаковки ячейковые контурные (1)  - пачки картонные</t>
  </si>
  <si>
    <t>таблетки, 175 мг+175 мг, 10 шт. - упаковки ячейковые контурные (5)  - пачки картонные</t>
  </si>
  <si>
    <t>Вакцина для профилактики вирусного гепатита А</t>
  </si>
  <si>
    <t>J07BC02</t>
  </si>
  <si>
    <t>Позаконазол</t>
  </si>
  <si>
    <t>J02AC04</t>
  </si>
  <si>
    <t>таблетки, 10 мг, 10 шт. - упаковки ячейковые контурные (9)  - пачки картонные</t>
  </si>
  <si>
    <t>таблетки, покрытые пленочной оболочкой, 250 мг, 10 шт. - упаковки ячейковые контурные (3)  - пачки картонные</t>
  </si>
  <si>
    <t>таблетки, покрытые пленочной оболочкой, 250 мг, 10 шт. - упаковки ячейковые контурные (1)  - пачки картонные</t>
  </si>
  <si>
    <t>таблетки, покрытые пленочной оболочкой, 300 мг, 10 шт. - упаковки ячейковые контурные (6)  - пачки картонные</t>
  </si>
  <si>
    <t>J05AG03</t>
  </si>
  <si>
    <t>N06AB06</t>
  </si>
  <si>
    <t xml:space="preserve">Вл.Вып.к.Перв.Уп.Втор.Уп.Пр.Общество с ограниченной ответственностью "Гротекс" (ООО "Гротекс"), Россия (7814459396); </t>
  </si>
  <si>
    <t xml:space="preserve">Вл.Общество с ограниченной ответственностью "Генериум-Некст" (ООО "Генериум-Некст"), Россия (3321035160); Перв.Уп.Пр.Акционерное Общество "ГЕНЕРИУМ" (АО "ГЕНЕРИУМ"), Россия (3321027747); Вып.к.Втор.Уп.Общество с ограниченной ответственностью "Генериум-Некст" (ООО "Генериум-Некст"), Россия (3321035160); </t>
  </si>
  <si>
    <t>таблетки, покрытые пленочной оболочкой, 400 мг, 5 шт. - блистеры (1)  - пачки картонные</t>
  </si>
  <si>
    <t>мазь для наружного применения, 5%, 5 г - тубы (1)  - пачки картонные</t>
  </si>
  <si>
    <t>таблетки, 2.5 мг, 10 шт. - упаковки ячейковые контурные (3)  - пачки картонные</t>
  </si>
  <si>
    <t>таблетки, 10 мг, 10 шт. - контурная ячейковая упаковка (3)  - пачка картонная</t>
  </si>
  <si>
    <t xml:space="preserve">Вл.Открытое акционерное общество "Ирбитский химико-фармацевтический завод" (ОАО "Ирбитский химфармзавод"), Россия (6611000252);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</si>
  <si>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раствор для инфузий, 200 мл - бутылка (1)  - пачка картонная</t>
  </si>
  <si>
    <t>раствор для инфузий, 400 мл - бутылка (1)  - пачка картонная</t>
  </si>
  <si>
    <t>раствор для внутривенного и внутримышечного введения, 50 мг/мл, 2 мл - ампулы (10)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</si>
  <si>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</si>
  <si>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 xml:space="preserve"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 </t>
  </si>
  <si>
    <t>раствор для подкожного введения, 60 мг/мл, 1 мл - шприцы с защитным устройством для иглы (1) 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</si>
  <si>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</si>
  <si>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H01CB02</t>
  </si>
  <si>
    <t>таблетки, 50 мг, 20 шт. - упаковки ячейковые контурные (2)  - пачки картонные</t>
  </si>
  <si>
    <t>таблетки покрытые пленочной оболочкой, 250 мг, 7 шт. - упаковки ячейковые контурные (2)  - пачки картонные</t>
  </si>
  <si>
    <t>таблетки покрытые пленочной оболочкой, 500 мг, 5 шт. - упаковки ячейковые контурные (1)  - пачки картонные</t>
  </si>
  <si>
    <t>B05CB04</t>
  </si>
  <si>
    <t>таблетки, покрытые пленочной оболочкой, 5 мг, 10 шт. - упаковки ячейковые контурные (5)  - пачки картонные</t>
  </si>
  <si>
    <t>A06AB02</t>
  </si>
  <si>
    <t>V03AE02</t>
  </si>
  <si>
    <t>раствор для инъекций, 10 мг/мл, 10 мл - ампулы (5)  - пачки картонные</t>
  </si>
  <si>
    <t>раствор для инъекций, 7.5 мг/мл, 10 мл - ампулы (5)  - пачки картонные</t>
  </si>
  <si>
    <t>таблетки, 10 мг, 7 шт. - упаковки ячейковые контурные (1)  - пачки картонные</t>
  </si>
  <si>
    <t>Пилокарпин-ДИА</t>
  </si>
  <si>
    <t>Р N001347/01</t>
  </si>
  <si>
    <t>раствор для инфузий, 200 мг/мл, 100 мл - бутылки для крови и кровезаменителей (1)  - пачки картонные</t>
  </si>
  <si>
    <t>таблетки, 10 мг, 10 шт. - упаковки ячейковые контурные (1)  - пачки картонные</t>
  </si>
  <si>
    <t>Гам-КОВИД-Вак Комбинированная векторная вакцина для профилактики коронавирусной инфекции, вызываемой вирусом SARS-CoV-2</t>
  </si>
  <si>
    <t>ЛП-006395</t>
  </si>
  <si>
    <t>таблетки, покрытые пленочной оболочкой, 5 мг, 14 шт. - упаковки ячейковые контурные (4)  - пачки картонные</t>
  </si>
  <si>
    <t xml:space="preserve">Вл.Открытое акционерное общество "Авексима", Россия (7714856826);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</si>
  <si>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Вакцина для профилактики COVID-19</t>
  </si>
  <si>
    <t>Спутник Лайт Векторная вакцина для профилактики коронавирусной инфекции, вызываемой вирусом SARS-CoV-2</t>
  </si>
  <si>
    <t>4601808014501</t>
  </si>
  <si>
    <t>раствор для внутримышечного введения, 0.5 мл/доза, 1 мл (2 дозы) - ампулы (5)  - пачки картонные</t>
  </si>
  <si>
    <t>раствор для внутримышечного введения, 0.5 мл/доза, 0.5 мл (1 доза) - ампулы (10)  - пачки картонные</t>
  </si>
  <si>
    <t>раствор для внутримышечного введения, 0.5 мл/доза, 0.5 мл (1 доза) - ампулы (5)  - пачки картонные</t>
  </si>
  <si>
    <t>раствор для внутримышечного введения, 0.5 мл/доза, 3 мл (5 доз) - флаконы (1)  - пачки картонные</t>
  </si>
  <si>
    <t>раствор для внутримышечного введения, 0.5 мл/доза, 1 мл (2 дозы) - ампулы (10)  - пачки картонные</t>
  </si>
  <si>
    <t>4602824020279</t>
  </si>
  <si>
    <t xml:space="preserve">Вл.Вып.к.Перв.Уп.Втор.Уп.Пр.Общество с ограниченной ответственностью ''Эллара'' (ООО ''Эллара''), Россия (3321028719); </t>
  </si>
  <si>
    <t xml:space="preserve">Вл.Акционерное общество "Нижегородский химико-фармацевтический завод" (АО "Нижфарм"), Россия (5260900010); Вып.к.Перв.Уп.Втор.Уп.Пр.Общество с ограниченной ответственностью "Хемофарм" (ООО "Хемофарм"), Россия (4025075206); </t>
  </si>
  <si>
    <t>A11CC03</t>
  </si>
  <si>
    <t xml:space="preserve">Вл.Акционерное общество "Бинергия" (АО "Бинергия"), Россия (5001062880);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</si>
  <si>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ЛП-№(000784)-(РГ-RU)</t>
  </si>
  <si>
    <t xml:space="preserve">Вл.Вып.к.Перв.Уп.Пр.Октафарма Фармацевтика Продуктионсгес м.б.Х.,  Австрия (ATU142536); Втор.Уп.Октафарма Дессау ГмбХ, Германия (DE291189901); </t>
  </si>
  <si>
    <t xml:space="preserve">Вл.Общество с ограниченной ответственностью "Б-ФАРМ"  (ООО "Б-ФАРМ"), Россия (5032209300); Вып.к.Перв.Уп.Втор.Уп.Пр.Федеральное казенное предприятие "Курская биофабрика - фирма "БИОК" (ФКП "Курская биофабрика"), Россия (4632005642); </t>
  </si>
  <si>
    <t xml:space="preserve">Вл.Вып.к.Перв.Уп.Втор.Уп.Пр.Федеральное государственное автономное научное учреждение "Федеральный научный центр исследований и разработки иммунобиологических препаратов им. М.П. Чумакова РАН" (Институт полиомиелита) (ФГАНУ "ФНЦИРИП им. М.П. Чумакова РАН" (Институт полиомиелита)), Россия (7751023847); </t>
  </si>
  <si>
    <t>Севэлла®</t>
  </si>
  <si>
    <t>таблетки, покрытые пленочной оболочкой, 800 мг, 60 шт. - флаконы (1)  - пачки картонные</t>
  </si>
  <si>
    <t>ЛП-№(001238)-(РГ-RU)</t>
  </si>
  <si>
    <t>4680068451820</t>
  </si>
  <si>
    <t>Дорзоламид</t>
  </si>
  <si>
    <t>S01EC03</t>
  </si>
  <si>
    <t xml:space="preserve">Вл.Вып.к.Перв.Уп.Втор.Уп.Пр.ООО "Фармтехнология", Республика Беларусь (100048311); </t>
  </si>
  <si>
    <t>Индапамид Реневал</t>
  </si>
  <si>
    <t xml:space="preserve">Вл.Вып.к.Акционерное Общество "ГЕНЕРИУМ" (АО "ГЕНЕРИУМ"), Россия (3321027747); Перв.Уп.Втор.Уп.Пр.Акционерное Общество "ГЕНЕРИУМ" (АО "ГЕНЕРИУМ"), Россия (3321027747);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</si>
  <si>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 Фарм" (ООО "Озон Фарм"), Россия (6345022831); </t>
  </si>
  <si>
    <t>Лоратадин Реневал</t>
  </si>
  <si>
    <t>ЛП-005753</t>
  </si>
  <si>
    <t xml:space="preserve">Вл.Общество с ограниченной ответственностью "Озон" (ООО "Озон"), Россия (6345002063); Вып.к.Перв.Уп.Втор.Уп.Пр.Общество с ограниченной ответственностью "Озон Фарм" (ООО "Озон Фарм"), Россия (6345022831); 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</si>
  <si>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</si>
  <si>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 xml:space="preserve">Вл.Вып.к.Перв.Уп.Втор.Уп.Пр.Акционерное Общество "Рафарма" (АО "Рафарма"), Россия (4807013380); </t>
  </si>
  <si>
    <t>таблетки, покрытые пленочной оболочкой, 5 мг, 10 шт. - упаковки ячейковые контурные (3)  - пачки картонные</t>
  </si>
  <si>
    <t>таблетки, покрытые пленочной оболочкой, 10 мг, 10 шт. - упаковки ячейковые контурные (3)  - пачки картонные</t>
  </si>
  <si>
    <t>ЛП-№(003135)-(РГ-RU)</t>
  </si>
  <si>
    <t xml:space="preserve">Вл.Вып.к.Перв.Уп.Втор.Уп.Пр.Акционерное общество "Брынцалов-А" (АО "Брынцалов-А"), Россия (0411032048); </t>
  </si>
  <si>
    <t xml:space="preserve">Вл.Сандоз д.д., Словения (SI76665623); Вып.к.Перв.Уп.Втор.Уп.Пр.Общество с ограниченной ответственностью "Новартис Нева" (ООО "Новартис Нева"), Россия (7814494665); </t>
  </si>
  <si>
    <t>Хаврикс® (вакцина против гепатита А инактивированная)</t>
  </si>
  <si>
    <t xml:space="preserve">Вл.Вып.к.Перв.Уп.Втор.Уп.Пр.Общество с ограниченной ответственностью "Научно-технологическая фармацевтическая фирма "ПОЛИСАН" (ООО "НТФФ "ПОЛИСАН"), Россия (7805023934); </t>
  </si>
  <si>
    <t>АМБРОКСОЛ</t>
  </si>
  <si>
    <t>ЛП-№(005565)-(РГ-RU)</t>
  </si>
  <si>
    <t>порошок для приготовления раствора для внутривенного введения, 1000 мг, 1000 мг - флакон (1)  - пачка картонная</t>
  </si>
  <si>
    <t>порошок для приготовления раствора для внутривенного введения, 500 мг, 500 мг - флакон (1)  - пачка картонная</t>
  </si>
  <si>
    <t>раствор для внутривенного и внутримышечного введения, 50 мг/мл, 5 мл - ампулы (10)  - пачки картонные</t>
  </si>
  <si>
    <t>раствор для внутривенного и внутримышечного введения, 50 мг/мл, 5 мл - ампулы (5)  - пачки картонные</t>
  </si>
  <si>
    <t xml:space="preserve">Вл.Вып.к.Перв.Уп.Втор.Уп.Пр.Акционерное общество "Р-Фарм" (АО "Р-Фарм"), Россия (7726311464); </t>
  </si>
  <si>
    <t>Декскетопрофен</t>
  </si>
  <si>
    <t>M01AE17</t>
  </si>
  <si>
    <t>лиофилизат для приготовления концентрата для приготовления раствора для инфузий, 100 мг, 100 мг - флаконы (1)  - пачки картонные</t>
  </si>
  <si>
    <t>раствор для инфузий, 2 мг/мл, 100 мл - флакон (1)  - пачка картонная</t>
  </si>
  <si>
    <t>Семаглутид</t>
  </si>
  <si>
    <t>A10BJ06</t>
  </si>
  <si>
    <t>Энап®</t>
  </si>
  <si>
    <t>ЛП-№(001303)-(РГ-RU)</t>
  </si>
  <si>
    <t>раствор для внутримышечного введения, 0.5 мл/доза, 0.5 мл (1 доза) - флаконы (1)  - пачки картонные</t>
  </si>
  <si>
    <t>J07BN02</t>
  </si>
  <si>
    <t>ЛП-№(010406)-(РГ-RU)</t>
  </si>
  <si>
    <t xml:space="preserve">Вл.Вып.к.ФГБУ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Перв.Уп.Втор.Уп.Пр.Акционерное общество "Р-Фарм" (АО "Р-Фарм "), Россия (7726311464); </t>
  </si>
  <si>
    <t>Дата вступления в силу</t>
  </si>
  <si>
    <t>ПАСК</t>
  </si>
  <si>
    <t>ЛСР-009349/09</t>
  </si>
  <si>
    <t>ЛСР-005753/08</t>
  </si>
  <si>
    <t>4603276004244</t>
  </si>
  <si>
    <t>4602884003090</t>
  </si>
  <si>
    <t>Ринонорм</t>
  </si>
  <si>
    <t>Натрия гидрокарбонат-ЭСКОМ</t>
  </si>
  <si>
    <t>Рингер лактат</t>
  </si>
  <si>
    <t>ЛСР-005650/09</t>
  </si>
  <si>
    <t>4605453002043</t>
  </si>
  <si>
    <t>4605453002050</t>
  </si>
  <si>
    <t>Р N002917/01</t>
  </si>
  <si>
    <t>Ретинола ацетат</t>
  </si>
  <si>
    <t>Р N002268/01</t>
  </si>
  <si>
    <t>4605404000203</t>
  </si>
  <si>
    <t>4601764000051</t>
  </si>
  <si>
    <t>ЛС-002687</t>
  </si>
  <si>
    <t>46096753</t>
  </si>
  <si>
    <t>Мемантин Канон</t>
  </si>
  <si>
    <t>таблетки, 5 мг, 14 шт. - упаковки ячейковые контурные (4)  - пачки картонные</t>
  </si>
  <si>
    <t>ЛСР-001493/09</t>
  </si>
  <si>
    <t>4602509009629</t>
  </si>
  <si>
    <t>4602676007046</t>
  </si>
  <si>
    <t>4602676006919</t>
  </si>
  <si>
    <t>4602676006964</t>
  </si>
  <si>
    <t>4602676007008</t>
  </si>
  <si>
    <t>4602509017907</t>
  </si>
  <si>
    <t xml:space="preserve">Вл.Сан Фармасьютикал Индастриз Лтд, Индия (AADCS3124K); Вып.к.Перв.Уп.Втор.Уп.Пр.Сан Фармасьютикал Индастриз Лтд, Индия (AADCS3124K); </t>
  </si>
  <si>
    <t>ЛС-002728</t>
  </si>
  <si>
    <t>4602876002575</t>
  </si>
  <si>
    <t>раствор для внутривенного и внутримышечного введения, 10 мг/мл, 1 мл - ампулы (10)  - пачки картонные</t>
  </si>
  <si>
    <t>4602676005165</t>
  </si>
  <si>
    <t>таблетки, 10 мг, 30 шт. - упаковки ячейковые контурные (3)  - пачки картонные</t>
  </si>
  <si>
    <t xml:space="preserve">Вл.Вып.к.Перв.Уп.Втор.Уп.Пр.Рекитт Бенкизер Хелскэр Интернешнл Лтд, Великобритания (7710463461); </t>
  </si>
  <si>
    <t>5000158103627</t>
  </si>
  <si>
    <t>Натрия пара-аминосалицилат</t>
  </si>
  <si>
    <t>ЛСР-004400/10</t>
  </si>
  <si>
    <t>4607143560239</t>
  </si>
  <si>
    <t>ЛС-000913</t>
  </si>
  <si>
    <t>4602876004746</t>
  </si>
  <si>
    <t>4602876000243</t>
  </si>
  <si>
    <t>Р N000377/01</t>
  </si>
  <si>
    <t>4602876001875</t>
  </si>
  <si>
    <t>4602876001202</t>
  </si>
  <si>
    <t>Р N001152/01</t>
  </si>
  <si>
    <t>4602876002162</t>
  </si>
  <si>
    <t>4602876001684</t>
  </si>
  <si>
    <t>4602509009605</t>
  </si>
  <si>
    <t>4602509011424</t>
  </si>
  <si>
    <t>Р N000346/01</t>
  </si>
  <si>
    <t>4602876004425</t>
  </si>
  <si>
    <t>Глеацер</t>
  </si>
  <si>
    <t>4627074930086</t>
  </si>
  <si>
    <t>4627074930109</t>
  </si>
  <si>
    <t>Доксазозин-Тева</t>
  </si>
  <si>
    <t>Р N000063/01</t>
  </si>
  <si>
    <t>4607006820289</t>
  </si>
  <si>
    <t>раствор для наружного применения, 70%, 100 мл - флаконы (1)  - пачки картонные</t>
  </si>
  <si>
    <t>порошок для приготовления раствора для внутривенного и внутримышечного введения, 1 г, 1 г - флаконы (50)  - пачки картонные</t>
  </si>
  <si>
    <t>П N012698/02</t>
  </si>
  <si>
    <t>4602876001929</t>
  </si>
  <si>
    <t>4602876002742</t>
  </si>
  <si>
    <t>5000158105317</t>
  </si>
  <si>
    <t>5000158105324</t>
  </si>
  <si>
    <t>таблетки покрытые пленочной оболочкой, 250 мг, 7 шт. - упаковки ячейковые контурные (1)  - пачки картонные</t>
  </si>
  <si>
    <t>4602884014034</t>
  </si>
  <si>
    <t>4602884014058</t>
  </si>
  <si>
    <t>Винпоцетин форте</t>
  </si>
  <si>
    <t>4602884015727</t>
  </si>
  <si>
    <t>капли глазные, 0.3%, 5 мл - флакон-капельницы (1)  - пачки картонные</t>
  </si>
  <si>
    <t>ЛП-002529</t>
  </si>
  <si>
    <t>Октреотид Сан</t>
  </si>
  <si>
    <t>раствор для внутривенного введения, 400 мг/мл, 5 мл - ампулы (10)  - пачки картонные</t>
  </si>
  <si>
    <t>Цефтазидим-Виал</t>
  </si>
  <si>
    <t>6951190500983</t>
  </si>
  <si>
    <t>ЛП-002634</t>
  </si>
  <si>
    <t>4670008162626</t>
  </si>
  <si>
    <t>4670008162640</t>
  </si>
  <si>
    <t>6951190501003</t>
  </si>
  <si>
    <t>6951190500297</t>
  </si>
  <si>
    <t>концентрат для приготовления раствора для внутривенного введения, 2 мг/мл, 4 мл - ампулы (10)  - пачки картонные</t>
  </si>
  <si>
    <t>4602876001226</t>
  </si>
  <si>
    <t>раствор для инъекций, 2 мг/мл, 10 мл - ампулы (5)  - пачки картонные</t>
  </si>
  <si>
    <t>раствор для инъекций, 2 мг/мл, 20 мл - ампулы (5)  - пачки картонные</t>
  </si>
  <si>
    <t>раствор для инъекций, 7.5 мг/мл, 20 мл - ампулы (5)  - пачки картонные</t>
  </si>
  <si>
    <t>раствор для инъекций, 10 мг/мл, 20 мл - ампулы (5)  - пачки картонные</t>
  </si>
  <si>
    <t>Симофлокс</t>
  </si>
  <si>
    <t>8901252951909</t>
  </si>
  <si>
    <t>8901252953514</t>
  </si>
  <si>
    <t>8901252952180</t>
  </si>
  <si>
    <t>4670008162596</t>
  </si>
  <si>
    <t>ЛП-003059</t>
  </si>
  <si>
    <t>Ацикловир-Акрихин</t>
  </si>
  <si>
    <t>5944728004047</t>
  </si>
  <si>
    <t>5944728004030</t>
  </si>
  <si>
    <t>Метопролол-Тева</t>
  </si>
  <si>
    <t>M03BX02</t>
  </si>
  <si>
    <t>Тигециклин</t>
  </si>
  <si>
    <t>J01AA12</t>
  </si>
  <si>
    <t>A12BA01</t>
  </si>
  <si>
    <t>8901127022062</t>
  </si>
  <si>
    <t>Факторы свертывания крови II, VII, IX и X в комбинации [Протромбиновый комплекс]</t>
  </si>
  <si>
    <t>B02BD01</t>
  </si>
  <si>
    <t>таблетки, 200 мг, 10 шт. - упаковки ячейковые контурные (4)  - пачки картонные</t>
  </si>
  <si>
    <t>капсулы, 250 мг, 6 шт. - упаковки ячейковые контурные (1)  - пачки картонные</t>
  </si>
  <si>
    <t>J05AH02</t>
  </si>
  <si>
    <t>таблетки покрытые пленочной оболочкой, 120 мг, 14 шт. - упаковки ячейковые контурные (4)  - пачки картонные</t>
  </si>
  <si>
    <t>B03AB05</t>
  </si>
  <si>
    <t>Симпас</t>
  </si>
  <si>
    <t>8901252952036</t>
  </si>
  <si>
    <t>8901252951992</t>
  </si>
  <si>
    <t>8901252952029</t>
  </si>
  <si>
    <t>8901252952074</t>
  </si>
  <si>
    <t>8901252952005</t>
  </si>
  <si>
    <t>8901252951916</t>
  </si>
  <si>
    <t>8901252951985</t>
  </si>
  <si>
    <t>8901252952012</t>
  </si>
  <si>
    <t>раствор для внутривенного введения, 50 мг/мл, 5 мл - ампулы (10)  - пачки картонные</t>
  </si>
  <si>
    <t>капсулы, 500 мг, 3 шт. - упаковки ячейковые контурные (1)  - пачки картонные</t>
  </si>
  <si>
    <t>таблетки, 1 мг, 10 шт. - упаковки ячейковые контурные (3)  - пачки картонные</t>
  </si>
  <si>
    <t>4602509005140</t>
  </si>
  <si>
    <t>4602509006369</t>
  </si>
  <si>
    <t>J07AL02</t>
  </si>
  <si>
    <t>L04AB01</t>
  </si>
  <si>
    <t>G02AD06</t>
  </si>
  <si>
    <t>П N011170/01</t>
  </si>
  <si>
    <t>4605404000173</t>
  </si>
  <si>
    <t>4605404000234</t>
  </si>
  <si>
    <t>S01BC03</t>
  </si>
  <si>
    <t>H03AA01</t>
  </si>
  <si>
    <t>N04BB01</t>
  </si>
  <si>
    <t>таблетки, 4 мг, 10 шт. - блистеры (3)  - пачки картонные</t>
  </si>
  <si>
    <t>мазь для наружного применения, 5%, 10 г - тубы (1)  - пачки картонные</t>
  </si>
  <si>
    <t>4602509006321</t>
  </si>
  <si>
    <t>раствор для инъекций, 5 мг/мл, 4 мл - ампулы (10)  - пачки картонные</t>
  </si>
  <si>
    <t>4601764000020</t>
  </si>
  <si>
    <t>4602876004432</t>
  </si>
  <si>
    <t>4602876004777</t>
  </si>
  <si>
    <t>таблетки, 50 мг, 50 шт. - банки (1)  - пачки картонные</t>
  </si>
  <si>
    <t>G02AD02</t>
  </si>
  <si>
    <t>таблетки, 250 мг, 120 шт. - банки (1)  - пачки картонные</t>
  </si>
  <si>
    <t>4640005760040</t>
  </si>
  <si>
    <t>4640005760064</t>
  </si>
  <si>
    <t>Серлифт</t>
  </si>
  <si>
    <t>4601764003212</t>
  </si>
  <si>
    <t>4601764003199</t>
  </si>
  <si>
    <t>46121820</t>
  </si>
  <si>
    <t xml:space="preserve">Вл.Вып.к.Перв.Уп.Втор.Уп.Пр.Общество с ограниченной ответственностью "Изварино Фарма" (ООО "Изварино Фарма"), Россия (5003022562); </t>
  </si>
  <si>
    <t>раствор для инфузий, 2 мг/мл, 100 мл - контейнеры (1)  - пакеты</t>
  </si>
  <si>
    <t>таблетки с пролонгированным высвобождением, 30 мг, 10 шт. - упаковки ячейковые контурные (6)  - пачки картонные</t>
  </si>
  <si>
    <t>4640005760026</t>
  </si>
  <si>
    <t>4870208030460</t>
  </si>
  <si>
    <t>4870208030231</t>
  </si>
  <si>
    <t>4870208030217</t>
  </si>
  <si>
    <t>4870208030477</t>
  </si>
  <si>
    <t>J02AX05</t>
  </si>
  <si>
    <t>раствор для внутривенного и внутримышечного введения, 50 мг/мл, 2 мл - ампулы (5)  - пачки картонные</t>
  </si>
  <si>
    <t>ЛП-002978</t>
  </si>
  <si>
    <t>B01AC24</t>
  </si>
  <si>
    <t>Линезолид Канон</t>
  </si>
  <si>
    <t>таблетки покрытые пленочной оболочкой, 250 мг, 5 шт. - упаковки ячейковые контурные (2)  - пачки картонные</t>
  </si>
  <si>
    <t>4607019010370</t>
  </si>
  <si>
    <t>таблетки, 4 мг, 10 шт. - блистер (3)  - пачки картонные</t>
  </si>
  <si>
    <t>раствор для инфузий, 1.6 мг/мл, 250 мл - бутылки (1)  - пачки картонные</t>
  </si>
  <si>
    <t>таблетки покрытые оболочкой, 25 мг, 10 шт. - упаковки ячейковые контурные (5)  - пачки картонные</t>
  </si>
  <si>
    <t>Р N001574/01</t>
  </si>
  <si>
    <t>4602876000120</t>
  </si>
  <si>
    <t>таблетки покрытые оболочкой, 12 мг, 10 шт. - упаковки ячейковые контурные (5)  - пачки картонные</t>
  </si>
  <si>
    <t>4602876001653</t>
  </si>
  <si>
    <t>таблетки покрытые оболочкой, 200 мг, 10 шт. - упаковки ячейковые контурные (6)  - пачки картонные</t>
  </si>
  <si>
    <t>раствор для наружного применения спиртовой, 2%, 40 мл - флакон (1)  - пачки картонные</t>
  </si>
  <si>
    <t>таблетки покрытые пленочной оболочкой, 40 мг, 10 шт. - упаковки ячейковые контурные (5)  - пачки картонные</t>
  </si>
  <si>
    <t>5000158100213</t>
  </si>
  <si>
    <t>L-Тироксин</t>
  </si>
  <si>
    <t>ЛСР-000295/10</t>
  </si>
  <si>
    <t>4607027763251</t>
  </si>
  <si>
    <t>4605404000265</t>
  </si>
  <si>
    <t>таблетки, 20 мг, 15 шт. - упаковки ячейковые контурные (2)  - пачки картонные</t>
  </si>
  <si>
    <t>ЛСР-007814/10</t>
  </si>
  <si>
    <t>4810133008417</t>
  </si>
  <si>
    <t>ЛСР-009036/10</t>
  </si>
  <si>
    <t>4605453003200</t>
  </si>
  <si>
    <t>4605453003217</t>
  </si>
  <si>
    <t>4605453003170</t>
  </si>
  <si>
    <t>4605453003187</t>
  </si>
  <si>
    <t>порошок для приготовления раствора для внутривенного и внутримышечного введения, 1000 мг, 1000 мг - флаконы (1)  - пачки картонные</t>
  </si>
  <si>
    <t>ЛП-000910</t>
  </si>
  <si>
    <t>сироп, 10 мг/мл, 150 мл - флаконы (1)  - пачки картонные</t>
  </si>
  <si>
    <t>7640114721694</t>
  </si>
  <si>
    <t>концентрат для приготовления раствора для внутривенного введения, 1 мг/мл, 2 мл - ампулы (5)  - пачки картонные</t>
  </si>
  <si>
    <t>4610004580956</t>
  </si>
  <si>
    <t>Альфарона</t>
  </si>
  <si>
    <t>ЛС-001041</t>
  </si>
  <si>
    <t>4607063890133</t>
  </si>
  <si>
    <t>ЛСР-000025</t>
  </si>
  <si>
    <t>4602876000403</t>
  </si>
  <si>
    <t>Дексаметазон-Виал</t>
  </si>
  <si>
    <t>6916119020287</t>
  </si>
  <si>
    <t>раствор для внутривенного и подкожного введения, 2000 МЕ/мл, 1 мл - шприцы (1)  - пачки картонные</t>
  </si>
  <si>
    <t>4670008162589</t>
  </si>
  <si>
    <t>4670008162602</t>
  </si>
  <si>
    <t>4670008162619</t>
  </si>
  <si>
    <t>Сальмекорт</t>
  </si>
  <si>
    <t>8904091109760</t>
  </si>
  <si>
    <t>8904091109777</t>
  </si>
  <si>
    <t>8904091109784</t>
  </si>
  <si>
    <t>ЛСР-008214/08</t>
  </si>
  <si>
    <t>4603276003391</t>
  </si>
  <si>
    <t>П N015039/01</t>
  </si>
  <si>
    <t>4605453002111</t>
  </si>
  <si>
    <t>4605453002098</t>
  </si>
  <si>
    <t>Норадреналин Агетан</t>
  </si>
  <si>
    <t>Церекард</t>
  </si>
  <si>
    <t>4603827000190</t>
  </si>
  <si>
    <t>Р N002945/01</t>
  </si>
  <si>
    <t>4605453003149</t>
  </si>
  <si>
    <t>ЛСР-005916/08</t>
  </si>
  <si>
    <t>таблетки, 10 мг, 15 шт. - упаковки ячейковые контурные (2)  - пачки картонные</t>
  </si>
  <si>
    <t>раствор для наружного применения, 90%, 100 мл - флаконы (1)  - пачки картонные</t>
  </si>
  <si>
    <t>Тизанидин-Тева</t>
  </si>
  <si>
    <t>ЛП-001732</t>
  </si>
  <si>
    <t>4605453004054</t>
  </si>
  <si>
    <t>14605453004051</t>
  </si>
  <si>
    <t>4627074930017</t>
  </si>
  <si>
    <t>4627074930024</t>
  </si>
  <si>
    <t>4602884015550</t>
  </si>
  <si>
    <t>Рифампицин-Бинергия</t>
  </si>
  <si>
    <t>ЛП-001410</t>
  </si>
  <si>
    <t>таблетки, 2.5 мг, 10 шт. - упаковки ячейковые контурные (6)  - пачки картонные</t>
  </si>
  <si>
    <t>АСПАРКАМ АВЕКСИМА</t>
  </si>
  <si>
    <t>4605453004085</t>
  </si>
  <si>
    <t>14605453004082</t>
  </si>
  <si>
    <t>раствор для местного и наружного применения, 0,05%, 500 мл - бутыли полимерные (1)  - пачка картонная</t>
  </si>
  <si>
    <t>4605453004559</t>
  </si>
  <si>
    <t>14605453004587</t>
  </si>
  <si>
    <t>раствор для местного и наружного применения, 0,05%, 1 л - бутыли полимерные (1)  - пачка картонная</t>
  </si>
  <si>
    <t>4605453004597</t>
  </si>
  <si>
    <t>4605453004061</t>
  </si>
  <si>
    <t>14605453004068</t>
  </si>
  <si>
    <t>4605453004092</t>
  </si>
  <si>
    <t>раствор для местного и наружного применения, 0,2%, 500 мл - бутыли полимерные (1)  - пачка картонная</t>
  </si>
  <si>
    <t>4605453004634</t>
  </si>
  <si>
    <t>раствор для местного и наружного применения, 0,2%, 1 л - бутыли полимерные (1)  - пачка картонная</t>
  </si>
  <si>
    <t>4605453004672</t>
  </si>
  <si>
    <t>14605453004662</t>
  </si>
  <si>
    <t>4605453004078</t>
  </si>
  <si>
    <t>14605453004075</t>
  </si>
  <si>
    <t>4605453004108</t>
  </si>
  <si>
    <t>4605453004771</t>
  </si>
  <si>
    <t>4605453004801</t>
  </si>
  <si>
    <t>4605453004542</t>
  </si>
  <si>
    <t>4605453004580</t>
  </si>
  <si>
    <t>34605453004581</t>
  </si>
  <si>
    <t>4605453004627</t>
  </si>
  <si>
    <t>4605453004665</t>
  </si>
  <si>
    <t>34605453004666</t>
  </si>
  <si>
    <t>4605453004740</t>
  </si>
  <si>
    <t>4605453004788</t>
  </si>
  <si>
    <t>J01DI02</t>
  </si>
  <si>
    <t>4605894006655</t>
  </si>
  <si>
    <t>раствор для инфузий, 5%, 100 мл - флакон (1)  - пачка картонная</t>
  </si>
  <si>
    <t>раствор для инфузий, 5%, 200 мл - флакон (1)  - пачка картонная</t>
  </si>
  <si>
    <t>раствор для инфузий, 5%, 400 мл - флакон (1)  - пачка картонная</t>
  </si>
  <si>
    <t>капсулы, 500 мг, 2 шт. - упаковки ячейковые контурные (1)  - пачки картонные</t>
  </si>
  <si>
    <t>4660007933051</t>
  </si>
  <si>
    <t>4660007933037</t>
  </si>
  <si>
    <t>4660007933044</t>
  </si>
  <si>
    <t>L01BA04</t>
  </si>
  <si>
    <t>5450557011670</t>
  </si>
  <si>
    <t>5450557011687</t>
  </si>
  <si>
    <t>раствор для внутривенного и внутримышечного введения, 30 мг/мл, 1 мл - ампулы (3)  - пачки картонные</t>
  </si>
  <si>
    <t>таблетки, 10 мг, 20 шт. - упаковки ячейковые контурные (3)  - пачки картонные</t>
  </si>
  <si>
    <t>таблетки, 10 мг, 15 шт. - упаковки ячейковые контурные (4)  - пачки картонные</t>
  </si>
  <si>
    <t>таблетки, 16 мг, 15 шт. - упаковки ячейковые контурные (2)  - пачки картонные</t>
  </si>
  <si>
    <t>ЛП-004107</t>
  </si>
  <si>
    <t>таблетки, 5 мг, 10 шт. - упаковки ячейковые контурные (9)  - пачки картонные</t>
  </si>
  <si>
    <t>таблетки, 200 мкг, 4 шт. - блистеры (1)  - пачки картонные</t>
  </si>
  <si>
    <t>ЛП-004275</t>
  </si>
  <si>
    <t>раствор для инъекций, 4 мг/мл, 1 мл - ампулы (10)  - пачки картонные</t>
  </si>
  <si>
    <t>раствор для инъекций, 4 мг/мл, 2 мл - ампулы (25)  - пачки картонные</t>
  </si>
  <si>
    <t>раствор для инъекций, 4 мг/мл, 1 мл - ампулы (25)  - пачки картонные</t>
  </si>
  <si>
    <t>капли глазные, 1%, 10 мл - флакон-капельницы (1)  - пачки картонные</t>
  </si>
  <si>
    <t>S01AE03</t>
  </si>
  <si>
    <t>D07AB02</t>
  </si>
  <si>
    <t xml:space="preserve">Вл.Вып.к.Перв.Уп.Втор.Уп.Пр.ЗАО "ФП "Мелиген", Россия (4703008794); </t>
  </si>
  <si>
    <t xml:space="preserve">Вл.Вып.к.Перв.Уп.Втор.Уп.Пр.Общество с ограниченной ответственностью "Нанолек" (ООО "Нанолек"), Россия (7701917006); </t>
  </si>
  <si>
    <t>Канакинумаб</t>
  </si>
  <si>
    <t>L04AC08</t>
  </si>
  <si>
    <t>раствор для инфузий, 5%, 250 мл - флакон (1)  - пачка картонная</t>
  </si>
  <si>
    <t>капсулы, 100 мг+25 мг, 10 шт. - упаковки ячейковые контурные (10)  - пачки картонные</t>
  </si>
  <si>
    <t>4607003249076</t>
  </si>
  <si>
    <t>Даклатасвир</t>
  </si>
  <si>
    <t>раствор для инъекций, 10 мг/мл, 1 мл - ампулы (10)  - пачки картонные</t>
  </si>
  <si>
    <t>D02AX</t>
  </si>
  <si>
    <t>Афлиберцепт</t>
  </si>
  <si>
    <t>L01XX</t>
  </si>
  <si>
    <t>4650062750083</t>
  </si>
  <si>
    <t>9006968011929</t>
  </si>
  <si>
    <t>Карфилзомиб</t>
  </si>
  <si>
    <t>ЛП-002499</t>
  </si>
  <si>
    <t>раствор для подкожного введения, 50 мг/мл, 0.6 мл (30мг) - шприц (1)  - пачка картонная</t>
  </si>
  <si>
    <t>4037353010345</t>
  </si>
  <si>
    <t>раствор для местного и наружного применения, 0.05%, 10 мл - тюбик-капельницы (5)  - пачки картонные</t>
  </si>
  <si>
    <t>капсулы, 200 мг+50 мг, 10 шт. - упаковки ячейковые контурные (10)  - пачки картонные</t>
  </si>
  <si>
    <t>таблетки, покрытые пленочной оболочкой, 25 мг, 30 шт. - упаковки ячейковые контурные (2)  - пачки картонные</t>
  </si>
  <si>
    <t>Бупренорфин</t>
  </si>
  <si>
    <t>N02AE01</t>
  </si>
  <si>
    <t>4602676003482</t>
  </si>
  <si>
    <t>Регорафениб</t>
  </si>
  <si>
    <t>L01XE21</t>
  </si>
  <si>
    <t>лиофилизат для приготовления концентрата для приготовления раствора для инфузий, 50 мг, 50 мг - флаконы (1)  - пачки картонные</t>
  </si>
  <si>
    <t>раствор для внутривенного и внутримышечного введения, 20 мг/мл, 2 мл - ампула (5)  - пачка картонная</t>
  </si>
  <si>
    <t>раствор для внутривенного и внутримышечного введения, 20 мг/мл, 2 мл - ампула (10)  - пачка картонная</t>
  </si>
  <si>
    <t>ЛП-004454</t>
  </si>
  <si>
    <t>4670012461234</t>
  </si>
  <si>
    <t>таблетки, покрытые пленочной оболочкой, 200 мг, 10 шт. - упаковки ячейковые контурные (6)  - пачки картонные</t>
  </si>
  <si>
    <t>ЛП-004638</t>
  </si>
  <si>
    <t>4602824023614</t>
  </si>
  <si>
    <t>4680013246457</t>
  </si>
  <si>
    <t>таблетки, покрытые пленочной оболочкой, 25 мг, 10 шт. - упаковки ячейковые контурные (3)  - пачки картонные</t>
  </si>
  <si>
    <t>таблетки, покрытые пленочной оболочкой, 100 мг, 30 шт. - банки (1)  - пачки картонные</t>
  </si>
  <si>
    <t>таблетки, покрытые пленочной оболочкой, 100 мг, 10 шт. - упаковки ячейковые контурные (3)  - пачки картонные</t>
  </si>
  <si>
    <t>таблетки с пролонгированным высвобождением, 500 мг, 10 шт. - блистеры (10)  - пачки картонные</t>
  </si>
  <si>
    <t>7640128547983</t>
  </si>
  <si>
    <t>таблетки с пролонгированным высвобождением, 500 мг, 10 шт. - блистеры (5)  - пачки картонные</t>
  </si>
  <si>
    <t>7640128547952</t>
  </si>
  <si>
    <t>таблетки с пролонгированным высвобождением, покрытые пленочной оболочкой, 1.5 мг, 10 шт. - упаковки ячейковые контурные (6)  - пачки картонные</t>
  </si>
  <si>
    <t>S01LA05</t>
  </si>
  <si>
    <t>таблетки, 175 мг+175 мг, 10 шт. - упаковки ячейковые контурные (6)  - пачки картонные</t>
  </si>
  <si>
    <t>таблетки, покрытые пленочной оболочкой, 20 мг, 10 шт. - упаковки ячейковые контурные (3)  - пачки картонные</t>
  </si>
  <si>
    <t>4602824023591</t>
  </si>
  <si>
    <t xml:space="preserve">Вл.Сан Фармасьютикал Индастриз Лтд, Индия (AADCS3124K); Вып.к.Перв.Уп.Втор.Уп.Пр.Сан Фармасьютикал Медикеа Лтд., Индия (AAYCS0886M); </t>
  </si>
  <si>
    <t xml:space="preserve">Вл.Вып.к.Перв.Уп.Втор.Уп.Пр.ЗАО "НПК ЭХО", Россия (7728029897); </t>
  </si>
  <si>
    <t>таблетки, покрытые пленочной оболочкой, 125 мг, 6 шт. - упаковки ячейковые контурные (1)  - пачки картонные</t>
  </si>
  <si>
    <t>таблетки, 1 мг, 15 шт. - упаковки ячейковые контурные (2)  - пачки картонные</t>
  </si>
  <si>
    <t>4607011634482</t>
  </si>
  <si>
    <t xml:space="preserve">Вл.Вып.к.Перв.Уп.Втор.Уп.Пр.ООО "ПРАНАФАРМ", Россия (6316059876); </t>
  </si>
  <si>
    <t>4607085319254</t>
  </si>
  <si>
    <t>раствор для инъекций, 10 мг/мл, 10 мл - ампулы (10)  - пачки картонные</t>
  </si>
  <si>
    <t>капли для приема внутрь, 9 мкг/мл, 5 мл - флаконы (1)  - пачки картонные</t>
  </si>
  <si>
    <t>капсулы, 200 мг, 8 шт. - блистеры (3)  - пачки картонные</t>
  </si>
  <si>
    <t>5000158107168</t>
  </si>
  <si>
    <t>таблетки, покрытые пленочной оболочкой, 25 мг, 7 шт. - контурная ячейковая  упаковка (4)  - пачки картонные</t>
  </si>
  <si>
    <t>таблетки, покрытые пленочной оболочкой, 100 мг, 28 шт. - банки (1)  - пачки картонные</t>
  </si>
  <si>
    <t>Амлодипин-АЛСИ</t>
  </si>
  <si>
    <t>4607011634772</t>
  </si>
  <si>
    <t>4607011634826</t>
  </si>
  <si>
    <t>раствор для внутривенного и внутримышечного введения, 125 мг/мл, 4 мл - ампула (5)  - пачка картонная</t>
  </si>
  <si>
    <t>раствор для внутривенного и внутримышечного введения, 125 мг/мл, 4 мл - ампула (10)  - пачка картонная</t>
  </si>
  <si>
    <t>раствор для внутривенного и внутримышечного введения, 250 мг/мл, 4 мл - ампула (5)  - пачка картонная</t>
  </si>
  <si>
    <t>раствор для внутривенного и внутримышечного введения, 250 мг/мл, 4 мл - ампула (10)  - пачка картонная</t>
  </si>
  <si>
    <t>Паклитаксел-Келун-Казфарм</t>
  </si>
  <si>
    <t>4870208030316</t>
  </si>
  <si>
    <t>концентрат для приготовления раствора для инфузий, 30 мг/5 мл, 5 мл - флаконы (1)  - пачки картонные</t>
  </si>
  <si>
    <t>4870208030293</t>
  </si>
  <si>
    <t>концентрат для приготовления раствора для инфузий, 60 мг/10 мл, 10 мл - флаконы (1)  - пачки картонные</t>
  </si>
  <si>
    <t>4870208030309</t>
  </si>
  <si>
    <t>капли глазные, 1%, 1 мл - тюбик-капельницы (5)  - пачки картонные</t>
  </si>
  <si>
    <t>капли глазные, 1%, 1 мл - тюбик-капельницы (10)  - пачки картонные</t>
  </si>
  <si>
    <t>таблетки, 100 мкг, 14 шт. - упаковки ячейковые контурные (4)  - пачки картонные</t>
  </si>
  <si>
    <t>таблетки, 100 мкг, 14 шт. - упаковки ячейковые контурные (8)  - пачки картонные</t>
  </si>
  <si>
    <t>раствор для местного и наружного применения, 3%, 10 мл - тюбик-капельницы (10)  - пачки картонные</t>
  </si>
  <si>
    <t>раствор для инъекций, 2 мг/мл, 10 мл - ампулы (10)  - пачки картонные</t>
  </si>
  <si>
    <t>таблетки, покрытые пленочной оболочкой, 5 мг, 14 шт. - упаковки ячейковые контурные (2)  - пачки картонные</t>
  </si>
  <si>
    <t>таблетки, покрытые пленочной оболочкой, 300 мг+150 мг, 60 шт. - банки (1)  - пачки картонные</t>
  </si>
  <si>
    <t>раствор для внутривенного введения, 50 мг/мл, 5 мл - ампулы (5)  - пачки картонные</t>
  </si>
  <si>
    <t>4627074930505</t>
  </si>
  <si>
    <t>4627074930482</t>
  </si>
  <si>
    <t>таблетки, покрытые пленочной оболочкой, 400 мг, 10 шт. - упаковки ячейковые контурные (3)  - пачки картонные</t>
  </si>
  <si>
    <t>таблетки, покрытые пленочной оболочкой, 200 мг, 10 шт. - упаковки ячейковые контурные (1)  - пачки картонные</t>
  </si>
  <si>
    <t>таблетки, покрытые пленочной оболочкой, 200 мг, 10 шт. - упаковки ячейковые контурные (2)  - пачки картонные</t>
  </si>
  <si>
    <t>таблетки, покрытые пленочной оболочкой, 50 мг, 14 шт. - блистеры (2)  - пачки картонные</t>
  </si>
  <si>
    <t>таблетки, покрытые пленочной оболочкой, 20 мг, 10 шт. - упаковки ячейковые контурные (9)  - пачки картонные</t>
  </si>
  <si>
    <t>Ципрофлоксацин-Оптик</t>
  </si>
  <si>
    <t>таблетки, покрытые пленочной оболочкой, 250 мг, 10 шт. - упаковки ячейковые контурные (2)  - пачки картонные</t>
  </si>
  <si>
    <t>таблетки, покрытые пленочной оболочкой, 250 мг, 10 шт. - упаковки ячейковые контурные (5)  - пачки картонные</t>
  </si>
  <si>
    <t xml:space="preserve">Вл.Вып.к.Перв.Уп.Втор.Уп.Пр.Товарищество с ограниченной ответственностью "Kelun-Kazpharm" ("Келун-Казфарм"), Республика Казахстан (120840004709); </t>
  </si>
  <si>
    <t>Лозартан-ВЕРТЕКС</t>
  </si>
  <si>
    <t>4607003249595</t>
  </si>
  <si>
    <t>4607003249588</t>
  </si>
  <si>
    <t>таблетки, покрытые пленочной оболочкой, 400 мг, 7 шт. - блистеры (1)  - пачки картонные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</si>
  <si>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 (3810023308); </t>
  </si>
  <si>
    <t>таблетки, покрытые пленочной оболочкой, 2.5 мг, 10 шт. - упаковки ячейковые контурные (5)  - пачки картонные</t>
  </si>
  <si>
    <t>таблетки, покрытые пленочной оболочкой, 2.5 мг, 10 шт. - упаковки ячейковые контурные (3)  - пачки картонные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</si>
  <si>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</si>
  <si>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БиоАсептик</t>
  </si>
  <si>
    <t>4602676009217</t>
  </si>
  <si>
    <t>4602676009248</t>
  </si>
  <si>
    <t>таблетки, покрытые пленочной оболочкой, 100 мг, 10 шт. - упаковки ячейковые контурные (9)  - пачки картонные</t>
  </si>
  <si>
    <t>таблетки, покрытые пленочной оболочкой, 25 мг, 10 шт. - упаковки ячейковые контурные (9)  - пачки картонные</t>
  </si>
  <si>
    <t>таблетки, покрытые пленочной оболочкой, 100 мг, 10 шт. - упаковки ячейковые контурные (6)  - пачки картонные</t>
  </si>
  <si>
    <t>4602676009309</t>
  </si>
  <si>
    <t>таблетки, покрытые пленочной оболочкой, 25 мг, 10 шт. - упаковки ячейковые контурные (6)  - пачки картонные</t>
  </si>
  <si>
    <t>4602676009330</t>
  </si>
  <si>
    <t>капли глазные, 1%, 5 мл - тюбик-капельницы (1)  - пачки картонные</t>
  </si>
  <si>
    <t>таблетки, покрытые пленочной оболочкой, 10 мг, 10 шт. - упаковки ячейковые контурные (6)  - пачки картонные</t>
  </si>
  <si>
    <t>таблетки, 12.5 мг, 10 шт. - упаковки ячейковые контурные (2)  - пачки картонные</t>
  </si>
  <si>
    <t>4610017501368</t>
  </si>
  <si>
    <t>раствор для приема внутрь и ингаляций, 7.5 мг/мл, 40 мл - флаконы (1)  / в комплекте с мерным стаканчиком или мерной ложечкой / - пачки картонные</t>
  </si>
  <si>
    <t>4603905014002</t>
  </si>
  <si>
    <t xml:space="preserve">Вл.Акционерное общество "АВВА РУС" (АО "АВВА РУС"), Россия (4347024686); Вып.к.Перв.Уп.Втор.Уп.Пр.Акционерное общество "АВВА РУС" (АО "АВВА РУС"), Россия (4347024686); </t>
  </si>
  <si>
    <t xml:space="preserve">Вл.Общество с ограниченной ответственностью "Технология лекарств" (ООО "Технология лекарств"), Россия (5047082270); Вып.к.Перв.Уп.Втор.Уп.Пр.Акционерное общество "Р-Фарм" (АО "Р-Фарм"), Россия (7726311464); </t>
  </si>
  <si>
    <t>таблетки, покрытые пленочной оболочкой, 10 мг, 10 шт. - упаковки ячейковые контурные (9)  - пачки картонные</t>
  </si>
  <si>
    <t>4660007933587</t>
  </si>
  <si>
    <t xml:space="preserve">Вл.ЗАО "Фармацевтический завод ЭГИС", Венгрия (HU 10686506); Вып.к.Перв.Уп.Втор.Уп.Пр.ЗАО "Фармацевтический завод ЭГИС", Венгрия (HU 10686506); </t>
  </si>
  <si>
    <t xml:space="preserve">Вл.Тева Фармацевтические Предприятия Лтд, Израиль (557410149); Вып.к.Перв.Уп.Втор.Уп.Пр.Тева Фармасьютикал Воркс Прайвэт Лимитед Компани, Венгрия (10318353); </t>
  </si>
  <si>
    <t>4605894001353</t>
  </si>
  <si>
    <t>4670008161483</t>
  </si>
  <si>
    <t>4602676004076</t>
  </si>
  <si>
    <t>таблетки, покрытые пленочной оболочкой, 10 мг, 10 шт. - упаковки ячейковые контурные (5)  - пачки картонные</t>
  </si>
  <si>
    <t>таблетки, покрытые пленочной оболочкой, 5 мг, 10 шт. - упаковки ячейковые контурные (6)  - пачки картонные</t>
  </si>
  <si>
    <t>таблетки, покрытые пленочной оболочкой, 5 мг, 15 шт. - упаковки ячейковые контурные (2)  - пачки картонные</t>
  </si>
  <si>
    <t>таблетки, покрытые пленочной оболочкой, 10 мг, 15 шт. - упаковки ячейковые контурные (2)  - пачки картонные</t>
  </si>
  <si>
    <t>таблетки, покрытые пленочной оболочкой, 5 мг, 15 шт. - упаковки ячейковые контурные (6)  - пачки картонные</t>
  </si>
  <si>
    <t>таблетки, покрытые пленочной оболочкой, 5 мг, 15 шт. - упаковки ячейковые контурные (4)  - пачки картонные</t>
  </si>
  <si>
    <t>таблетки, покрытые пленочной оболочкой, 10 мг, 15 шт. - упаковки ячейковые контурные (4)  - пачки картонные</t>
  </si>
  <si>
    <t>N05AC02</t>
  </si>
  <si>
    <t>таблетки, покрытые пленочной оболочкой, 50 мг, 10 шт. - блистеры (3)  - пачки картонные</t>
  </si>
  <si>
    <t>таблетки, покрытые пленочной оболочкой, 500 мг, 3 шт. - упаковки ячейковые контурные (1)  - пачки картонные</t>
  </si>
  <si>
    <t>таблетки, покрытые пленочной оболочкой, 5 мг, 10 шт. - контурная ячейковая упаковка (3)  - пачка картонная</t>
  </si>
  <si>
    <t>таблетки с пролонгированным высвобождением, покрытые пленочной оболочкой, 50 мг, 15 шт. - упаковки ячейковые контурные (2)  - пачки картонные</t>
  </si>
  <si>
    <t>таблетки с пролонгированным высвобождением, покрытые пленочной оболочкой, 100 мг, 5 шт. - упаковки ячейковые контурные (6)  - пачки картонные</t>
  </si>
  <si>
    <t>Кветиапин-ВЕРТЕКС</t>
  </si>
  <si>
    <t>концентрат для приготовления раствора для инфузий, 40 мг/мл, 10 мл - ампула (10)  - пачка картонная</t>
  </si>
  <si>
    <t>раствор для инфузий, 6%, 250 мл - флакон (1)  - пачка картонная</t>
  </si>
  <si>
    <t>раствор для инфузий, 6%, 500 мл - флакон (1)  - пачка картонная</t>
  </si>
  <si>
    <t xml:space="preserve">Вл.Пр.АО "КРКА, д.д., Ново место", Словения (SI 82646716); Вып.к.Перв.Уп.Втор.Уп.Общество с ограниченной ответственностью "КРКА-РУС" (ООО "КРКА-РУС"), Россия (5017036276); </t>
  </si>
  <si>
    <t xml:space="preserve">Вл.Общество с ограниченной ответственностью "МАКИЗ-ФАРМА" (ООО "МАКИЗ-ФАРМА"), Россия (7722767217); Вып.к.Перв.Уп.Втор.Уп.Пр.Общество с ограниченной ответственностью "МАКИЗ-ФАРМА" (ООО "МАКИЗ-ФАРМА"), Россия (7722767217); </t>
  </si>
  <si>
    <t>4602509022000</t>
  </si>
  <si>
    <t>4602509022079</t>
  </si>
  <si>
    <t>4602509022031</t>
  </si>
  <si>
    <t>4602509022024</t>
  </si>
  <si>
    <t>4602509022017</t>
  </si>
  <si>
    <t>14602509022069</t>
  </si>
  <si>
    <t>таблетки, покрытые пленочной оболочкой, 200 мг, 30 шт. - банка (1)  - пачка  картонная</t>
  </si>
  <si>
    <t>таблетки, покрытые оболочкой, 2.5 мг, 10 шт. - контурная ячейковая упаковка (3)  - пачка картонная</t>
  </si>
  <si>
    <t xml:space="preserve">Вл.Вып.к.Перв.Уп.Втор.Уп.Акционерное общество "ФИРМА "ВИТАФАРМА" (АО "ФИРМА "ВИТАФАРМА"), Россия (7706113016); Пр.Акционерное общество "ФИРМА "ВИТАФАРМА" (АО "ФИРМА "ВИТАФАРМА"), Россия (7706113016); </t>
  </si>
  <si>
    <t xml:space="preserve">Вл.Вып.к.Перв.Уп.Втор.Уп.Пр.Общество с ограниченной ответственностью "Фармапол-Волга" (ООО "Фармапол-Волга"), Россия (6362008587); </t>
  </si>
  <si>
    <t>ЛП-005225</t>
  </si>
  <si>
    <t>4602876006122</t>
  </si>
  <si>
    <t>4602876006146</t>
  </si>
  <si>
    <t>ЛП-005413</t>
  </si>
  <si>
    <t>4605903011731</t>
  </si>
  <si>
    <t xml:space="preserve">Вл.ЮСБ Фаршим С.А., Швейцария (CHE-103.818.575); Вып.к.Перв.Уп.Втор.Уп.Пр.Эйсика Фармасьютикалз С.р.Л., Италия (01924610346); </t>
  </si>
  <si>
    <t>таблетки, покрытые пленочной оболочкой, 10 мг, 7 шт. - контурная ячейковая упаковка (4)  - пачка картонная</t>
  </si>
  <si>
    <t>таблетки с пролонгированным высвобождением, покрытые пленочной оболочкой, 100 мг, 10 шт. - упаковки ячейковые контурные (2)  - пачки картонные</t>
  </si>
  <si>
    <t>Тилорон-ВЕРТЕКС</t>
  </si>
  <si>
    <t>таблетки, покрытые пленочной оболочкой, 125 мг, 1 шт. - упаковки ячейковые контурные (6)  - пачки картонные</t>
  </si>
  <si>
    <t>4670033320640</t>
  </si>
  <si>
    <t>гранулы для приготовления раствора для приема внутрь, 600 мг, 3 г - пакеты-саше (10)  - пачки картонные</t>
  </si>
  <si>
    <t>гранулы для приготовления раствора для приема внутрь, 600 мг, 3 г - пакеты-саше (6)  - пачки картонные</t>
  </si>
  <si>
    <t xml:space="preserve">Вл.Пфайзер Инк, США (13-5315170); Пр.Неолфарма, Инк, Пуэрто-Рико (66-0790995); Вып.к.Перв.Уп.Втор.Уп.Фармация и Апджон Кампани ЭлЭлСи, США (38-1123360 ); </t>
  </si>
  <si>
    <t>4605903011748</t>
  </si>
  <si>
    <t>4605903011755</t>
  </si>
  <si>
    <t>4605903011793</t>
  </si>
  <si>
    <t>4605903011809</t>
  </si>
  <si>
    <t>4605903011823</t>
  </si>
  <si>
    <t>гель интрацервикальный, 0.5 мг, 3 г - шприц (1)  / в комплекте с катетером стерильным / - пачка картонная</t>
  </si>
  <si>
    <t>4670005390671</t>
  </si>
  <si>
    <t>4670005390688</t>
  </si>
  <si>
    <t>4650062750434</t>
  </si>
  <si>
    <t>Лизегора</t>
  </si>
  <si>
    <t>Флогардин®</t>
  </si>
  <si>
    <t>Амоксициллин + Клавулановая кислота ЭКСПРЕСС</t>
  </si>
  <si>
    <t>таблетки, покрытые пленочной оболочкой, 10 мг, 14 шт. - упаковки ячейковые контурные (2)  - пачки картонные</t>
  </si>
  <si>
    <t>раствор для внутримышечного введения, 50 мг/мл, 1 мл - ампулы (10)  - коробки картонные</t>
  </si>
  <si>
    <t xml:space="preserve">Вл.АстраЗенека АБ, Швеция (SE556011748201); Вып.к.Перв.Уп.Втор.Уп.Пр.Общество с ограниченной ответственностью "АстраЗенека Индастриз" (ООО "АстраЗенека Индастриз"), Россия (4029043692); </t>
  </si>
  <si>
    <t>раствор для инъекций, 5 мг/мл, 500 мл - контейнер (1)  / с 2 портами / - пакет</t>
  </si>
  <si>
    <t>4605258008639</t>
  </si>
  <si>
    <t>раствор для инъекций, 5 мг/мл, 500 мл - контейнер (1)  / с 2 портами / - ящик картонный (для стационаров)</t>
  </si>
  <si>
    <t>4605258008691</t>
  </si>
  <si>
    <t>раствор для инъекций, 5 мг/мл, 50 мл - контейнер (1)  / с 2 портами / - пакет</t>
  </si>
  <si>
    <t>4605258008585</t>
  </si>
  <si>
    <t>раствор для инъекций, 5 мг/мл, 50 мл - контейнер (1)  / с 2 портами / - ящик картонный (для стационаров)</t>
  </si>
  <si>
    <t>4605258008646</t>
  </si>
  <si>
    <t>раствор для инъекций, 5 мг/мл, 250 мл - контейнер (1)  / с 2 портами / - пакет</t>
  </si>
  <si>
    <t>4605258008608</t>
  </si>
  <si>
    <t>раствор для инъекций, 5 мг/мл, 250 мл - контейнер (1)  / с 2 портами / - ящик картонный (для стационаров)</t>
  </si>
  <si>
    <t>4605258008677</t>
  </si>
  <si>
    <t>раствор для инфузий, 0.4 мг/мл, 500 мл - флаконы (1)  - пачки картонные</t>
  </si>
  <si>
    <t>4627074930680</t>
  </si>
  <si>
    <t>раствор для инфузий, 0.4 мг/мл, 250 мл - флаконы (1)  - пачки картонные</t>
  </si>
  <si>
    <t>4627074930673</t>
  </si>
  <si>
    <t>концентрат для приготовления раствора для инфузий, 2.5 мг/мл, 10 мл - флаконы (1)  - пачки картонные</t>
  </si>
  <si>
    <t>Вакцина для профилактики бешенства</t>
  </si>
  <si>
    <t>J07BG01</t>
  </si>
  <si>
    <t>Вакцина антирабическая культуральная концентрированная очищенная инактивированная сухая</t>
  </si>
  <si>
    <t>Р N002816/01</t>
  </si>
  <si>
    <t>4603993000130</t>
  </si>
  <si>
    <t>растворитель для приготовления лекарственных форм для инъекций, 400 мл - контейнер (1)  / с 1 портом / - пакет</t>
  </si>
  <si>
    <t>4605258009018</t>
  </si>
  <si>
    <t>растворитель для приготовления лекарственных форм для инъекций, 200 мл - контейнер (1)  / с 2 портами / - пакет</t>
  </si>
  <si>
    <t>4605258009230</t>
  </si>
  <si>
    <t>растворитель для приготовления лекарственных форм для инъекций, 400 мл - контейнер (1)  / с 1 портом / - ящик картонный (для стационаров)</t>
  </si>
  <si>
    <t>4605258008011</t>
  </si>
  <si>
    <t>растворитель для приготовления лекарственных форм для инъекций, 400 мл - контейнер (1)  / с 2 портами / - пакет</t>
  </si>
  <si>
    <t>4605258009278</t>
  </si>
  <si>
    <t>растворитель для приготовления лекарственных форм для инъекций, 400 мл - контейнер (1)  / с 2 портами / - ящик картонный (для стационаров)</t>
  </si>
  <si>
    <t>4605258008158</t>
  </si>
  <si>
    <t>растворитель для приготовления лекарственных форм для инъекций, 200 мл - контейнер (1)  / с 2 портами / - ящик картонный (для стационаров)</t>
  </si>
  <si>
    <t>4605258008110</t>
  </si>
  <si>
    <t>растворитель для приготовления лекарственных форм для инъекций, 250 мл - контейнер (1)  / с 2 портами / - ящик картонный (для стационаров)</t>
  </si>
  <si>
    <t>4605258008127</t>
  </si>
  <si>
    <t>растворитель для приготовления лекарственных форм для инъекций, 500 мл - контейнер (1)  / с 1 портом / - пакет</t>
  </si>
  <si>
    <t>4605258009032</t>
  </si>
  <si>
    <t>растворитель для приготовления лекарственных форм для инъекций, 250 мл - контейнер (1)  / с 2 портами / - пакет</t>
  </si>
  <si>
    <t>4605258009247</t>
  </si>
  <si>
    <t>растворитель для приготовления лекарственных форм для инъекций, 200 мл - контейнер (1)  / с 1 портом / - пакет</t>
  </si>
  <si>
    <t>4605258008974</t>
  </si>
  <si>
    <t>растворитель для приготовления лекарственных форм для инъекций, 250 мл - контейнер (1)  / с 1 портом / - пакет</t>
  </si>
  <si>
    <t>4605258008981</t>
  </si>
  <si>
    <t>растворитель для приготовления лекарственных форм для инъекций, 200 мл - контейнер (1)  / с 1 портом / - ящик картонный (для стационаров)</t>
  </si>
  <si>
    <t>4605258007946</t>
  </si>
  <si>
    <t>растворитель для приготовления лекарственных форм для инъекций, 500 мл - контейнер (1)  / с 1 портом / - ящик картонный (для стационаров)</t>
  </si>
  <si>
    <t>4605258008035</t>
  </si>
  <si>
    <t>растворитель для приготовления лекарственных форм для инъекций, 250 мл - контейнер (1)  / с 1 портом / - ящик картонный (для стационаров)</t>
  </si>
  <si>
    <t>4605258007960</t>
  </si>
  <si>
    <t>4605258009292</t>
  </si>
  <si>
    <t>растворитель для приготовления лекарственных форм для инъекций, 500 мл - контейнер (1)  / с 2 портами / - ящик картонный (для стационаров)</t>
  </si>
  <si>
    <t>4605258008172</t>
  </si>
  <si>
    <t>растворитель для приготовления лекарственных форм для инъекций, 1000 мл - контейнер (1)  / с 1 портом / - пакет</t>
  </si>
  <si>
    <t>4605258009063</t>
  </si>
  <si>
    <t>растворитель для приготовления лекарственных форм для инъекций, 1000 мл - контейнер (1)  / с 1 портом / - ящик картонный (для стационаров)</t>
  </si>
  <si>
    <t>4605258008066</t>
  </si>
  <si>
    <t>растворитель для приготовления лекарственных форм для инъекций, 1000 мл - контейнер (1)  / с 2 портами / - пакет</t>
  </si>
  <si>
    <t>4605258009322</t>
  </si>
  <si>
    <t>растворитель для приготовления лекарственных форм для инъекций, 1000 мл - контейнер (1)  / с 2 портами / - ящик картонный (для стационаров)</t>
  </si>
  <si>
    <t>4605258008202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</si>
  <si>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Вып.к.Перв.Уп.Втор.Уп.Пр.Открытое акционерное общество "Борисовский завод медицинских препаратов" (ОАО "БЗМП"), Республика Беларусь (600125834); </t>
  </si>
  <si>
    <t>раствор для инъекций, 5 мг/мл, 10 мл - флакон (5)  - пачка картонная</t>
  </si>
  <si>
    <t>раствор для инфузий, 500 мл - флакон (1)  - пачка картонная</t>
  </si>
  <si>
    <t>раствор для инфузий, 250 мл - флакон (1)  - пачка картонная</t>
  </si>
  <si>
    <t>Глекапревир+Пибрентасвир</t>
  </si>
  <si>
    <t>J05AP57</t>
  </si>
  <si>
    <t xml:space="preserve">Вл.Тева Фармацевтические Предприятия Лтд, Израиль (557410149); Вып.к.Перв.Уп.Втор.Уп.Пр.Меркле ГмбХ, Германия (239707564); </t>
  </si>
  <si>
    <t>4602824020583</t>
  </si>
  <si>
    <t>Рокуроний</t>
  </si>
  <si>
    <t>раствор для внутривенного введения, 10 мг/мл, 5 мл - ампулы (5)  - пачки картонные</t>
  </si>
  <si>
    <t>4627074930697</t>
  </si>
  <si>
    <t>4627074930772</t>
  </si>
  <si>
    <t>4627074930758</t>
  </si>
  <si>
    <t>4627074930734</t>
  </si>
  <si>
    <t>4627074930710</t>
  </si>
  <si>
    <t>таблетки, покрытые пленочной оболочкой, 600 мг, 60 шт. - банка (1)  - пачка картонная</t>
  </si>
  <si>
    <t>таблетки, 200 мг, 10 шт. - контурная ячейковая  упаковка (9)  - пачка картонная</t>
  </si>
  <si>
    <t>Кетопрофен ДС</t>
  </si>
  <si>
    <t>3800021114017</t>
  </si>
  <si>
    <t>3800021114024</t>
  </si>
  <si>
    <t>раствор для инъекций, 10 мг/мл, 10 мл - флакон (5)  - пачка картонная</t>
  </si>
  <si>
    <t>таблетки, покрытые пленочной оболочкой, 10 мг, 10 шт. - контурная ячейковая упаковка (3)  - пачка картонная</t>
  </si>
  <si>
    <t>таблетки, покрытые пленочной оболочкой, 30 мг, 28 шт. - банки (1)  - пачки картонные</t>
  </si>
  <si>
    <t>таблетки, покрытые пленочной оболочкой, 20 мг, 10 шт. - блистеры (3)  - пачки картонные</t>
  </si>
  <si>
    <t xml:space="preserve">Вл.Вып.к.Перв.Уп.Втор.Уп.Пр.Ферринг Интернешнл Сентер СА, Швейцария (СHE-108.747.971 MWST); </t>
  </si>
  <si>
    <t>капли назальные, 0.05%, 10 мл - флакон-капельница (1)  - пачка картонная</t>
  </si>
  <si>
    <t>капли назальные, 0.1%, 10 мл - флакон-капельница (1)  - пачка картонная</t>
  </si>
  <si>
    <t>таблетки, покрытые пленочной оболочкой, 10 мг, 30 шт. - упаковки ячейковые контурные (4)  - пачки картонные</t>
  </si>
  <si>
    <t>4605453010772</t>
  </si>
  <si>
    <t>таблетки, покрытые пленочной оболочкой, 800 мг, 60 шт. - банки (1)  - пачки картонные</t>
  </si>
  <si>
    <t>Зиртек®</t>
  </si>
  <si>
    <t xml:space="preserve">Вл.ООО "Мерк", Россия (7743697546); Вып.к.Перв.Уп.Втор.Уп.Пр.Мерк Хелскеа КГаА, Германия (DE 811850788); </t>
  </si>
  <si>
    <t>раствор для инфузий, 6%, 250 мл - контейнер (1)  - пакет</t>
  </si>
  <si>
    <t>раствор для инфузий, 6%, 400 мл - контейнер (1)  - пакет</t>
  </si>
  <si>
    <t>раствор для инфузий, 6%, 500 мл - контейнер (1)  - пакет</t>
  </si>
  <si>
    <t>таблетки, 1 мг, 15 шт. - упаковки ячейковые контурные (4)  - пачки картонные</t>
  </si>
  <si>
    <t>ЛП-005971</t>
  </si>
  <si>
    <t>таблетки, 1 мг, 10 шт. - упаковки ячейковые контурные (6)  - пачки картонные</t>
  </si>
  <si>
    <t xml:space="preserve">Вл.Вып.к.Перв.Уп.Втор.Уп.Пр.Акционерное общество "Институт молекулярной диагностики "Диафарм" (АО "Диафарм"), Россия (7728036446); </t>
  </si>
  <si>
    <t>лиофилизат для приготовления концентрата для приготовления раствора для инфузий, 200 мг, 3400 мг - флаконы (1)  - пачки картонные</t>
  </si>
  <si>
    <t>таблетки, 200 мг, 60 шт. - банка (1)  - пачка картонная</t>
  </si>
  <si>
    <t>Цитиколин Велфарм</t>
  </si>
  <si>
    <t>раствор для инфузий, 2 мг/мл, 100 мл - флакон (10)  - ящик картонный (для стационаров)</t>
  </si>
  <si>
    <t>таблетки, покрытые пленочной оболочкой, 200 мг, 30 шт. - банка (1)  - пачка картонная</t>
  </si>
  <si>
    <t>таблетки, покрытые пленочной оболочкой, 400 мг, 30 шт. - банка (1)  - пачка картонная</t>
  </si>
  <si>
    <t>таблетки, покрытые пленочной оболочкой, 400 мг, 60 шт. - банка (1)  - пачка картонная</t>
  </si>
  <si>
    <t>таблетки, покрытые пленочной оболочкой, 5 мг, 30 шт. - банка (1)  - пачка картонная</t>
  </si>
  <si>
    <t>капсулы, 33 000 МЕ, 10 шт. - упаковки ячейковые контурные (3)  - пачки картонные</t>
  </si>
  <si>
    <t xml:space="preserve">Вл.Общество с ограниченной ответственностью "Генериум-Некст" (ООО "Генериум-Некст"), Россия (3321035160); Перв.Уп.Втор.Уп.Пр.Акционерное Общество "ГЕНЕРИУМ" (АО "ГЕНЕРИУМ"), Россия (3321027747); Вып.к.Акционерное Общество "ГЕНЕРИУМ" (АО "ГЕНЕРИУМ"), Россия (3321027747); </t>
  </si>
  <si>
    <t>таблетки, покрытые пленочной оболочкой, 25 мг, 15 шт. - упаковки ячейковые контурные (2)  - пачки картонные</t>
  </si>
  <si>
    <t>раствор для инъекций, 350 мг йода/мл, 500 мл - бутылка (1)  - пачка картонная</t>
  </si>
  <si>
    <t>Метопролол-ВЕРТЕКС</t>
  </si>
  <si>
    <t>таблетки с пролонгированным высвобождением, покрытые пленочной оболочкой, 25 мг, 15 шт. - упаковки ячейковые контурные (2)  - пачки картонные</t>
  </si>
  <si>
    <t>4670033321548</t>
  </si>
  <si>
    <t>4606486034711</t>
  </si>
  <si>
    <t xml:space="preserve">Вл.Вып.к.Перв.Уп.Втор.Уп.Пр.Общество с ограниченной ответственностью "Аспектус фарма" (ООО "Аспектус фарма"), Россия (7731304800); </t>
  </si>
  <si>
    <t>раствор для инфузий, 5%, 250 мл - бутылки для крови и кровезаменителей (1)  - пачки  картонные</t>
  </si>
  <si>
    <t>4605453008328</t>
  </si>
  <si>
    <t>4602509004396</t>
  </si>
  <si>
    <t xml:space="preserve">Вл.Общество с ограниченной ответственностью "ИРВИН 2" (ООО "ИРВИН 2"), Россия (5027083476); Вып.к.Перв.Уп.Втор.Уп.Пр.Закрытое акционерное общество "ЗиО-Здоровье" (ЗАО "ЗиО-Здоровье"), Россия (5036046054); </t>
  </si>
  <si>
    <t>концентрат для приготовления раствора для внутривенного введения, 2 мг/мл, 8 мл - ампулы (10)  - пачки картонные</t>
  </si>
  <si>
    <t xml:space="preserve">Вл.Общество с ограниченной ответственностью "Кронофарм" (ООО "Кронофарм"), Россия (9718136460); Вып.к.Перв.Уп.Втор.Уп.Пр.Закрытое акционерное общество "Канонфарма продакшн" (ЗАО "Канонфарма продакшн"), Россия (5050026081); </t>
  </si>
  <si>
    <t>4627074930963</t>
  </si>
  <si>
    <t>4627074930956</t>
  </si>
  <si>
    <t>4627074930888</t>
  </si>
  <si>
    <t>4627074930871</t>
  </si>
  <si>
    <t>4627074930901</t>
  </si>
  <si>
    <t>4627074930895</t>
  </si>
  <si>
    <t>4627074930949</t>
  </si>
  <si>
    <t>4627074930932</t>
  </si>
  <si>
    <t>4627074930864</t>
  </si>
  <si>
    <t>4627074930833</t>
  </si>
  <si>
    <t>4627074930840</t>
  </si>
  <si>
    <t>4627074930819</t>
  </si>
  <si>
    <t>4627074930925</t>
  </si>
  <si>
    <t>4627074930918</t>
  </si>
  <si>
    <t>4627074930826</t>
  </si>
  <si>
    <t>4627074930857</t>
  </si>
  <si>
    <t>4605453009479</t>
  </si>
  <si>
    <t>4607131045168</t>
  </si>
  <si>
    <t>4650075360330</t>
  </si>
  <si>
    <t>раствор для внутривенного и внутримышечного введения, 30 мг/мл, 1 мл - ампулы (5)  - пачки картонные</t>
  </si>
  <si>
    <t>4650062750182</t>
  </si>
  <si>
    <t xml:space="preserve">Вл.Вып.к.Перв.Уп.Втор.Уп.Пр.ООО "Рефнот-Фарм", Россия (7704612570); </t>
  </si>
  <si>
    <t>Бетагистин Реневал</t>
  </si>
  <si>
    <t>таблетки, 8 мг, 15 шт. - упаковки ячейковые контурные (2)  - пачки картонные</t>
  </si>
  <si>
    <t>ЛП-006133</t>
  </si>
  <si>
    <t>4603988017648</t>
  </si>
  <si>
    <t>таблетки, 8 мг, 14 шт. - упаковки ячейковые контурные (2)  - пачки картонные</t>
  </si>
  <si>
    <t>4603988017631</t>
  </si>
  <si>
    <t>таблетки, покрытые пленочной оболочкой, 400 мг, 7 шт. - контурная ячейковая упаковка (2)  - пачка картонная</t>
  </si>
  <si>
    <t xml:space="preserve">Вл.ООО "Джонсон &amp;amp; Джонсон", Россия (7725216105); Перв.Уп.Пр.Алкермес Инк, США (23-2472830); Вып.к.Втор.Уп.Силаг АГ, Швейцария (CHE-116.282.448); </t>
  </si>
  <si>
    <t>концентрат для приготовления раствора для внутривенного введения, 1 мг/мл, 8 мл - ампулы (10)  - пачки картонные</t>
  </si>
  <si>
    <t>4627074931052</t>
  </si>
  <si>
    <t>концентрат для приготовления раствора для внутривенного введения, 1 мг/мл, 8 мл - ампулы (5)  - пачки картонные</t>
  </si>
  <si>
    <t>4627074931069</t>
  </si>
  <si>
    <t>концентрат для приготовления раствора для внутривенного введения, 1 мг/мл, 4 мл - ампулы (10)  - пачки картонные</t>
  </si>
  <si>
    <t>4627074931083</t>
  </si>
  <si>
    <t>концентрат для приготовления раствора для внутривенного введения, 1 мг/мл, 4 мл - ампулы (5)  - пачки картонные</t>
  </si>
  <si>
    <t>4627074931090</t>
  </si>
  <si>
    <t>концентрат для приготовления раствора для внутривенного введения, 1 мг/мл, 2 мл - ампулы (10)  - пачки картонные</t>
  </si>
  <si>
    <t>4627074931106</t>
  </si>
  <si>
    <t>4627074931014</t>
  </si>
  <si>
    <t>4627074931038</t>
  </si>
  <si>
    <t>концентрат для приготовления раствора для внутривенного введения, 2 мг/мл, 8 мл - ампулы (5)  - пачки картонные</t>
  </si>
  <si>
    <t>4627074931045</t>
  </si>
  <si>
    <t>4627074931021</t>
  </si>
  <si>
    <t>концентрат для приготовления раствора для внутривенного введения, 2 мг/мл, 4 мл - ампулы (5)  - пачки картонные</t>
  </si>
  <si>
    <t>4627074931076</t>
  </si>
  <si>
    <t>концентрат для приготовления раствора для внутривенного введения, 2 мг/мл, 2 мл - ампулы (10)  - пачки картонные</t>
  </si>
  <si>
    <t>4627074931120</t>
  </si>
  <si>
    <t>концентрат для приготовления раствора для внутривенного введения, 2 мг/мл, 2 мл - ампулы (5)  - пачки картонные</t>
  </si>
  <si>
    <t>4627074931113</t>
  </si>
  <si>
    <t>раствор для инфузий, 6%, 100 мл - контейнер (1)  - пакет</t>
  </si>
  <si>
    <t xml:space="preserve">Вл.Акционерное общество "АЛСИ Фарма" (АО "АЛСИ Фарма"), Россия (7701162179); Вып.к.Перв.Уп.Втор.Уп.Пр.Акционерное общество "АЛСИ Фарма" (АО "АЛСИ Фарма"), Россия (7701162179); </t>
  </si>
  <si>
    <t>4602824020415</t>
  </si>
  <si>
    <t>4602876002629</t>
  </si>
  <si>
    <t>J05AG04</t>
  </si>
  <si>
    <t>4602876007075</t>
  </si>
  <si>
    <t>ОКТАПЛЕКС®</t>
  </si>
  <si>
    <t xml:space="preserve">Вл.Вып.к.Перв.Уп.Втор.Уп.Пр.Закрытое акционерное общество "ЗиО-Здоровье" (ЗАО "ЗиО-Здоровье"), Россия (5036046054); </t>
  </si>
  <si>
    <t>4650075360552</t>
  </si>
  <si>
    <t>4650075360545</t>
  </si>
  <si>
    <t>раствор для инфузий, 5%, 100 мл - бутылка стеклянная (28)  - коробки картонные (для стационаров)</t>
  </si>
  <si>
    <t>4605453007758</t>
  </si>
  <si>
    <t>растворитель для приготовления лекарственных форм для инъекций, 50 мл - контейнер (48)  / с 1 портом / - ящик картонный (для стационаров)</t>
  </si>
  <si>
    <t>4605258012124</t>
  </si>
  <si>
    <t>растворитель для приготовления лекарственных форм для инъекций, 50 мл - контейнер (48)  / с 2 портами / - ящик картонный (для стационаров)</t>
  </si>
  <si>
    <t>4605258012131</t>
  </si>
  <si>
    <t>растворитель для приготовления лекарственных форм для инъекций, 100 мл - контейнер (44)  / с 1 портом / - ящик картонный (для стационаров)</t>
  </si>
  <si>
    <t>4605258012889</t>
  </si>
  <si>
    <t>растворитель для приготовления лекарственных форм для инъекций, 100 мл - контейнер (44)  / с 2 портами / - ящик картонный (для стационаров)</t>
  </si>
  <si>
    <t>4605258012148</t>
  </si>
  <si>
    <t>растворитель для приготовления лекарственных форм для инъекций, 150 мл - контейнер (36)  / с 1 портом / - ящик картонный (для стационаров)</t>
  </si>
  <si>
    <t>4605258012155</t>
  </si>
  <si>
    <t>растворитель для приготовления лекарственных форм для инъекций, 150 мл - контейнер (36)  / с 2 портами / - ящик картонный (для стационаров)</t>
  </si>
  <si>
    <t>4605258012162</t>
  </si>
  <si>
    <t>растворитель для приготовления лекарственных форм для инъекций, 150 мл - контейнер (46)  / с 1 портом / - ящик картонный (для стационаров)</t>
  </si>
  <si>
    <t>4605258013725</t>
  </si>
  <si>
    <t>растворитель для приготовления лекарственных форм для инъекций, 150 мл - контейнер (46)  / с 2 портами / - ящик картонный (для стационаров)</t>
  </si>
  <si>
    <t>4605258013732</t>
  </si>
  <si>
    <t>растворитель для приготовления лекарственных форм для инъекций, 200 мл - контейнер (28)  / с 1 портом / - ящик картонный (для стационаров)</t>
  </si>
  <si>
    <t>4605258012896</t>
  </si>
  <si>
    <t>растворитель для приготовления лекарственных форм для инъекций, 200 мл - контейнер (28)  / с 2 портами / - ящик картонный (для стационаров)</t>
  </si>
  <si>
    <t>4605258012179</t>
  </si>
  <si>
    <t>растворитель для приготовления лекарственных форм для инъекций, 200 мл - контейнер (40)  / с 1 портом / - ящик картонный (для стационаров)</t>
  </si>
  <si>
    <t>4605258013749</t>
  </si>
  <si>
    <t>растворитель для приготовления лекарственных форм для инъекций, 200 мл - контейнер (40)  / с 2 портами / - ящик картонный (для стационаров)</t>
  </si>
  <si>
    <t>4605258013756</t>
  </si>
  <si>
    <t>растворитель для приготовления лекарственных форм для инъекций, 250 мл - контейнер (24)  / с 1 портом / - ящик картонный (для стационаров)</t>
  </si>
  <si>
    <t>4605258012186</t>
  </si>
  <si>
    <t>растворитель для приготовления лекарственных форм для инъекций, 250 мл - контейнер (24)  / с 2 портами / - ящик картонный (для стационаров)</t>
  </si>
  <si>
    <t>4605258012193</t>
  </si>
  <si>
    <t>растворитель для приготовления лекарственных форм для инъекций, 250 мл - контейнер (34)  / с 1 портом / - ящик картонный (для стационаров)</t>
  </si>
  <si>
    <t>4605258013763</t>
  </si>
  <si>
    <t>растворитель для приготовления лекарственных форм для инъекций, 250 мл - контейнер (34)  / с 2 портами / - ящик картонный (для стационаров)</t>
  </si>
  <si>
    <t>4605258013770</t>
  </si>
  <si>
    <t>растворитель для приготовления лекарственных форм для инъекций, 300 мл - контейнер (20)  / с 1 портом / - ящик картонный (для стационаров)</t>
  </si>
  <si>
    <t>4605258012209</t>
  </si>
  <si>
    <t>растворитель для приготовления лекарственных форм для инъекций, 300 мл - контейнер (20)  / с 2 портами / - ящик картонный (для стационаров)</t>
  </si>
  <si>
    <t>4605258012216</t>
  </si>
  <si>
    <t>растворитель для приготовления лекарственных форм для инъекций, 300 мл - контейнер (28)  / с 1 портом / - ящик картонный (для стационаров)</t>
  </si>
  <si>
    <t>4605258013787</t>
  </si>
  <si>
    <t>растворитель для приготовления лекарственных форм для инъекций, 300 мл - контейнер (28)  / с 2 портами / - ящик картонный (для стационаров)</t>
  </si>
  <si>
    <t>4605258013794</t>
  </si>
  <si>
    <t>растворитель для приготовления лекарственных форм для инъекций, 350 мл - контейнер (18)  / с 1 портом / - ящик картонный (для стационаров)</t>
  </si>
  <si>
    <t>4605258012223</t>
  </si>
  <si>
    <t>растворитель для приготовления лекарственных форм для инъекций, 350 мл - контейнер (18)  / с 2 портами / - ящик картонный (для стационаров)</t>
  </si>
  <si>
    <t>4605258012230</t>
  </si>
  <si>
    <t>растворитель для приготовления лекарственных форм для инъекций, 350 мл - контейнер (24)  / с 1 портом / - ящик картонный (для стационаров)</t>
  </si>
  <si>
    <t>4605258013800</t>
  </si>
  <si>
    <t>растворитель для приготовления лекарственных форм для инъекций, 350 мл - контейнер (24)  / с 2 портами / - ящик картонный (для стационаров)</t>
  </si>
  <si>
    <t>4605258013817</t>
  </si>
  <si>
    <t>растворитель для приготовления лекарственных форм для инъекций, 400 мл - контейнер (16)  / с 1 портом / - ящик картонный (для стационаров)</t>
  </si>
  <si>
    <t>4605258012247</t>
  </si>
  <si>
    <t>растворитель для приготовления лекарственных форм для инъекций, 400 мл - контейнер (16)  / с 2 портами / - ящик картонный (для стационаров)</t>
  </si>
  <si>
    <t>4605258012254</t>
  </si>
  <si>
    <t>растворитель для приготовления лекарственных форм для инъекций, 400 мл - контейнер (22)  / с 1 портом / - ящик картонный (для стационаров)</t>
  </si>
  <si>
    <t>4605258013824</t>
  </si>
  <si>
    <t>растворитель для приготовления лекарственных форм для инъекций, 400 мл - контейнер (22)  / с 2 портами / - ящик картонный (для стационаров)</t>
  </si>
  <si>
    <t>4605258013831</t>
  </si>
  <si>
    <t>растворитель для приготовления лекарственных форм для инъекций, 450 мл - контейнер (14)  / с 1 портом / - ящик картонный (для стационаров)</t>
  </si>
  <si>
    <t>4605258012261</t>
  </si>
  <si>
    <t>растворитель для приготовления лекарственных форм для инъекций, 450 мл - контейнер (14)  / с 2 портами / - ящик картонный (для стационаров)</t>
  </si>
  <si>
    <t>4605258012278</t>
  </si>
  <si>
    <t>растворитель для приготовления лекарственных форм для инъекций, 450 мл - контейнер (22)  / с 1 портом / - ящик картонный (для стационаров)</t>
  </si>
  <si>
    <t>4605258013848</t>
  </si>
  <si>
    <t>растворитель для приготовления лекарственных форм для инъекций, 450 мл - контейнер (22)  / с 2 портами / - ящик картонный (для стационаров)</t>
  </si>
  <si>
    <t>4605258013855</t>
  </si>
  <si>
    <t>растворитель для приготовления лекарственных форм для инъекций, 500 мл - контейнер (12)  / с 1 портом / - ящик картонный (для стационаров)</t>
  </si>
  <si>
    <t>4605258012285</t>
  </si>
  <si>
    <t>растворитель для приготовления лекарственных форм для инъекций, 500 мл - контейнер (12)  / с 2 портами / - ящик картонный (для стационаров)</t>
  </si>
  <si>
    <t>4605258012292</t>
  </si>
  <si>
    <t>растворитель для приготовления лекарственных форм для инъекций, 500 мл - контейнер (20)  / с 1 портом / - ящик картонный (для стационаров)</t>
  </si>
  <si>
    <t>растворитель для приготовления лекарственных форм для инъекций, 500 мл - контейнер (20)  / с 2 портами / - ящик картонный (для стационаров)</t>
  </si>
  <si>
    <t>4605258013879</t>
  </si>
  <si>
    <t>растворитель для приготовления лекарственных форм для инъекций, 750 мл - контейнер (8)  / с 1 портом / - ящик картонный (для стационаров)</t>
  </si>
  <si>
    <t>4605258012308</t>
  </si>
  <si>
    <t>растворитель для приготовления лекарственных форм для инъекций, 750 мл - контейнер (8)  / с 2 портами / - ящик картонный (для стационаров)</t>
  </si>
  <si>
    <t>4605258012315</t>
  </si>
  <si>
    <t>растворитель для приготовления лекарственных форм для инъекций, 750 мл - контейнер (12)  / с 1 портом / - ящик картонный (для стационаров)</t>
  </si>
  <si>
    <t>4605258013886</t>
  </si>
  <si>
    <t>растворитель для приготовления лекарственных форм для инъекций, 750 мл - контейнер (12)  / с 2 портами / - ящик картонный (для стационаров)</t>
  </si>
  <si>
    <t>4605258013893</t>
  </si>
  <si>
    <t>растворитель для приготовления лекарственных форм для инъекций, 800 мл - контейнер (7)  / с 1 портом / - ящик картонный (для стационаров)</t>
  </si>
  <si>
    <t>4605258012322</t>
  </si>
  <si>
    <t>растворитель для приготовления лекарственных форм для инъекций, 800 мл - контейнер (7)  / с 2 портами / - ящик картонный (для стационаров)</t>
  </si>
  <si>
    <t>4605258012339</t>
  </si>
  <si>
    <t>растворитель для приготовления лекарственных форм для инъекций, 800 мл - контейнер (10)  / с 1 портом / - ящик картонный (для стационаров)</t>
  </si>
  <si>
    <t>4605258013909</t>
  </si>
  <si>
    <t>растворитель для приготовления лекарственных форм для инъекций, 800 мл - контейнер (10)  / с 2 портами / - ящик картонный (для стационаров)</t>
  </si>
  <si>
    <t>4605258013916</t>
  </si>
  <si>
    <t>растворитель для приготовления лекарственных форм для инъекций, 1000 мл - контейнер (6)  / с 1 портом / - ящик картонный (для стационаров)</t>
  </si>
  <si>
    <t>4605258012346</t>
  </si>
  <si>
    <t>растворитель для приготовления лекарственных форм для инъекций, 1000 мл - контейнер (6)  / с 2 портами / - ящик картонный (для стационаров)</t>
  </si>
  <si>
    <t>4605258012353</t>
  </si>
  <si>
    <t>растворитель для приготовления лекарственных форм для инъекций, 1000 мл - контейнер (9)  / с 1 портом / - ящик картонный (для стационаров)</t>
  </si>
  <si>
    <t>4605258013923</t>
  </si>
  <si>
    <t>растворитель для приготовления лекарственных форм для инъекций, 1000 мл - контейнер (9)  / с 2 портами / - ящик картонный (для стационаров)</t>
  </si>
  <si>
    <t>4605258013930</t>
  </si>
  <si>
    <t>раствор для инфузий, 5%, 200 мл - бутылка (28)  - коробка картонная (для стационаров)</t>
  </si>
  <si>
    <t>4605453009707</t>
  </si>
  <si>
    <t>раствор для инфузий, 5%, 400 мл - бутылка (15)  - коробка картонная (для стационаров)</t>
  </si>
  <si>
    <t>4605453009776</t>
  </si>
  <si>
    <t>раствор для инфузий, 5%, 400 мл - бутылка (18)  - коробка картонная (для стационаров)</t>
  </si>
  <si>
    <t>4605453012882</t>
  </si>
  <si>
    <t>раствор для инфузий, 5%, 500 мл - бутылка (15)  - коробка картонная (для стационаров)</t>
  </si>
  <si>
    <t>4605453009790</t>
  </si>
  <si>
    <t>раствор для инфузий, 5%, 500 мл - бутылка (18)  - коробка картонная (для стационаров)</t>
  </si>
  <si>
    <t>4605453012899</t>
  </si>
  <si>
    <t>раствор для инфузий, 5%, 500 мл - бутылка стеклянная (1)  - пачка картонная</t>
  </si>
  <si>
    <t>4605453008342</t>
  </si>
  <si>
    <t>раствор для инфузий, 5%, 400 мл - бутылка стеклянная (1)  - пачка картонная</t>
  </si>
  <si>
    <t>4605453008366</t>
  </si>
  <si>
    <t>раствор для инфузий, 5%, 200 мл - бутылка стеклянная (1)  - пачка картонная</t>
  </si>
  <si>
    <t>4605453008601</t>
  </si>
  <si>
    <t>4605453008052</t>
  </si>
  <si>
    <t>таблетки с контролируемым высвобождением, покрытые оболочкой, 0.4 мг, 10 шт. - блистеры (3)  - пачки картонные</t>
  </si>
  <si>
    <t>4650075360576</t>
  </si>
  <si>
    <t>Бозутиниб</t>
  </si>
  <si>
    <t>таблетки, покрытые оболочкой, 10 мг, 30 шт. - блистеры (2)  - пачки картонные</t>
  </si>
  <si>
    <t>таблетки, покрытые оболочкой, 25 мг, 20 шт. - блистеры (3)  - пачки картонные</t>
  </si>
  <si>
    <t>Фавипиравир</t>
  </si>
  <si>
    <t>J05AX27</t>
  </si>
  <si>
    <t>Индап®</t>
  </si>
  <si>
    <t>раствор для наружного применения спиртовой, 1%, 40 мл - флаконы темного стекла (1)  - пачки картонные</t>
  </si>
  <si>
    <t>раствор для наружного применения спиртовой, 2%, 40 мл - флаконы темного стекла (1)  - пачки картонные</t>
  </si>
  <si>
    <t>раствор для инфузий, 42 мг/мл, 100 мл - бутылки (1)  - пачка картонная</t>
  </si>
  <si>
    <t>4605453010727</t>
  </si>
  <si>
    <t>раствор для инфузий, 84 мг/мл, 100 мл - бутылки (1)  - пачка картонная</t>
  </si>
  <si>
    <t>4605453010789</t>
  </si>
  <si>
    <t>ЛП-004357</t>
  </si>
  <si>
    <t xml:space="preserve">Вл.ПРО.МЕД.ЦС  Прага а.о., Чешская Республика (CZ00147893); Вып.к.Перв.Уп.Втор.Уп.Пр.ЗАО ЗИО-Здоровье, Россия (5036046054); </t>
  </si>
  <si>
    <t>таблетки, покрытые пленочной оболочкой, 10 мг, 10 шт. - контурная ячейковая упаковка (10)  - пачка картонная</t>
  </si>
  <si>
    <t>раствор для внутривенного и внутримышечного введения, 50 мг/мл, 2 мл - ампулы (10)  - коробки картонные</t>
  </si>
  <si>
    <t>раствор для наружного применения [спиртовой], 0.5%, 100 мл - флакон-капельницы (30)  - коробки картонные (для стационаров)</t>
  </si>
  <si>
    <t>Даклавизар</t>
  </si>
  <si>
    <t xml:space="preserve">Вл.АО "Фармстандарт", Россия (0274110679); Вып.к.Перв.Уп.Втор.Уп.Пр.Открытое акционерное общество "Фармстандарт-Лексредства" (ОАО "Фармстандарт-Лексредства"), Россия (4631002737); </t>
  </si>
  <si>
    <t>4601669015129</t>
  </si>
  <si>
    <t>таблетки, покрытые пленочной оболочкой, 60 мг, 28 шт. - банки (1)  - пачки картонные</t>
  </si>
  <si>
    <t>4601669015112</t>
  </si>
  <si>
    <t>таблетки, 100 мг, 60 шт. - банка (1)  - пачка картонная</t>
  </si>
  <si>
    <t>таблетки, 50 мг, 30 шт. - банка (1)  - пачка картонная</t>
  </si>
  <si>
    <t>таблетки, 50 мг, 60 шт. - банка (1)  - пачка картонная</t>
  </si>
  <si>
    <t>4670033322095</t>
  </si>
  <si>
    <t>4670033322101</t>
  </si>
  <si>
    <t>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 - Россия</t>
  </si>
  <si>
    <t>Веро-винкристин</t>
  </si>
  <si>
    <t>таблетки, покрытые пленочной оболочкой, 100 мг, 14 шт. - блистеры (2)  - пачки картонные</t>
  </si>
  <si>
    <t>раствор для внутримышечного введения [масляный], 250 мг, 1 мл - ампулы (1)  - пачки картонные</t>
  </si>
  <si>
    <t>ДОРЗОЛАМИД-ОПТИК</t>
  </si>
  <si>
    <t>4603671003736</t>
  </si>
  <si>
    <t>раствор для внутривенного и подкожного введения, 2500 МЕ, 0.25 мл - шприцы с устройством защиты иглы (3)  - контурные ячейковые упаковки (2) - пачки картонные</t>
  </si>
  <si>
    <t xml:space="preserve">Вл.Вып.к.ФГБУ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Перв.Уп.Втор.Уп.Пр.Закрытое акционерное общество "БИОКАД" (ЗАО "БИОКАД"), Россия (5024048000); </t>
  </si>
  <si>
    <t>раствор для внутривенного и подкожного введения, 2000 МЕ/мл, 1 мл - ампулы (10)  - пачки картонные</t>
  </si>
  <si>
    <t>раствор для внутривенного и подкожного введения, 2000 МЕ/мл, 1 мл - ампулы (5)  - пачки картонные</t>
  </si>
  <si>
    <t>Ацикловир Реневал</t>
  </si>
  <si>
    <t>концентрат для приготовления раствора для инфузий, 100 мг/16.7 мл, 16.7 мл - флаконы (1)  - пачки картонные</t>
  </si>
  <si>
    <t>раствор для местного и наружного применения, 0,05%, 200 мл - флакон полимерный с насадкой (1)  - пачка картонная</t>
  </si>
  <si>
    <t>раствор для местного и наружного применения, 0,2%, 100 мл - флакон полимерный с насадкой (1)  - пачка картонная</t>
  </si>
  <si>
    <t>раствор для местного и наружного применения, 0,2%, 200 мл - флакон полимерный с насадкой (1)  - пачка картонная</t>
  </si>
  <si>
    <t>Ипраглифлозин</t>
  </si>
  <si>
    <t>Суглат</t>
  </si>
  <si>
    <t>A10BK05</t>
  </si>
  <si>
    <t>ЛП-005535</t>
  </si>
  <si>
    <t xml:space="preserve">Вл.Общество с ограниченной ответственностью "Научно-производственная Компания "ФАРМАСОФТ" (ООО "НПК "ФАРМАСОФТ"), Россия (7725207238);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</si>
  <si>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 xml:space="preserve">Вл.Общество с ограниченной ответственностью "Научно-производственная Компания "ФАРМАСОФТ" (ООО "НПК "ФАРМАСОФТ"), Россия (7725207238); 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</si>
  <si>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 xml:space="preserve">Вл.Общество с ограниченной ответственностью "Научно-производственная Компания "ФАРМАСОФТ" (ООО "НПК "ФАРМАСОФТ"), Россия (7725207238); Вып.к.Перв.Уп.Втор.Уп.Пр.Общество с ограниченной ответственностью ''Эллара'' (ООО ''Эллара''), Россия (3321028719); </t>
  </si>
  <si>
    <t xml:space="preserve">Вл.Вып.к.ФГБУ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Перв.Уп.Втор.Уп.Пр.Открытое акционерное общество "Фармстандарт-Уфимский витаминный завод" (ОАО "Фармстандарт-УфаВИТА"), Россия (0274036993); </t>
  </si>
  <si>
    <t>Абиратерон АФ</t>
  </si>
  <si>
    <t>4602824025014</t>
  </si>
  <si>
    <t xml:space="preserve">Вл.Пфайзер Инк, США (13-5315170); Перв.Уп.Пр.Фармация и Апджон Кампани ЭлЭлСи, США (38-1123360 ); Вып.к.Втор.Уп.Фарева Амбуаз, Франция (45 799 995 386); </t>
  </si>
  <si>
    <t xml:space="preserve">Вл.Общество с ограниченной ответственностью "Брайт Вэй" (ООО "Брайт Вэй"), Россия (7743143160); Вып.к.Перв.Уп.Втор.Уп.Пр.Общество с ограниченной ответственностью "Велфарм" (ООО "Велфарм"), Россия (7733691513); </t>
  </si>
  <si>
    <t>4670033322118</t>
  </si>
  <si>
    <t>Раствор солей для перитонеального диализа с декстрозой</t>
  </si>
  <si>
    <t xml:space="preserve">Вл.Вып.к.Вифор (Интернэшнл) Инк., Швейцария (CHE-107.360.718); Перв.Уп.Втор.Уп.Пр.Вифор СА, Швейцария (CHE-107.364.343); </t>
  </si>
  <si>
    <t>J05AX19</t>
  </si>
  <si>
    <t>таблетки, покрытые пленочной оболочкой, 125 мг, 70 шт. - банка (1)  - пачка картонная</t>
  </si>
  <si>
    <t>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 - Россия;Пр.,Перв.Уп.,Втор.Уп.-Акционерное общество "Биннофарм" (АО "Биннофарм") - Россия;Вып.к.-ФГБУ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 - Россия.</t>
  </si>
  <si>
    <t>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 - Россия;Пр.,Перв.Уп.,Втор.Уп.-Открытое акционерное общество "Фармстандарт-Уфимский витаминный завод" (ОАО "Фармстандарт-УфаВИТА") - Россия;Вып.к.-ФГБУ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</t>
  </si>
  <si>
    <t>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 - Россия;Пр.,Перв.Уп.,Втор.Уп.-Акционерное общество "Р-Фарм" (АО "Р-Фарм ") - Россия;Вып.к.-ФГБУ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 - Россия.</t>
  </si>
  <si>
    <t>4670012462149, 4670012462156</t>
  </si>
  <si>
    <t>Максицентан</t>
  </si>
  <si>
    <t>таблетки, покрытые пленочной оболочкой, 10 мг, 28 шт. - банки полимерные (1)  - пачки картонные</t>
  </si>
  <si>
    <t xml:space="preserve">Вл.ООО "БАЗИС", Россия (7725285067); Вып.к.Перв.Уп.Втор.Уп.Пр.Общество с ограниченной ответственностью "Интерфарма" (ООО "Интерфарма"),, Россия (7105022163); </t>
  </si>
  <si>
    <t>4670005391043</t>
  </si>
  <si>
    <t>4670005391050</t>
  </si>
  <si>
    <t xml:space="preserve">Вл.Пфайзер Инк, США (13-5315170); Пр.ЭйСиЭс Добфар С.п.А., Италия (05847860151); Вып.к.Перв.Уп.Втор.Уп.ЭйСиЭс Добфар С.п.А., Италия (05847860151); </t>
  </si>
  <si>
    <t>ЛП-№(000107)-(РГ-RU)</t>
  </si>
  <si>
    <t xml:space="preserve">Вл.Сандоз д.д., Словения (SI76665623); Вып.к.Перв.Уп.Втор.Уп.Пр.Генвеон Илач Санайи Ве Тиджарет Аноним Ширкети, Турция (3940452461); </t>
  </si>
  <si>
    <t>РОСИНСУЛИН М микс 30/70 Медсинтез</t>
  </si>
  <si>
    <t>таблетки, покрытые пленочной оболочкой, 30 мг, 14 шт. - упаковки ячейковые контурные (2)  - пачки картонные</t>
  </si>
  <si>
    <t>сироп для детей, 50 мг/мл, 100 мл - флакон (1)  / в комплекте с пластиковым шприцем / - пачка картонная</t>
  </si>
  <si>
    <t>ЛП-006720</t>
  </si>
  <si>
    <t>таблетки, 200 мг, 10 шт. - банка (1)  - пачка картонная</t>
  </si>
  <si>
    <t>таблетки, 200 мг, 20 шт. - банка (1)  - пачка картонная</t>
  </si>
  <si>
    <t>Сульмацефта</t>
  </si>
  <si>
    <t>4602379002140</t>
  </si>
  <si>
    <t>4670012462422</t>
  </si>
  <si>
    <t>4670012462415</t>
  </si>
  <si>
    <t>4670012462408</t>
  </si>
  <si>
    <t>4670012462392</t>
  </si>
  <si>
    <t>сироп, 50 мг/5 мл, 100 мл - флакон (1)  / в комплекте с ложкой мерной / - пачки картонные</t>
  </si>
  <si>
    <t>7613421046392</t>
  </si>
  <si>
    <t>таблетки, покрытые пленочной оболочкой, 60 мг, 14 шт. - упаковки ячейковые контурные (2)  - пачки картонные</t>
  </si>
  <si>
    <t>ЛСР-002104/10</t>
  </si>
  <si>
    <t>4605453013339</t>
  </si>
  <si>
    <t xml:space="preserve">Вл.Общество с ограниченной ответственностью "Фарматория" (ООО "Фарматория"), Россия (7724339143); Вып.к.Перв.Уп.Втор.Уп.Пр.АО "Кемеровская фармацевтическая фабрика", Россия (4200000365); </t>
  </si>
  <si>
    <t>раствор для наружного применения [спиртовой], 0.5%, 20 л - канистры (1)  - для стационаров</t>
  </si>
  <si>
    <t>раствор для наружного применения [спиртовой], 0.5%, 5 л - канистры (1)  - для стационаров</t>
  </si>
  <si>
    <t>раствор для наружного применения [спиртовой], 0.5%, 3 л - канистры (1)  - для стационаров</t>
  </si>
  <si>
    <t>ЛП-006987</t>
  </si>
  <si>
    <t>4602824025458</t>
  </si>
  <si>
    <t xml:space="preserve">Вл.Общество с ограниченной ответственностью "СитиФарм" (ООО "СитиФарм"), Россия (7724365915); Вып.к.Перв.Уп.Втор.Уп.Пр.Акционерное Общество "Биохимик"  (АО "Биохимик"), Россия (1325030352); </t>
  </si>
  <si>
    <t>раствор для инфузий, 5%, 100 мл - бутылки для крови и кровезаменителей (1)  - пачка картонная</t>
  </si>
  <si>
    <t>раствор для инфузий, 5%, 200 мл - бутылки для крови и кровезаменителей (1)  - пачка картонная</t>
  </si>
  <si>
    <t>таблетки, покрытые пленочной оболочкой, 2.5 мг, 15 шт. - упаковки ячейковые контурные (2)  - пачки картонные</t>
  </si>
  <si>
    <t>РОКУРОНИЯ БРОМИД</t>
  </si>
  <si>
    <t>ЛП-006944</t>
  </si>
  <si>
    <t>4602509027166</t>
  </si>
  <si>
    <t>таблетки, 50 мг, 14 шт. - банка (1)  - пачка картонная</t>
  </si>
  <si>
    <t>таблетки, 50 мг, 20 шт. - банка (1)  - пачка картонная</t>
  </si>
  <si>
    <t>таблетки, 50 мг, 28 шт. - банка (1)  - пачка картонная</t>
  </si>
  <si>
    <t>таблетки, 50 мг, 40 шт. - банка (1)  - пачка картонная</t>
  </si>
  <si>
    <t>таблетки, 50 мг, 42 шт. - банка (1)  - пачка картонная</t>
  </si>
  <si>
    <t>таблетки, 50 мг, 90 шт. - банка (1)  - пачка картонная</t>
  </si>
  <si>
    <t>таблетки, 100 мг, 10 шт. - банка (1)  - пачка картонная</t>
  </si>
  <si>
    <t>таблетки, 100 мг, 20 шт. - банка (1)  - пачка картонная</t>
  </si>
  <si>
    <t>таблетки, 100 мг, 120 шт. - банка (1)  - пачка картонная</t>
  </si>
  <si>
    <t xml:space="preserve">Вл.Вып.к.Перв.Уп.Втор.Уп.Пр.Общество с ограниченной ответственностью "ФАРМАКОР ПРОДАКШН" (ООО "ФАРМАКОР ПРОДАКШН"), Россия (7802114781); </t>
  </si>
  <si>
    <t xml:space="preserve">Вл.Байер Консьюмер Кэр АГ, Швейцария (CHE-107.359.454); Вып.к.Перв.Уп.Втор.Уп.Пр.Байер Биттерфельд ГмбХ, Германия (DE811137839); </t>
  </si>
  <si>
    <t>4670012462675</t>
  </si>
  <si>
    <t>4670012462682</t>
  </si>
  <si>
    <t>Нурофен® Форте</t>
  </si>
  <si>
    <t>раствор для инфузий, 2 мг/мл, 250 мл - флакон (1)  - пачка картонная</t>
  </si>
  <si>
    <t>раствор для инфузий, 2 мг/мл, 300 мл - флакон (1)  - пачка картонная</t>
  </si>
  <si>
    <t>раствор для инфузий, 2 мг/мл, 200 мл - флакон (1)  - пачка картонная</t>
  </si>
  <si>
    <t>раствор для инфузий, 2 мг/мл, 300 мл - флакон (10)  - ящик картонный (для стационаров)</t>
  </si>
  <si>
    <t>4602379002201</t>
  </si>
  <si>
    <t>4602379002195</t>
  </si>
  <si>
    <t>4660007706150</t>
  </si>
  <si>
    <t>4610004582431, 4610004582448</t>
  </si>
  <si>
    <t>4620008620954</t>
  </si>
  <si>
    <t>4620008620947</t>
  </si>
  <si>
    <t>4620008620961</t>
  </si>
  <si>
    <t>раствор для местного и наружного применения, 0.5%, 100 мл - флакон полимерный с насадкой (28)  - коробки картонные (для стационаров)</t>
  </si>
  <si>
    <t>раствор для местного и наружного применения, 0.5%, 200 мл - флакон полимерный с насадкой (1)  - пачка картонная</t>
  </si>
  <si>
    <t>раствор для местного и наружного применения, 0.5%, 500 мл - бутыли полимерные (1)  - пачка картонная</t>
  </si>
  <si>
    <t>раствор для местного и наружного применения, 0.5%, 1 л - бутыли полимерные (1)  - пачка картонная</t>
  </si>
  <si>
    <t>раствор для местного и наружного применения, 0.5%, 500 мл - бутыль (1)  - пачка картонная</t>
  </si>
  <si>
    <t>раствор для местного и наружного применения, 0.5%, 1 л - бутыль (1)  - пачка картонная</t>
  </si>
  <si>
    <t>раствор для местного и наружного применения, 0,2%, 100 мл - флакон полимерный с насадкой (28)  - коробки картонные (для стационаров)</t>
  </si>
  <si>
    <t>раствор для местного и наружного применения, 0,2%, 500 мл - бутыль (1)  - пачка картонная</t>
  </si>
  <si>
    <t>раствор для местного и наружного применения, 0,2%, 1 л - бутыль (1)  - пачка картонная</t>
  </si>
  <si>
    <t>раствор для местного и наружного применения, 0,2%, 1 л - бутыли (12)  - коробки картонные (для стационаров)</t>
  </si>
  <si>
    <t>раствор для местного и наружного применения, 0,05%, 100 мл - флаконы (28)  - коробки картонные (для стационаров)</t>
  </si>
  <si>
    <t>раствор для местного и наружного применения, 0,05%, 200 мл - флакон полимерный с насадкой (28)  - коробки картонные (для стационаров)</t>
  </si>
  <si>
    <t>раствор для местного и наружного применения, 0,05%, 1 л - бутыли полимерные (12)  / в комплекте с колпачком-дозатором - 12 шт. / - коробки картонные (для стационаров)</t>
  </si>
  <si>
    <t>раствор для местного и наружного применения, 0,05%, 500 мл - бутыль (1)  - пачка картонная</t>
  </si>
  <si>
    <t>раствор для местного и наружного применения, 0,05%, 1 л - бутыль (1)  - пачка картонная</t>
  </si>
  <si>
    <t>раствор для местного и наружного применения, 0,05%, 1 л - бутыли (12)  - коробки картонные (для стационаров)</t>
  </si>
  <si>
    <t>таблетки, 250 мг, 10 шт. - контурная ячейковая  упаковка (2)  - пачка картонная</t>
  </si>
  <si>
    <t>Кларитин®</t>
  </si>
  <si>
    <t>4605453013452</t>
  </si>
  <si>
    <t>4605453013476</t>
  </si>
  <si>
    <t>4605453013568</t>
  </si>
  <si>
    <t>4605453013506</t>
  </si>
  <si>
    <t>4605453013551</t>
  </si>
  <si>
    <t>4605453013599</t>
  </si>
  <si>
    <t>Аторвастатин-ФП</t>
  </si>
  <si>
    <t xml:space="preserve">Вл.Вып.к.Перв.Уп.Втор.Уп.Пр.АО "Фармпроект", Россия (7801153192); </t>
  </si>
  <si>
    <t>4607019012015</t>
  </si>
  <si>
    <t>4607019012022</t>
  </si>
  <si>
    <t>4607019012039</t>
  </si>
  <si>
    <t>раствор для внутривенного и внутримышечного введения, 20 мг/мл, 4 мл - ампула (5)  - пачка картонная</t>
  </si>
  <si>
    <t>раствор для внутривенного и внутримышечного введения, 20 мг/мл, 4 мл - ампула (10)  - пачка картонная</t>
  </si>
  <si>
    <t>4602509027852</t>
  </si>
  <si>
    <t>4602509027845</t>
  </si>
  <si>
    <t>4602509027838</t>
  </si>
  <si>
    <t>4602509027821</t>
  </si>
  <si>
    <t>4602509027814</t>
  </si>
  <si>
    <t>4602509027807</t>
  </si>
  <si>
    <t>4602509027791</t>
  </si>
  <si>
    <t>4602509027784</t>
  </si>
  <si>
    <t>4602509027777</t>
  </si>
  <si>
    <t>4602509027760</t>
  </si>
  <si>
    <t>4602509027753</t>
  </si>
  <si>
    <t>4670012610854</t>
  </si>
  <si>
    <t>4650139480301</t>
  </si>
  <si>
    <t>4650139480325</t>
  </si>
  <si>
    <t>4650139480318</t>
  </si>
  <si>
    <t>4650139480356</t>
  </si>
  <si>
    <t>4650139480158</t>
  </si>
  <si>
    <t>4650139480141</t>
  </si>
  <si>
    <t>раствор для наружного применения [спиртовой], 0.5%, 100 мл - флаконы (30)  - коробки картонные (для стационаров)</t>
  </si>
  <si>
    <t>4605903011953</t>
  </si>
  <si>
    <t>4605903011915</t>
  </si>
  <si>
    <t xml:space="preserve">Вл.Вып.к.Перв.Уп.Втор.Уп.Пр.Общество с ограниченной ответственностью "Эдвансд Фармасьютикалс" (ООО "Эдвансд Фарма"), Россия (3120099445); </t>
  </si>
  <si>
    <t>5000158107472</t>
  </si>
  <si>
    <t>таблетки, покрытые пленочной оболочкой, 10 мг, 14 шт. - упаковки ячейковые контурные (4)  - пачки картонные</t>
  </si>
  <si>
    <t>таблетки, 50 мг, 63 шт. - банка (1)  - пачка картонная</t>
  </si>
  <si>
    <t>4602509029061</t>
  </si>
  <si>
    <t>4602509029054</t>
  </si>
  <si>
    <t>4602509029092</t>
  </si>
  <si>
    <t>4602509029085</t>
  </si>
  <si>
    <t>таблетки, покрытые пленочной оболочкой, 400 мг, 10 шт. - блистеры (1)  - пачки картонные</t>
  </si>
  <si>
    <t>ДЕКСАМЕТАЗОН</t>
  </si>
  <si>
    <t>раствор для инъекций, 4 мг/мл, 2 мл - ампулы (10)  - пачки картонные</t>
  </si>
  <si>
    <t>раствор для инъекций, 4 мг/мл, 2 мл - ампулы (5)  - пачки картонные</t>
  </si>
  <si>
    <t>раствор для инъекций, 4 мг/мл, 1 мл - ампулы (5)  - пачки картонные</t>
  </si>
  <si>
    <t xml:space="preserve">Вл.Вып.к.Перв.Уп.Втор.Уп.Пр.К.О. Ромфарм Компани С.Р.Л., Румыния (14399646); </t>
  </si>
  <si>
    <t>таблетки, покрытые пленочной оболочкой, 400 мг, 5 шт. - банка (1)  - пачка картонная</t>
  </si>
  <si>
    <t xml:space="preserve">Вл.Вып.к.Перв.Уп.Втор.Уп.Пр.Акционерное общество "Флора Кавказа" (АО "Флора Кавказа"), Россия (0912001280); </t>
  </si>
  <si>
    <t>раствор для инъекций, 2 мг/мл, 100 мл - флаконы (1)  - пачки картонные</t>
  </si>
  <si>
    <t xml:space="preserve">Вл.Вып.к.Перв.Уп.Втор.Уп.Пр.Акционерное общество "ЭкоФармПлюс" (АО "ЭкоФармПлюс"), Россия (5043041240); </t>
  </si>
  <si>
    <t>4650139480097</t>
  </si>
  <si>
    <t>таблетки, 50 мг, 21 шт. - банка (1)  - пачка картонная</t>
  </si>
  <si>
    <t>Цефинвик</t>
  </si>
  <si>
    <t>Лозартан-Ксантис</t>
  </si>
  <si>
    <t xml:space="preserve">Вл.Ксантис Фарма Лимитед, Кипр (10340803Y); Вып.к.Перв.Уп.Втор.Уп.Пр.Акционерное общество "АЛСИ Фарма" (АО "АЛСИ Фарма"), Россия (7701162179); </t>
  </si>
  <si>
    <t>капли глазные, 0.3%, 10 мл - флакон-капельницы (1)  - пачки картонные</t>
  </si>
  <si>
    <t>ЛП-№(000273)-(РГ-RU)</t>
  </si>
  <si>
    <t>Бисопролол Реневал</t>
  </si>
  <si>
    <t>таблетки, 5 мг, 7 шт. - упаковки ячейковые контурные (8)  - пачки картонные</t>
  </si>
  <si>
    <t>таблетки, 20 мг, 7 шт. - упаковки ячейковые контурные (8)  - пачки картонные</t>
  </si>
  <si>
    <t>Иларис®</t>
  </si>
  <si>
    <t>Каптоприл Реневал</t>
  </si>
  <si>
    <t>таблетки, 25 мг, 14 шт. - упаковки ячейковые контурные (3)  - пачки картонные</t>
  </si>
  <si>
    <t>таблетки, 50 мг, 14 шт. - упаковки ячейковые контурные (3)  - пачки картонные</t>
  </si>
  <si>
    <t>Эйфа® АЦ</t>
  </si>
  <si>
    <t>гранулы для приготовления раствора для приема внутрь, 600 мг, 3 г - пакеты-саше (30)  - пачки картонные</t>
  </si>
  <si>
    <t>гранулы для приготовления раствора для приема внутрь, 600 мг, 3 г - пакеты-саше (20)  - пачки картонные</t>
  </si>
  <si>
    <t>Лизиноприл Реневал</t>
  </si>
  <si>
    <t>таблетки, 20 мг, 14 шт. - упаковки ячейковые контурные (4)  - пачки картонные</t>
  </si>
  <si>
    <t>B05DB</t>
  </si>
  <si>
    <t xml:space="preserve">Вл.Вып.к.ФГБУ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Перв.Уп.Втор.Уп.Пр.ООО "Научно-технологическая фармацевтическая фирма "ПОЛИСАН" (ООО "НТФФ "ПОЛИСАН"), Россия (7805023934); </t>
  </si>
  <si>
    <t>4603191002127</t>
  </si>
  <si>
    <t>4603191002103</t>
  </si>
  <si>
    <t>4603191002110</t>
  </si>
  <si>
    <t>4603191002097</t>
  </si>
  <si>
    <t>таблетки, покрытые оболочкой, 400 мг, 12 шт. - блистеры (1)  - пачки картонные</t>
  </si>
  <si>
    <t>ЛП-№(000439)-(РГ-RU)</t>
  </si>
  <si>
    <t>ДРОТАВЕРИН</t>
  </si>
  <si>
    <t>капли для приема внутрь, 300 мг/мл, 100 мл - флакон (1)  / в комплекте с дозирующим устройством / - пачки  картонные</t>
  </si>
  <si>
    <t>таблетки, 100 мкг, 25 шт. - блистеры (4)  - пачки картонные</t>
  </si>
  <si>
    <t>4054839993060</t>
  </si>
  <si>
    <t>таблетки, 125 мкг, 25 шт. - блистеры (4)  - пачки картонные</t>
  </si>
  <si>
    <t>4054839993145</t>
  </si>
  <si>
    <t>таблетки, 150 мкг, 25 шт. - блистеры (4)  - пачки картонные</t>
  </si>
  <si>
    <t>4054839993183</t>
  </si>
  <si>
    <t>таблетки, 50 мкг, 25 шт. - блистеры (4)  - пачки картонные</t>
  </si>
  <si>
    <t>4054839992100</t>
  </si>
  <si>
    <t>таблетки, 75 мкг, 25 шт. - блистеры (4)  - пачки картонные</t>
  </si>
  <si>
    <t>4054839992117</t>
  </si>
  <si>
    <t>таблетки, 137 мкг, 25 шт. - блистеры (4)  - пачки картонные</t>
  </si>
  <si>
    <t>4054839993176</t>
  </si>
  <si>
    <t>таблетки, 112 мкг, 25 шт. - блистеры (4)  - пачки картонные</t>
  </si>
  <si>
    <t>4054839993077</t>
  </si>
  <si>
    <t>таблетки, 88 мкг, 25 шт. - блистеры (4)  - пачки картонные</t>
  </si>
  <si>
    <t>4054839992995</t>
  </si>
  <si>
    <t>4603191001861, 4603191001878</t>
  </si>
  <si>
    <t>4603191001885, 4603191001892</t>
  </si>
  <si>
    <t xml:space="preserve">Вл.Вып.к.Перв.Уп.Втор.Уп.Пр.ООО "АМЕДАРТ", Россия (7705904720); </t>
  </si>
  <si>
    <t>4630106830278</t>
  </si>
  <si>
    <t>АМЛОДИПИН</t>
  </si>
  <si>
    <t xml:space="preserve">Вл.Симпекс Фарма Пвт. Лтд., Индия (U33112DL1997PTC085657); Вып.к.Перв.Уп.Втор.Уп.Пр.Общество с ограниченной ответственностью "Эдвансд Фармасьютикалс" (ООО "Эдвансд Фарма"), Россия (3120099445); </t>
  </si>
  <si>
    <t xml:space="preserve">Вл.ООО "ВЕСТ", Россия (7725383554); Вып.к.Перв.Уп.Втор.Уп.Пр.Открытое акционерное общество "Самарамедпром" (ОАО "Самарамедпром"), Россия (6335003533); </t>
  </si>
  <si>
    <t>таблетки, покрытые пленочной оболочкой, 12.5 мг, 10 шт. - упаковки ячейковые контурные (9)  - пачки картонные</t>
  </si>
  <si>
    <t>ПИРФАСПЕК®</t>
  </si>
  <si>
    <t>Парацимил</t>
  </si>
  <si>
    <t>раствор для внутривенного введения, 45.2 мг/мл+40 мг/мл, 10 мл - ампулы (10)  - пачки картонные</t>
  </si>
  <si>
    <t>раствор для внутривенного введения, 45.2 мг/мл+40 мг/мл, 5 мл - ампулы (10)  - пачки картонные</t>
  </si>
  <si>
    <t>Левомицетин Реневал</t>
  </si>
  <si>
    <t>таблетки, 200 мг, 10 шт. - контурная ячейковая  упаковка (6)  - пачка картонная</t>
  </si>
  <si>
    <t>АРЕПЛИВИР®</t>
  </si>
  <si>
    <t>4602509029610</t>
  </si>
  <si>
    <t>4602509029603</t>
  </si>
  <si>
    <t>4602509029597</t>
  </si>
  <si>
    <t>4602509029580</t>
  </si>
  <si>
    <t>4602509029573</t>
  </si>
  <si>
    <t>4602509029566</t>
  </si>
  <si>
    <t>4602509029474</t>
  </si>
  <si>
    <t>4602509029467</t>
  </si>
  <si>
    <t>4602509029450</t>
  </si>
  <si>
    <t>4602509029429</t>
  </si>
  <si>
    <t>4602509029528</t>
  </si>
  <si>
    <t>4602509029511</t>
  </si>
  <si>
    <t>4602509029535</t>
  </si>
  <si>
    <t>4602509029634</t>
  </si>
  <si>
    <t>4602509029627</t>
  </si>
  <si>
    <t>4602509029504</t>
  </si>
  <si>
    <t>4602509029498</t>
  </si>
  <si>
    <t>4602509029481</t>
  </si>
  <si>
    <t>4602509030036</t>
  </si>
  <si>
    <t>4602509030029</t>
  </si>
  <si>
    <t>4602509029887</t>
  </si>
  <si>
    <t>4602509029870</t>
  </si>
  <si>
    <t>4602509029863</t>
  </si>
  <si>
    <t>4602509029856</t>
  </si>
  <si>
    <t>4602509030050</t>
  </si>
  <si>
    <t>4602509029924</t>
  </si>
  <si>
    <t>4602509029917</t>
  </si>
  <si>
    <t>4602509030043</t>
  </si>
  <si>
    <t>4602509029900</t>
  </si>
  <si>
    <t>4602509029894</t>
  </si>
  <si>
    <t>4602509029795</t>
  </si>
  <si>
    <t>4602509029788</t>
  </si>
  <si>
    <t>4602509029771</t>
  </si>
  <si>
    <t>4602509029764</t>
  </si>
  <si>
    <t>4602509029757</t>
  </si>
  <si>
    <t>4602509029740</t>
  </si>
  <si>
    <t>4602509029849</t>
  </si>
  <si>
    <t>4602509029832</t>
  </si>
  <si>
    <t>4602509029825</t>
  </si>
  <si>
    <t>4602509030012</t>
  </si>
  <si>
    <t>4602509030005</t>
  </si>
  <si>
    <t>4602509029801</t>
  </si>
  <si>
    <t>4602509032078</t>
  </si>
  <si>
    <t>4602509032061</t>
  </si>
  <si>
    <t>4602509032054</t>
  </si>
  <si>
    <t>4602509032047</t>
  </si>
  <si>
    <t>4602509032092</t>
  </si>
  <si>
    <t>4602509032085</t>
  </si>
  <si>
    <t>4602509031941</t>
  </si>
  <si>
    <t>4602509031996</t>
  </si>
  <si>
    <t>4602509031989</t>
  </si>
  <si>
    <t>4602509031934</t>
  </si>
  <si>
    <t>4602509032016</t>
  </si>
  <si>
    <t>4602509032009</t>
  </si>
  <si>
    <t>4602509032030</t>
  </si>
  <si>
    <t>4602509032115</t>
  </si>
  <si>
    <t>4602509032108</t>
  </si>
  <si>
    <t>4602509031972</t>
  </si>
  <si>
    <t>4602509031965</t>
  </si>
  <si>
    <t>4602509031958</t>
  </si>
  <si>
    <t>спрей назальный дозированный [для детей], 35 мкг/доза, 20 мл - флакон (1)  - пачка картонная</t>
  </si>
  <si>
    <t xml:space="preserve">Вл.Общество с ограниченной ответственностью "НОВая фарма" (ООО "НОВая фарма"), Россия (9705109116); Вып.к.Перв.Уп.Втор.Уп.Пр.Открытое акционерное общество "ДАЛЬХИМФАРМ"  (ОАО "ДАЛЬХИМФАРМ"), Россия (772780859422); </t>
  </si>
  <si>
    <t>4602824026585</t>
  </si>
  <si>
    <t>4602824026622</t>
  </si>
  <si>
    <t>4602824026615</t>
  </si>
  <si>
    <t>4602824026578</t>
  </si>
  <si>
    <t>4602824026608</t>
  </si>
  <si>
    <t>4602824026592</t>
  </si>
  <si>
    <t xml:space="preserve">Вл.Вып.к.Втор.Уп.Амджен Европа Б.В., Нидерланды (NL804580479B01); Перв.Уп.Пр.Патеон Мэньюфэкчуринг Сервисез ЛЛС, США (37-1755209); </t>
  </si>
  <si>
    <t>4601808015263</t>
  </si>
  <si>
    <t>4601808015270</t>
  </si>
  <si>
    <t>Пенестер®</t>
  </si>
  <si>
    <t xml:space="preserve">Вл.Вып.к.Перв.Уп.Втор.Уп.Пр.Зентива к.с., Чешская Республика (CZ49240030 ); </t>
  </si>
  <si>
    <t>8594739254510</t>
  </si>
  <si>
    <t>8594739254527</t>
  </si>
  <si>
    <t>раствор для внутривенного и внутримышечного введения, 100 мг/мл, 2 мл - ампулы (10)  - пачки картонные</t>
  </si>
  <si>
    <t>суспензия для подкожного введения, 100 МЕ/мл, 5 мл - флаконы (5)  - пачки картонные</t>
  </si>
  <si>
    <t>суспензия для подкожного введения, 100 МЕ/мл, 3 мл - картриджи в шприц-ручках РОСИНСУЛИН КомфортПен (5)  - пачки картонные</t>
  </si>
  <si>
    <t>таблетки, покрытые пленочной оболочкой, 20 мг, 10 шт. - блистеры (10)  - пачки картонные</t>
  </si>
  <si>
    <t>таблетки, покрытые пленочной оболочкой, 10 мг, 10 шт. - блистеры (10)  - пачки картонные</t>
  </si>
  <si>
    <t>раствор для внутривенного введения, 0.5 мг/мл, 2 мл - флакон (1)  - пачка картонная</t>
  </si>
  <si>
    <t>Плагрил®</t>
  </si>
  <si>
    <t xml:space="preserve">Вл.ООО "Др. Редди'с Лабораторис", Россия (7707321227); Вып.к.Перв.Уп.Втор.Уп.Пр.Общество с ограниченной ответственностью "МАКИЗ-ФАРМА" (ООО "МАКИЗ-ФАРМА"), Россия (7722767217); </t>
  </si>
  <si>
    <t>4610011972775</t>
  </si>
  <si>
    <t>лиофилизат для приготовления концентрата для приготовления раствора для инфузий, 500 мг, 500 мг - флаконы (1)  - пачки картонные</t>
  </si>
  <si>
    <t xml:space="preserve">Вл.Вып.к.Перв.Уп.Втор.Уп.Пр.ВЕТПРОМ АД, Болгария (0000000000); </t>
  </si>
  <si>
    <t>таблетки кишечнорастворимые, покрытые пленочной оболочкой, 5 мг, 10 шт. - упаковки ячейковые контурные (3)  - пачки картонные</t>
  </si>
  <si>
    <t>Кардикет®</t>
  </si>
  <si>
    <t xml:space="preserve">Вл.Общество с ограниченной ответственностью "Технология лекарств" (ООО "Технология лекарств"), Россия (5047082270); Вып.к.Перв.Уп.Втор.Уп.Пр.Акционерное общество "ОРТАТ" (АО "ОРТАТ"), Россия (4428000115); </t>
  </si>
  <si>
    <t>4602509037493</t>
  </si>
  <si>
    <t>4602509037509</t>
  </si>
  <si>
    <t>4602509037516</t>
  </si>
  <si>
    <t>4602509037523</t>
  </si>
  <si>
    <t>4602509037530</t>
  </si>
  <si>
    <t>4602509037455</t>
  </si>
  <si>
    <t>4602509037462</t>
  </si>
  <si>
    <t>4602509037479</t>
  </si>
  <si>
    <t>4602509037486</t>
  </si>
  <si>
    <t>раствор для наружного применения, 0.5%, 100 мл - флаконы (1)  - пачки картонные</t>
  </si>
  <si>
    <t>раствор для внутривенного и внутримышечного введения, 100 мг/мл, 2 мл - ампула (10)  - пачка картонная</t>
  </si>
  <si>
    <t>раствор для внутривенного введения, 10 мг/мл, 5 мл - флакон (5)  - пачка картонная</t>
  </si>
  <si>
    <t>мазь для наружного применения, 0.1%, 15 г - туба (1)  - пачка картонная</t>
  </si>
  <si>
    <t>таблетки, покрытые пленочной оболочкой, 10 мг, 10 шт. - блистеры (2)  - пачки картонные</t>
  </si>
  <si>
    <t>L01EA02</t>
  </si>
  <si>
    <t>ЛП-007068</t>
  </si>
  <si>
    <t>растворитель для приготовления лекарственных форм для инъекций, 0.9%, 5 мл - ампула (10)  - пачка картонная</t>
  </si>
  <si>
    <t>порошок для приготовления раствора для внутривенного и внутримышечного введения, 1 г, 1 г - флакон (1)  - пачка картонная</t>
  </si>
  <si>
    <t>раствор для инфузий, 2 мг/мл, 100 мл - контейнер (1)  - пакет</t>
  </si>
  <si>
    <t>ЛП-008384</t>
  </si>
  <si>
    <t>4605258015866</t>
  </si>
  <si>
    <t>раствор для инфузий, 2 мг/мл, 100 мл - контейнер (1)  - ящик картонный (для стационаров)</t>
  </si>
  <si>
    <t>4605258015897</t>
  </si>
  <si>
    <t>порошок для приготовления раствора для внутривенного и внутримышечного введения, 1 г, 1 шт. - флакон (1)  - пачка картонная</t>
  </si>
  <si>
    <t>Ципрофлоксацин Реневал</t>
  </si>
  <si>
    <t xml:space="preserve">Вл.Вып.к.Перв.Уп.Втор.Уп.Пр.Общество с ограниченной ответственностью Научно-производственное объединение "ФармВИЛАР" (ООО НПО "ФармВИЛАР"), Россия (4011018222); </t>
  </si>
  <si>
    <t>4640005761795</t>
  </si>
  <si>
    <t>порошок для приготовления раствора для внутривенного введения, 500 мг, 500 мг - флакон (10)  - короб картонный (для стационаров)</t>
  </si>
  <si>
    <t>4640005761818</t>
  </si>
  <si>
    <t>порошок для приготовления раствора для внутривенного введения, 500 мг, 500 мг - флакон (50)  - короб картонный (для стационаров)</t>
  </si>
  <si>
    <t>4640005761825</t>
  </si>
  <si>
    <t>4640005761801</t>
  </si>
  <si>
    <t>порошок для приготовления раствора для внутривенного введения, 1000 мг, 1000 мг - флакон (10)  - короб картонный (для стационаров)</t>
  </si>
  <si>
    <t>4640005761832</t>
  </si>
  <si>
    <t>4640005761849</t>
  </si>
  <si>
    <t>таблетки диспергируемые, 250 мг+62.5 мг, 14 шт. - флаконы (1)  - пачки картонные</t>
  </si>
  <si>
    <t xml:space="preserve">Вл.Вып.к.Перв.Уп.Втор.Уп.Рекитт Бенкизер Хелскэр Интернешнл Лтд, Великобритания (7710463461); Пр.Патеон Софтджелс Б.В., Нидерланды (NL001252112B01); </t>
  </si>
  <si>
    <t>Амавуцин</t>
  </si>
  <si>
    <t>4640005761764</t>
  </si>
  <si>
    <t>4640005761887</t>
  </si>
  <si>
    <t>4640005761894</t>
  </si>
  <si>
    <t>4640005761856</t>
  </si>
  <si>
    <t>4640005761863</t>
  </si>
  <si>
    <t>4640005761870</t>
  </si>
  <si>
    <t xml:space="preserve">Вл.АО "ГлаксоСмитКляйн Трейдинг", Россия (7703129836); Перв.Уп.Втор.Уп.Пр.ГлаксоСмитКляйн Байолоджикалз С.А., Бельгия (000000000000); Вып.к.ГлаксоСмитКляйн Байолоджикалз с.а., Бельгия (BE0440872918); </t>
  </si>
  <si>
    <t>4605453020689</t>
  </si>
  <si>
    <t>раствор для инфузий, 2 мг/мл, 100 мл - флакон полимерный (1)  - пачка картонная</t>
  </si>
  <si>
    <t>4605453020696</t>
  </si>
  <si>
    <t>Бозентан-Эдвансд</t>
  </si>
  <si>
    <t>таблетки, покрытые пленочной оболочкой, 62.5 мг, 14 шт. - блистер (4)  - пачка картонная</t>
  </si>
  <si>
    <t>таблетки, покрытые пленочной оболочкой, 125 мг, 56 шт. - банка (1)  - пачка картонная</t>
  </si>
  <si>
    <t>таблетки, покрытые пленочной оболочкой, 62.5 мг, 70 шт. - банка (1)  - пачка картонная</t>
  </si>
  <si>
    <t>таблетки, покрытые пленочной оболочкой, 62.5 мг, 56 шт. - банка (1)  - пачка картонная</t>
  </si>
  <si>
    <t>таблетки, покрытые пленочной оболочкой, 2.5 мг, 15 шт. - упаковки ячейковые контурные (6)  - пачки картонные</t>
  </si>
  <si>
    <t>ЛП-№(001289)-(РГ-RU)</t>
  </si>
  <si>
    <t>4605095012103</t>
  </si>
  <si>
    <t>4607019012220</t>
  </si>
  <si>
    <t>4607019012237</t>
  </si>
  <si>
    <t>Бисакодил Реневал</t>
  </si>
  <si>
    <t>таблетки кишечнорастворимые, покрытые пленочной оболочкой, 5 мг, 15 шт. - упаковки ячейковые контурные (2)  - пачки картонные</t>
  </si>
  <si>
    <t>таблетки кишечнорастворимые, покрытые пленочной оболочкой, 5 мг, 14 шт. - упаковки ячейковые контурные (2)  - пачки картонные</t>
  </si>
  <si>
    <t>таблетки кишечнорастворимые, покрытые пленочной оболочкой, 5 мг, 10 шт. - упаковки ячейковые контурные (2)  - пачки картонные</t>
  </si>
  <si>
    <t>КСИЛОМЕТАЗОЛИН</t>
  </si>
  <si>
    <t>Нурофен®</t>
  </si>
  <si>
    <t>таблетки, покрытые оболочкой, 200 мг, 8 шт. - блистеры (1)  - пачки картонные</t>
  </si>
  <si>
    <t>таблетки, покрытые оболочкой, 200 мг, 10 шт. - блистеры (1)  - пачки картонные</t>
  </si>
  <si>
    <t>таблетки, покрытые оболочкой, 200 мг, 10 шт. - блистеры (2)  - пачки картонные</t>
  </si>
  <si>
    <t>ЛП-008315</t>
  </si>
  <si>
    <t>концентрат для приготовления раствора для инфузий, 2.5 мг/мл, 5 мл - флаконы (4)  - пачки картонные</t>
  </si>
  <si>
    <t>концентрат для приготовления раствора для инфузий, 2.5 мг/мл, 5 мл - флаконы (10)  - пачки картонные</t>
  </si>
  <si>
    <t>таблетки, 175 мг+175 мг, 10 шт. - упаковки ячейковые контурные (10)  - пачки картонные</t>
  </si>
  <si>
    <t xml:space="preserve">Вл.Закрытое акционерное общество "Фармацевтическая фирма "ЛЕККО" (ЗАО "ЛЕККО"), Россия (3321005528); Перв.Уп.Втор.Уп.Пр.Закрытое акционерное общество "Фармацевтическая фирма "ЛЕККО" (ЗАО "ЛЕККО"), Россия (3321005528); Вып.к.Закрытое акционерное общество "Фармацевтическая фирма "ЛЕККО" (ЗАО "ЛЕККО"), Россия (3321005528); </t>
  </si>
  <si>
    <t>4660228710103</t>
  </si>
  <si>
    <t>4660228710127</t>
  </si>
  <si>
    <t>4660228710134</t>
  </si>
  <si>
    <t>4660228710141</t>
  </si>
  <si>
    <t>4660228710158</t>
  </si>
  <si>
    <t>Кетонал®</t>
  </si>
  <si>
    <t>таблетки, 200 мг, 10 шт. - контурная ячейковая  упаковка (3)  - пачка картонная</t>
  </si>
  <si>
    <t>ЛП-008177</t>
  </si>
  <si>
    <t>4603988027807</t>
  </si>
  <si>
    <t>4603988027777</t>
  </si>
  <si>
    <t>таблетки, 175 мг+175 мг, 20 шт. - упаковки ячейковые контурные (5)  - пачки картонные</t>
  </si>
  <si>
    <t>4603276011815</t>
  </si>
  <si>
    <t>Пилокарпин Реневал</t>
  </si>
  <si>
    <t>порошок для приготовления суспензии для внутримышечного введения пролонгированного действия, 25 мг, 1 шт. - флаконы (1)  / в комплекте с растворителем (шприц) 2 мл - 1 шт, безыгольное устройство - 1 шт, игла - 2 шт. / - пачки картонные</t>
  </si>
  <si>
    <t>таблетки, покрытые оболочкой, 200 мг, 10 шт. - блистеры (3)  - пачки картонные</t>
  </si>
  <si>
    <t>5000158107397</t>
  </si>
  <si>
    <t>Левофлоксацин Реневал</t>
  </si>
  <si>
    <t>таблетки покрытые пленочной оболочкой, 250 мг, 14 шт. - упаковки ячейковые контурные (1)  - пачки картонные</t>
  </si>
  <si>
    <t>ЛП-№(001508)-(РГ-RU)</t>
  </si>
  <si>
    <t>4603988031200</t>
  </si>
  <si>
    <t>4603988031194</t>
  </si>
  <si>
    <t>4603988031248</t>
  </si>
  <si>
    <t>4603988031231</t>
  </si>
  <si>
    <t>4603988031224</t>
  </si>
  <si>
    <t>4603988031217</t>
  </si>
  <si>
    <t>4603988031255</t>
  </si>
  <si>
    <t>4603988031286</t>
  </si>
  <si>
    <t>4603988031279</t>
  </si>
  <si>
    <t>таблетки, 50 мкг, 50 шт. - упаковки ячейковые контурные (2)  - пачки картонные</t>
  </si>
  <si>
    <t>4660153653544</t>
  </si>
  <si>
    <t>сироп, 15 мг/5 мл, 100 мл - флаконы (1)  / в комплекте с мерным стаканчиком / - пачки картонные</t>
  </si>
  <si>
    <t>4607011636660</t>
  </si>
  <si>
    <t>4607011636684</t>
  </si>
  <si>
    <t>4607011636677</t>
  </si>
  <si>
    <t xml:space="preserve">Вл.ООО "ВИАЛ", Россия (7722600360); Вып.к.Перв.Уп.Втор.Уп.Пр.Акционерное общество "Кировская фармацевтическая фабрика" (АО "Кировская фармацевтическая фабрика"), Россия (4345137451); </t>
  </si>
  <si>
    <t>4603256011637</t>
  </si>
  <si>
    <t>Циклофосфан-ЛЭНС® быстрорастворимый</t>
  </si>
  <si>
    <t>лиофилизат для приготовления раствора для инфузий, 50 мг, 50 мг - флакон (1)  - пачка  картонная</t>
  </si>
  <si>
    <t>ЦИТИКОЛИН</t>
  </si>
  <si>
    <t>ЛП-008673</t>
  </si>
  <si>
    <t>4810133009995</t>
  </si>
  <si>
    <t>4810133010014</t>
  </si>
  <si>
    <t>Рампинам</t>
  </si>
  <si>
    <t>4640005762068</t>
  </si>
  <si>
    <t>4640005762082</t>
  </si>
  <si>
    <t>4640005762075</t>
  </si>
  <si>
    <t>4640005762099</t>
  </si>
  <si>
    <t>КЛЕСИДРА®</t>
  </si>
  <si>
    <t>таблетки, 100 мг, 10 шт. - контурная ячейковая  упаковка (12)  - пачка картонная</t>
  </si>
  <si>
    <t>таблетки, 100 мг, 10 шт. - контурная ячейковая  упаковка (6)  - пачка картонная</t>
  </si>
  <si>
    <t>таблетки, 100 мг, 10 шт. - контурная ячейковая  упаковка (3)  - пачка картонная</t>
  </si>
  <si>
    <t>ГИДРОКСИЭТИЛКРАХМАЛ 130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</si>
  <si>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Вып.к.Перв.Уп.Втор.Уп.Пр.Акционерное общество "Фирма Медполимер" (АО "Фирма Медполимер"), Россия (7806008745); </t>
  </si>
  <si>
    <t>ЛП-008581</t>
  </si>
  <si>
    <t>4605258016085</t>
  </si>
  <si>
    <t>4605258016108</t>
  </si>
  <si>
    <t>4605258016115</t>
  </si>
  <si>
    <t>4605258016122</t>
  </si>
  <si>
    <t>таблетки, 5 мг, 10 шт. - контурная ячейковая  упаковка (3)  - пачка картонная</t>
  </si>
  <si>
    <t>Доксорубицин-ЛЭНС®</t>
  </si>
  <si>
    <t>раствор для инфузий, 6%, 100 мл - бутылка (1)  - пачка картонная</t>
  </si>
  <si>
    <t>4605453021587</t>
  </si>
  <si>
    <t>раствор для инфузий, 6%, 100 мл - флакон (1)  - пачка картонная</t>
  </si>
  <si>
    <t>4605453021716</t>
  </si>
  <si>
    <t>раствор для инфузий, 6%, 250 мл - бутылка (1)  - пачка картонная</t>
  </si>
  <si>
    <t>4605453022003</t>
  </si>
  <si>
    <t>4605453022102</t>
  </si>
  <si>
    <t>раствор для инфузий, 6%, 400 мл - бутылка (1)  - пачка картонная</t>
  </si>
  <si>
    <t>4605453021938</t>
  </si>
  <si>
    <t>раствор для инфузий, 6%, 400 мл - флакон (1)  - пачка картонная</t>
  </si>
  <si>
    <t>4605453022287</t>
  </si>
  <si>
    <t>раствор для инфузий, 6%, 500 мл - бутылка (1)  - пачка картонная</t>
  </si>
  <si>
    <t>4605453022324</t>
  </si>
  <si>
    <t>4605453022386</t>
  </si>
  <si>
    <t>ЛП-№(000406)-(РГ-RU)</t>
  </si>
  <si>
    <t>порошок для приготовления раствора для внутривенного и внутримышечного введения, 500 мг+250 мг, 750 мг - флакон (1)  - пачка картонная</t>
  </si>
  <si>
    <t xml:space="preserve">Вл.Вып.к.Перв.Уп.Втор.Уп.Пр.Общество с ограниченной ответственностью "Рузфарма" (ООО "Рузфарма"), Россия (5075017297); </t>
  </si>
  <si>
    <t>4640005762044</t>
  </si>
  <si>
    <t>порошок для приготовления раствора для внутривенного и внутримышечного введения, 1000 мг+500 мг, 1500 мг - флакон (1)  - пачка картонная</t>
  </si>
  <si>
    <t>4640005762051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</si>
  <si>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</si>
  <si>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таблетки, 500 мг, 10 шт. - контурная ячейковая  упаковка (2)  - пачка картонная</t>
  </si>
  <si>
    <t>Перекись водорода Реневал</t>
  </si>
  <si>
    <t xml:space="preserve">Вл.Закрытое акционерное общество "Канонфарма продакшн" (ЗАО "Канонфарма продакшн"), Россия (5050026081); Вып.к.Перв.Уп.Втор.Уп.Пр.Белорусско-голландское совместное предприятие общество с ограниченной ответственностью "Фармлэнд" (СП ООО "Фармлэнд"), Республика Беларусь (101431475); </t>
  </si>
  <si>
    <t>4810368016096</t>
  </si>
  <si>
    <t>раствор для инфузий, 2 мг/мл, 100 мл - контейнеры (10)  - пачки картонные</t>
  </si>
  <si>
    <t>4606486046967</t>
  </si>
  <si>
    <t>раствор для инфузий, 2 мг/мл, 200 мл - контейнеры (1)  - пакеты</t>
  </si>
  <si>
    <t>4810368016102</t>
  </si>
  <si>
    <t>раствор для инфузий, 2 мг/мл, 200 мл - контейнеры (10)  - пачки картонные</t>
  </si>
  <si>
    <t>4606486046974</t>
  </si>
  <si>
    <t>раствор для инфузий, 2 мг/мл, 300 мл - контейнеры (1)  - пакеты</t>
  </si>
  <si>
    <t>4810368016119</t>
  </si>
  <si>
    <t>раствор для инфузий, 2 мг/мл, 300 мл - контейнеры (10)  - пачки картонные</t>
  </si>
  <si>
    <t>4606486046981</t>
  </si>
  <si>
    <t>Фолиевая кислота Реневал</t>
  </si>
  <si>
    <t>таблетки, 1 мг, 20 шт. - упаковки ячейковые контурные (3)  - пачки картонные</t>
  </si>
  <si>
    <t>4603988037462</t>
  </si>
  <si>
    <t xml:space="preserve">Вл.ООО "ВЕСТ", Россия (7725383554); Вып.к.Перв.Уп.Втор.Уп.Пр.Общество с ограниченной ответственностью "Технопарк-Центр" (ООО "Технопарк-Центр"), Россия (7706273958); 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</si>
  <si>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"Велфарм-М", Россия (7735167866); </t>
  </si>
  <si>
    <t>Мальтофер®</t>
  </si>
  <si>
    <t xml:space="preserve">Вл.Вып.к.Вифор (Интернэшнл) Инк., Швейцария (CHE-107.360.718); Перв.Уп.Втор.Уп.Пр.Корден Фарма Фрибур СА, Швейцария (CHE-107.364.343); </t>
  </si>
  <si>
    <t>ЛП-№(001901)-(РГ-RU)</t>
  </si>
  <si>
    <t>4603988036304</t>
  </si>
  <si>
    <t>4603988036267</t>
  </si>
  <si>
    <t>4603988036298</t>
  </si>
  <si>
    <t>АЗИТРОМИЦИН ВЕЛФАРМ</t>
  </si>
  <si>
    <t>ЛП-006748</t>
  </si>
  <si>
    <t>4605526008514</t>
  </si>
  <si>
    <t>Азитрокс®</t>
  </si>
  <si>
    <t>раствор для местного и наружного применения, 0.05%, 10 мл - тюбик-капельницы (10)  - пачки картонные</t>
  </si>
  <si>
    <t>ЛП-№(002287)-(РГ-RU)</t>
  </si>
  <si>
    <t>4602565036720</t>
  </si>
  <si>
    <t xml:space="preserve">Вл.ООО "АЛВИЛС", Россия (7722176486); Вып.к.Перв.Уп.Втор.Уп.Пр.Белорусско-голландское совместное предприятие общество с ограниченной ответственностью "Фармлэнд" (СП ООО "Фармлэнд"), Республика Беларусь (101431475); </t>
  </si>
  <si>
    <t>раствор для внутривенного введения, 2.5 мг/мл, 2 мл - стеклянная ампула (20)  - пачка картонная</t>
  </si>
  <si>
    <t>ЛП-007057</t>
  </si>
  <si>
    <t>таблетки, покрытые пленочной оболочкой, 200 мг, 90 шт. - банка (1)  - пачка картонная</t>
  </si>
  <si>
    <t>спрей назальный, 1 мг/мл, 10 мл - флаконы (1)  - пачки картонные</t>
  </si>
  <si>
    <t>спрей назальный, 1 мг/мл, 15 мл - флаконы (1)  - пачки картонные</t>
  </si>
  <si>
    <t>таблетки, 160 мг, 10 шт. - контурная ячейковая  упаковка (3)  - пачка картонная</t>
  </si>
  <si>
    <t xml:space="preserve">Вл.Общество с ограниченной ответственностью "Технология лекарств" (ООО "Технология лекарств"), Россия (5047082270); Вып.к.Перв.Уп.Пр.Акционерное общество "Р-Фарм" (АО "Р-Фарм"), Россия (7726311464); Втор.Уп.Общество с ограниченной ответственностью "Р-Фарм Новосёлки" (ООО "Р-Фарм Новосёлки"), Россия (7604367702); </t>
  </si>
  <si>
    <t>ЛП-№(002182)-(РГ-RU)</t>
  </si>
  <si>
    <t>L-тироксин Реневал</t>
  </si>
  <si>
    <t>таблетки с пролонгированным высвобождением, покрытые пленочной оболочкой, 1.5 мг, 15 шт. - упаковки ячейковые контурные (6)  - пачки картонные</t>
  </si>
  <si>
    <t>таблетки с пролонгированным высвобождением, покрытые пленочной оболочкой, 1.5 мг, 15 шт. - упаковки ячейковые контурные (4)  - пачки картонные</t>
  </si>
  <si>
    <t>таблетки с пролонгированным высвобождением, покрытые пленочной оболочкой, 1.5 мг, 10 шт. - упаковки ячейковые контурные (9)  - пачки картонные</t>
  </si>
  <si>
    <t>Кордафлекс®</t>
  </si>
  <si>
    <t>ЛП-№(002540)-(РГ-RU)</t>
  </si>
  <si>
    <t>4660153656880</t>
  </si>
  <si>
    <t xml:space="preserve"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"Велфарм-М", Россия (7735167866); </t>
  </si>
  <si>
    <t>таблетки, покрытые пленочной оболочкой, 100 мг, 10 шт. - блистер (2)  - пачка картонная</t>
  </si>
  <si>
    <t>ЛП-№(001126)-(РГ-RU)</t>
  </si>
  <si>
    <t>4603988027500</t>
  </si>
  <si>
    <t>4603988027470</t>
  </si>
  <si>
    <t>4603988027494</t>
  </si>
  <si>
    <t>4603988027531</t>
  </si>
  <si>
    <t>4603988027524</t>
  </si>
  <si>
    <t>4603988027517</t>
  </si>
  <si>
    <t>4603988027456</t>
  </si>
  <si>
    <t>ЛП-№(002591)-(РГ-RU)</t>
  </si>
  <si>
    <t>4603988041667</t>
  </si>
  <si>
    <t>4603988041636</t>
  </si>
  <si>
    <t>4603988041674</t>
  </si>
  <si>
    <t>4603988041643</t>
  </si>
  <si>
    <t>4603988041728</t>
  </si>
  <si>
    <t>4603988041698</t>
  </si>
  <si>
    <t>4603988041735</t>
  </si>
  <si>
    <t>4603988041704</t>
  </si>
  <si>
    <t>Эпостим®</t>
  </si>
  <si>
    <t>4670140212197</t>
  </si>
  <si>
    <t>4670140212203</t>
  </si>
  <si>
    <t>4670140212159</t>
  </si>
  <si>
    <t>4670140212173</t>
  </si>
  <si>
    <t>раствор для инъекций, 5 мг/мл, 10 мл - флаконы (10)  - пачки картонные</t>
  </si>
  <si>
    <t>таблетки, 250 мг, 10 шт. - блистер (10)  - пачка картонная</t>
  </si>
  <si>
    <t>ЛП-№(001909)-(РГ-RU)</t>
  </si>
  <si>
    <t>4603988036397</t>
  </si>
  <si>
    <t>4603988036427</t>
  </si>
  <si>
    <t>4603988036403</t>
  </si>
  <si>
    <t>4603988036434</t>
  </si>
  <si>
    <t>ЛП-№(001884)-(РГ-RU)</t>
  </si>
  <si>
    <t>4603988035567</t>
  </si>
  <si>
    <t>4603988035741</t>
  </si>
  <si>
    <t>4603988035642</t>
  </si>
  <si>
    <t>4603988035550</t>
  </si>
  <si>
    <t>4603988035871</t>
  </si>
  <si>
    <t>4603988035826</t>
  </si>
  <si>
    <t>Беталок® ЗОК</t>
  </si>
  <si>
    <t>таблетки с пролонгированным высвобождением, покрытые оболочкой, 25 мг, 14 шт. - блистер (1)  - пачка картонная</t>
  </si>
  <si>
    <t>ЛП-№(002842)-(РГ-RU)</t>
  </si>
  <si>
    <t>4605453026544</t>
  </si>
  <si>
    <t>4605453026520</t>
  </si>
  <si>
    <t>4605453026506</t>
  </si>
  <si>
    <t>4605453026483</t>
  </si>
  <si>
    <t>ЭТИЛОВЫЙ СПИРТ</t>
  </si>
  <si>
    <t>4603988036281</t>
  </si>
  <si>
    <t>раствор для инфузий, 150 мг/мл, 100 мл - бутылки для крови и кровезаменителей (1)  - пачка картонная</t>
  </si>
  <si>
    <t>раствор для инфузий, 150 мг/мл, 200 мл - бутылки для крови и кровезаменителей (1)  - пачка картонная</t>
  </si>
  <si>
    <t>раствор для инфузий, 150 мг/мл, 400 мл - бутылки для крови и кровезаменителей (1)  - пачка картонная</t>
  </si>
  <si>
    <t>ЛП-№(002675)-(РГ-RU)</t>
  </si>
  <si>
    <t>таблетки, покрытые пленочной оболочкой, 2.5 мг, 14 шт. - упаковки ячейковые контурные (2)  - пачки картонные</t>
  </si>
  <si>
    <t>таблетки, покрытые пленочной оболочкой, 2.5 мг, 14 шт. - упаковки ячейковые контурные (4)  - пачки картонные</t>
  </si>
  <si>
    <t>таблетки, 160 мг, 10 шт. - контурная ячейковая упаковка (2)  - пачка картонная</t>
  </si>
  <si>
    <t>таблетки, 80 мг, 10 шт. - контурная ячейковая  упаковка (2)  - пачка картонная</t>
  </si>
  <si>
    <t>таблетки, покрытые пленочной оболочкой, 60 мг, 3 шт. - упаковки ячейковые контурные (1)  - пачки картонные</t>
  </si>
  <si>
    <t>ЛП-№(002973)-(РГ-RU)</t>
  </si>
  <si>
    <t>4603988042817</t>
  </si>
  <si>
    <t>4603988042800</t>
  </si>
  <si>
    <t>4603988042831</t>
  </si>
  <si>
    <t>4603988042824</t>
  </si>
  <si>
    <t>Сертралин Канон</t>
  </si>
  <si>
    <t>ЛП-№(002924)-(РГ-RU)</t>
  </si>
  <si>
    <t>4606486049272</t>
  </si>
  <si>
    <t>4606486049227</t>
  </si>
  <si>
    <t>Глюкоза буфус®</t>
  </si>
  <si>
    <t>Бупранал®</t>
  </si>
  <si>
    <t>раствор для инъекций, 0.3 мг/мл, 1 мл (см3) - шприц-тюбики (100)  - коробки картонные</t>
  </si>
  <si>
    <t>4602676014983</t>
  </si>
  <si>
    <t>Ибупрофен Реневал</t>
  </si>
  <si>
    <t>ЛП-№(002454)-(РГ-RU)</t>
  </si>
  <si>
    <t>4603988039671</t>
  </si>
  <si>
    <t>4603988039688</t>
  </si>
  <si>
    <t>ПАЗОПАНИБ-ТЛ</t>
  </si>
  <si>
    <t>раствор для внутримышечного введения, компонент I-0.5 мл/доза+компонент II-0.5 мл/доза, 3 мл (5 доз) - флаконы (1)  / компонент I / - пачки картонные</t>
  </si>
  <si>
    <t>4603988037677</t>
  </si>
  <si>
    <t>4603988037684</t>
  </si>
  <si>
    <t>4603988037691</t>
  </si>
  <si>
    <t>4603988037707</t>
  </si>
  <si>
    <t>4603988037776</t>
  </si>
  <si>
    <t>раствор для инфузий, 250 мл - контейнер (1)  / с 1 портом / - пакет</t>
  </si>
  <si>
    <t>ЛП-008809</t>
  </si>
  <si>
    <t>4605258016306</t>
  </si>
  <si>
    <t>раствор для инфузий, 250 мл - контейнер (1)  / с 2 портами / - пакет</t>
  </si>
  <si>
    <t>4605258016320</t>
  </si>
  <si>
    <t>раствор для инфузий, 500 мл - контейнер (1)  / с 1 портом / - пакет</t>
  </si>
  <si>
    <t>4605258016337</t>
  </si>
  <si>
    <t>раствор для инфузий, 500 мл - контейнер (1)  / с 2 портами / - пакет</t>
  </si>
  <si>
    <t>4605258016344</t>
  </si>
  <si>
    <t>Лейковорин</t>
  </si>
  <si>
    <t>ЛП-№(002739)-(РГ-RU)</t>
  </si>
  <si>
    <t>4603988018874</t>
  </si>
  <si>
    <t>таблетки, покрытые пленочной оболочкой, 80 мг, 10 шт. - упаковки ячейковые контурные (5)  - пачки картонные</t>
  </si>
  <si>
    <t>Пеметрексед-Келун-Казфарм</t>
  </si>
  <si>
    <t>4870208030439</t>
  </si>
  <si>
    <t>4870208030446</t>
  </si>
  <si>
    <t>растворитель для приготовления лекарственных форм для инъекций ~, 500 мл - флакон (20)  - лоток картонный (для стационаров)</t>
  </si>
  <si>
    <t>ЛП-№(003296)-(РГ-RU)</t>
  </si>
  <si>
    <t>4630179310400</t>
  </si>
  <si>
    <t>растворитель для приготовления лекарственных форм для инъекций ~, 500 мл - флакон (20)  - короб картонный (для стационаров)</t>
  </si>
  <si>
    <t>4630179310509</t>
  </si>
  <si>
    <t>ЛП-№(002852)-(РГ-RU)</t>
  </si>
  <si>
    <t>4603988042152</t>
  </si>
  <si>
    <t>4603988042138</t>
  </si>
  <si>
    <t>4603988042145</t>
  </si>
  <si>
    <t>Преднизолон буфус®</t>
  </si>
  <si>
    <t>ЛП-№(003467)-(РГ-RU)</t>
  </si>
  <si>
    <t>4603276013246</t>
  </si>
  <si>
    <t>Вотриент®</t>
  </si>
  <si>
    <t>7613421132514</t>
  </si>
  <si>
    <t>раствор для инфузий, 4 мг/100 мл, 100 мл - флакон полимерный (1)  - пачка картонная</t>
  </si>
  <si>
    <t>раствор для инфузий, 4 мг/100 мл, 100 мл - флакон полимерный (1)  / с 2 портами / - пачка картонная</t>
  </si>
  <si>
    <t>раствор для инфузий, 250 мл - бутылка стеклянная (1)  - пачка картонная</t>
  </si>
  <si>
    <t>4605453025950</t>
  </si>
  <si>
    <t>4605453025967</t>
  </si>
  <si>
    <t>раствор для инфузий, 250 мл - флакон (1)  / с 2 портами / - пачка картонная</t>
  </si>
  <si>
    <t>4605453026001</t>
  </si>
  <si>
    <t>раствор для инфузий, 250 мл - флакон (1)  - пакет</t>
  </si>
  <si>
    <t>4605453026025</t>
  </si>
  <si>
    <t>раствор для инфузий, 250 мл - флакон (1)  / с 2 портами / - пакет</t>
  </si>
  <si>
    <t>4605453026049</t>
  </si>
  <si>
    <t>раствор для инфузий, 500 мл - бутылка стеклянная (1)  - пачка картонная</t>
  </si>
  <si>
    <t>4605453025981</t>
  </si>
  <si>
    <t>4605453025998</t>
  </si>
  <si>
    <t>раствор для инфузий, 500 мл - флакон (1)  / с 2 портами / - пачка картонная</t>
  </si>
  <si>
    <t>4605453026018</t>
  </si>
  <si>
    <t>раствор для инфузий, 500 мл - флакон (1)  - пакет</t>
  </si>
  <si>
    <t>4605453026032</t>
  </si>
  <si>
    <t>раствор для инфузий, 500 мл - флакон (1)  / с 2 портами / - пакет</t>
  </si>
  <si>
    <t>4605453026056</t>
  </si>
  <si>
    <t xml:space="preserve">Вл.Закрытое акционерное общество "ФармФирма "Сотекс" (ЗАО "ФармФирма "Сотекс"), Россия (7715240941); Вып.к.Перв.Уп.Втор.Уп.Пр.Делфарм Дижон, Франция (FR 21809759301 ); </t>
  </si>
  <si>
    <t>таблетки с пролонгированным высвобождением, покрытые оболочкой, 100 мг, 15 шт. - блистер (2)  - пачка картонная</t>
  </si>
  <si>
    <t>4670012610946</t>
  </si>
  <si>
    <t>таблетки с пролонгированным высвобождением, покрытые оболочкой, 50 мг, 15 шт. - блистер (2)  - пачка картонная</t>
  </si>
  <si>
    <t>4670012610939</t>
  </si>
  <si>
    <t>4603988043968</t>
  </si>
  <si>
    <t>4603988043999</t>
  </si>
  <si>
    <t>4603988043975</t>
  </si>
  <si>
    <t>Конкор® Кор</t>
  </si>
  <si>
    <t>СОТАЛОЛ</t>
  </si>
  <si>
    <t>таблетки, 160 мг, 10 шт. - контурная ячейковая  упаковка (2)  - пачка картонная</t>
  </si>
  <si>
    <t>раствор для наружного применения [спиртовой], 0.5%, 100 мл - флаконы (60)  - коробки картонные (для стационаров)</t>
  </si>
  <si>
    <t>4605903011946</t>
  </si>
  <si>
    <t>раствор для наружного применения [спиртовой], 0.5%, 100 мл - флакон-капельницы (60)  - коробки картонные (для стационаров)</t>
  </si>
  <si>
    <t>ФЛУКОНАЗОЛ</t>
  </si>
  <si>
    <t>ЛП-008448</t>
  </si>
  <si>
    <t>4603988046389</t>
  </si>
  <si>
    <t>4603988046433</t>
  </si>
  <si>
    <t>4603988046419</t>
  </si>
  <si>
    <t xml:space="preserve">Вл.Вып.к.Перв.Уп.Втор.Уп.Пр.Общество с ограниченной ответственностью "Велфарм-М", Россия (7735167866); </t>
  </si>
  <si>
    <t>Феррум Лек®</t>
  </si>
  <si>
    <t xml:space="preserve">Вл.Втор.Уп.Октафарма Фармацевтика Продуктионсгес м.б.Х.,  Австрия (ATU142536); Вып.к.Перв.Уп.Пр.Октафарма, Франция (382814150); </t>
  </si>
  <si>
    <t>ЦипроКаз</t>
  </si>
  <si>
    <t>МетроКаз</t>
  </si>
  <si>
    <t>4605258015651</t>
  </si>
  <si>
    <t>Амоксициллин+Клавулановая кислота-АЛВИЛС</t>
  </si>
  <si>
    <t>4810368016959</t>
  </si>
  <si>
    <t>4810368016911</t>
  </si>
  <si>
    <t>ЛП-№(003498)-(РГ-RU)</t>
  </si>
  <si>
    <t>4603988047195</t>
  </si>
  <si>
    <t>4603988047232</t>
  </si>
  <si>
    <t>4603988047256</t>
  </si>
  <si>
    <t>4603988047225</t>
  </si>
  <si>
    <t>C01BC</t>
  </si>
  <si>
    <t>Витамин А</t>
  </si>
  <si>
    <t>4602957001541</t>
  </si>
  <si>
    <t xml:space="preserve">Вл.Вып.к.Вифор (Интернэшнл) Инк., Швейцария (CHE-107.360.718); Перв.Уп.Втор.Уп.Пр.Иберфар Индастриа Фармацеутика С.А., Португалия (PT500109753); </t>
  </si>
  <si>
    <t>раствор для инфузий, 2 мг/мл, 100 мл - контейнер (1)  / с 1 портом / - пакет</t>
  </si>
  <si>
    <t>4605258017549</t>
  </si>
  <si>
    <t>раствор для инфузий, 2 мг/мл, 100 мл - контейнер (1)  / с 2 портами / - пакет</t>
  </si>
  <si>
    <t>4605258017662</t>
  </si>
  <si>
    <t xml:space="preserve">Вл.ООО "Лайф Сайнсес ОХФК", Россия (4025440138); Вып.к.Перв.Уп.Втор.Уп.Пр.Акционерное общество "Обнинская химико-фармацевтическая компания" (АО "ОХФК"), Россия (4025062616); </t>
  </si>
  <si>
    <t>Лозартан Реневал</t>
  </si>
  <si>
    <t>таблетки, покрытые пленочной оболочкой, 12.5 мг, 15 шт. - упаковки ячейковые контурные (2)  - пачки картонные</t>
  </si>
  <si>
    <t>ЛП-№(003616)-(РГ-RU)</t>
  </si>
  <si>
    <t>4603988048147</t>
  </si>
  <si>
    <t>таблетки, покрытые пленочной оболочкой, 12.5 мг, 10 шт. - упаковки ячейковые контурные (3)  - пачки картонные</t>
  </si>
  <si>
    <t>4603988047881</t>
  </si>
  <si>
    <t>таблетки, покрытые пленочной оболочкой, 12.5 мг, 15 шт. - упаковки ячейковые контурные (6)  - пачки картонные</t>
  </si>
  <si>
    <t>4603988048161</t>
  </si>
  <si>
    <t>4603988047898</t>
  </si>
  <si>
    <t>4603988048116</t>
  </si>
  <si>
    <t>4603988047928</t>
  </si>
  <si>
    <t>таблетки, покрытые пленочной оболочкой, 25 мг, 15 шт. - упаковки ячейковые контурные (6)  - пачки картонные</t>
  </si>
  <si>
    <t>4603988048123</t>
  </si>
  <si>
    <t>4603988047942</t>
  </si>
  <si>
    <t>концентрат для приготовления раствора для инфузий, 2.5 мг/мл, 10 мл - флаконы (4)  - пачки картонные</t>
  </si>
  <si>
    <t>концентрат для приготовления раствора для инфузий, 2.5 мг/мл, 10 мл - флаконы (10)  - пачки картонные</t>
  </si>
  <si>
    <t>порошок для приготовления раствора для внутривенного введения, 500 мг+100 мг, 600 мг - флаконы (5)  - пачки картонные</t>
  </si>
  <si>
    <t>4810368016928</t>
  </si>
  <si>
    <t>порошок для приготовления раствора для внутривенного введения, 500 мг+100 мг, 600 мг - флаконы (10)  - пачки картонные</t>
  </si>
  <si>
    <t>4810368016935</t>
  </si>
  <si>
    <t>порошок для приготовления раствора для внутривенного введения, 1000 мг+200 мг, 1200 мг - флаконы (5)  - пачки картонные</t>
  </si>
  <si>
    <t>4810368016966</t>
  </si>
  <si>
    <t>порошок для приготовления раствора для внутривенного введения, 1000 мг+200 мг, 1200 мг - флаконы (10)  - пачки картонные</t>
  </si>
  <si>
    <t>4810368016973</t>
  </si>
  <si>
    <t>ЛП-№(003740)-(РГ-RU)</t>
  </si>
  <si>
    <t>4603988049779</t>
  </si>
  <si>
    <t>ЛП-№(004002)-(РГ-RU)</t>
  </si>
  <si>
    <t>8033622633006</t>
  </si>
  <si>
    <t>ЛП-№(004083)-(РГ-RU)</t>
  </si>
  <si>
    <t xml:space="preserve">Вл.Общество с ограниченной ответственностью "Велфарм-М", Россия (7735167866); Вып.к.Перв.Уп.Втор.Уп.Пр.Общество с ограниченной ответственностью "Велфарм" (ООО "Велфарм"), Россия (7733691513); </t>
  </si>
  <si>
    <t>ЛП-№(004535)-(РГ-RU)</t>
  </si>
  <si>
    <t>раствор для внутривенного введения, 10 мг/мл, 10 мл - ампулы (5)  - пачки картонные</t>
  </si>
  <si>
    <t>ИНДАПАМИД</t>
  </si>
  <si>
    <t>ЛП-№(004005)-(РГ-RU)</t>
  </si>
  <si>
    <t>4603988051543</t>
  </si>
  <si>
    <t>ЛП-№(004124)-(РГ-RU)</t>
  </si>
  <si>
    <t>4603988050768</t>
  </si>
  <si>
    <t>4603988050898</t>
  </si>
  <si>
    <t>таблетки, покрытые оболочкой, 200 мг, 12 шт. - блистеры (4)  - пачки картонные</t>
  </si>
  <si>
    <t>5000158107663</t>
  </si>
  <si>
    <t>ЛП-№(003907)-(РГ-RU)</t>
  </si>
  <si>
    <t>4603988050478</t>
  </si>
  <si>
    <t>4603988050485</t>
  </si>
  <si>
    <t>ЛП-№(004734)-(РГ-RU)</t>
  </si>
  <si>
    <t>4605095012691</t>
  </si>
  <si>
    <t>4605095012707</t>
  </si>
  <si>
    <t>ЛП-№(004557)-(РГ-RU)</t>
  </si>
  <si>
    <t>4603988054315</t>
  </si>
  <si>
    <t>лиофилизат для приготовления раствора для внутрисосудистого и внутрипузырного введения, 10 мг, 10 мл - флакон (1)  - пачка картонная</t>
  </si>
  <si>
    <t>ЛП-006268</t>
  </si>
  <si>
    <t>4810133002965</t>
  </si>
  <si>
    <t>Цефепим+[Сульбактам]</t>
  </si>
  <si>
    <t>порошок для приготовления раствора для внутривенного и внутримышечного введения, 1000 мг+1000 мг, 2000 мг - флакон (1)  - пачка  картонная</t>
  </si>
  <si>
    <t xml:space="preserve">Вл.Общество с ограниченной ответственностью "АлФарма" (OOO "АлФарма"), Россия (7707781200); Перв.Уп.Пр.Общество с ограниченной ответственностью "Рузфарма" (ООО "Рузфарма"), Россия (5075017297); Вып.к.Втор.Уп.Акционерное общество "Алтегра" ( АО "Алтегра"), Россия (5010058143); </t>
  </si>
  <si>
    <t>J01DE</t>
  </si>
  <si>
    <t xml:space="preserve">Вл.Общество с ограниченной ответственностью "АлФарма" (OOO "АлФарма"), Россия (7707781200); Вып.к.Перв.Уп.Втор.Уп.Пр.Общество с ограниченной ответственностью "Рузфарма" (ООО "Рузфарма"), Россия (5075017297); </t>
  </si>
  <si>
    <t>4640005760507</t>
  </si>
  <si>
    <t xml:space="preserve">Вл.Общество с ограниченной ответственностью "АлФарма" (OOO "АлФарма"), Россия (7707781200); Вып.к.Перв.Уп.Втор.Уп.Пр.Акционерное общество "Алтегра" ( АО "Алтегра"), Россия (5010058143); </t>
  </si>
  <si>
    <t>4602509037622</t>
  </si>
  <si>
    <t>4602509037615</t>
  </si>
  <si>
    <t>4602509037608</t>
  </si>
  <si>
    <t>4602509037592</t>
  </si>
  <si>
    <t>4602509037585</t>
  </si>
  <si>
    <t>4602509037578</t>
  </si>
  <si>
    <t>4602509037561</t>
  </si>
  <si>
    <t>4602509037554</t>
  </si>
  <si>
    <t>4602509037547</t>
  </si>
  <si>
    <t>КЕТОРОЛАК ВЕЛФАРМ</t>
  </si>
  <si>
    <t>ЛП-№(001282)-(РГ-RU)</t>
  </si>
  <si>
    <t>4603988029252</t>
  </si>
  <si>
    <t>4603988029283</t>
  </si>
  <si>
    <t>Тирозил-D-аланил-глицил-фенилаланил-лейцил-аргинина сукцинат</t>
  </si>
  <si>
    <t>АМБЕРВИН® Пульмо</t>
  </si>
  <si>
    <t>R07AX</t>
  </si>
  <si>
    <t>4602509059709</t>
  </si>
  <si>
    <t>4602509059716</t>
  </si>
  <si>
    <t>4602509059723</t>
  </si>
  <si>
    <t>4602509059754</t>
  </si>
  <si>
    <t>4602509059778</t>
  </si>
  <si>
    <t>4602509059730</t>
  </si>
  <si>
    <t>4602509059808</t>
  </si>
  <si>
    <t>4602509059761</t>
  </si>
  <si>
    <t>4602509059747</t>
  </si>
  <si>
    <t>4602509059785</t>
  </si>
  <si>
    <t>4602509059792</t>
  </si>
  <si>
    <t>4602509059815</t>
  </si>
  <si>
    <t>4602509059822</t>
  </si>
  <si>
    <t>4602509059839</t>
  </si>
  <si>
    <t>4602509059846</t>
  </si>
  <si>
    <t>4602509059853</t>
  </si>
  <si>
    <t>4602509059860</t>
  </si>
  <si>
    <t>4602509059877</t>
  </si>
  <si>
    <t>4602509059884</t>
  </si>
  <si>
    <t>4602509059891</t>
  </si>
  <si>
    <t>4602509059907</t>
  </si>
  <si>
    <t>4602509059914</t>
  </si>
  <si>
    <t>4602509059921</t>
  </si>
  <si>
    <t>4602509059938</t>
  </si>
  <si>
    <t>4602509059945</t>
  </si>
  <si>
    <t>4602509059952</t>
  </si>
  <si>
    <t>4602509059969</t>
  </si>
  <si>
    <t>4602509059983</t>
  </si>
  <si>
    <t>4602509060033</t>
  </si>
  <si>
    <t>4602509060040</t>
  </si>
  <si>
    <t>4602509060071</t>
  </si>
  <si>
    <t>4602509060088</t>
  </si>
  <si>
    <t>4602509060095</t>
  </si>
  <si>
    <t>4602509060118</t>
  </si>
  <si>
    <t>4602509060132</t>
  </si>
  <si>
    <t>4602509060187</t>
  </si>
  <si>
    <t>4602509060200</t>
  </si>
  <si>
    <t>4602509060217</t>
  </si>
  <si>
    <t>ЛП-№(005045)-(РГ-RU)</t>
  </si>
  <si>
    <t>4601669018694</t>
  </si>
  <si>
    <t>4601669018700</t>
  </si>
  <si>
    <t>ЛП-№(005020)-(РГ-RU)</t>
  </si>
  <si>
    <t>4601669018540</t>
  </si>
  <si>
    <t>Бисопролол-АЛСИ</t>
  </si>
  <si>
    <t>ЛП-№(005275)-(РГ-RU)</t>
  </si>
  <si>
    <t>4607011637193</t>
  </si>
  <si>
    <t>4607011637230</t>
  </si>
  <si>
    <t>4607011637216</t>
  </si>
  <si>
    <t>4607011637209</t>
  </si>
  <si>
    <t>4607011637247</t>
  </si>
  <si>
    <t>4607011637223</t>
  </si>
  <si>
    <t>ЛП-№(004719)-(РГ-RU)</t>
  </si>
  <si>
    <t>таблетки, покрытые пленочной оболочкой, 2.5 мг, 30 шт. - упаковки ячейковые контурные (4)  - пачки картонные</t>
  </si>
  <si>
    <t>раствор для местного и наружного применения, 3%, 100 мл - флакон полимерный с крышкой (1)  - пачка картонная</t>
  </si>
  <si>
    <t>4605453018785</t>
  </si>
  <si>
    <t xml:space="preserve">Вл.Перв.Уп.Пр.Лаборатория Агетан, Франция (4478002100); Вып.к.Втор.Уп.Акционерное общество "Обнинская химико-фармацевтическая компания" (АО "ОХФК"), Россия (4025062616); </t>
  </si>
  <si>
    <t>раствор для внутримышечного введения, 0.5 мл/доза, 0.5 мл (1 доза) - флаконы (10)  - пачки картонные</t>
  </si>
  <si>
    <t>раствор для подкожного введения, 1 мг/доза, 3 мл - шприц-ручки (1)  / в комплекте с иглами - 4 шт. / - пачки картонные</t>
  </si>
  <si>
    <t xml:space="preserve">Вл.Вып.к.Перв.Уп.Втор.Уп.Пр.Общество с ограниченной ответственностью "ПСК Фарма" (ООО "ПСК Фарма"), Россия, Россия (5010048402); </t>
  </si>
  <si>
    <t>ЛП-№(004843)-(РГ-RU)</t>
  </si>
  <si>
    <t>4605095012714</t>
  </si>
  <si>
    <t>4680013243371</t>
  </si>
  <si>
    <t>4605453018808</t>
  </si>
  <si>
    <t>раствор для местного и наружного применения, 3%, 100 мл - флакон полимерный с крышкой (20)  - коробка картонная (для стационаров)</t>
  </si>
  <si>
    <t>4605453018693</t>
  </si>
  <si>
    <t>раствор для местного и наружного применения, 3%, 100 мл - флакон полимерный с крышкой (20)  / в комплекте с наконечником / - коробка картонная (для стационаров)</t>
  </si>
  <si>
    <t>4605453018815</t>
  </si>
  <si>
    <t>раствор для местного и наружного применения, 3%, 100 мл - флакон полимерный с крышкой (25)  - коробка картонная (для стационаров)</t>
  </si>
  <si>
    <t>4605453018709</t>
  </si>
  <si>
    <t>раствор для местного и наружного применения, 3%, 100 мл - флакон полимерный с крышкой (25)  / в комплекте с наконечником / - коробка картонная (для стационаров)</t>
  </si>
  <si>
    <t>4605453018822</t>
  </si>
  <si>
    <t>раствор для местного и наружного применения, 3%, 100 мл - флакон полимерный с крышкой (28)  - коробка картонная (для стационаров)</t>
  </si>
  <si>
    <t>4605453018716</t>
  </si>
  <si>
    <t>раствор для местного и наружного применения, 3%, 100 мл - флакон полимерный с крышкой (28)  / в комплекте с наконечником / - коробка картонная (для стационаров)</t>
  </si>
  <si>
    <t>4605453018839</t>
  </si>
  <si>
    <t>раствор для местного и наружного применения, 3%, 100 мл - флакон полимерный с крышкой (30)  - коробка картонная (для стационаров)</t>
  </si>
  <si>
    <t>4605453018723</t>
  </si>
  <si>
    <t>раствор для местного и наружного применения, 3%, 100 мл - флакон полимерный с крышкой (30)  / в комплекте с наконечником / - коробка картонная (для стационаров)</t>
  </si>
  <si>
    <t>4605453018846</t>
  </si>
  <si>
    <t>раствор для местного и наружного применения, 3%, 100 мл - флакон полимерный с крышкой (32)  - коробка картонная (для стационаров)</t>
  </si>
  <si>
    <t>4605453018730</t>
  </si>
  <si>
    <t>раствор для местного и наружного применения, 3%, 100 мл - флакон полимерный с крышкой (32)  / в комплекте с наконечником / - коробка картонная (для стационаров)</t>
  </si>
  <si>
    <t>4605453018853</t>
  </si>
  <si>
    <t>раствор для местного и наружного применения, 3%, 100 мл - флакон полимерный с крышкой (35)  - коробка картонная (для стационаров)</t>
  </si>
  <si>
    <t>4605453018747</t>
  </si>
  <si>
    <t>раствор для местного и наружного применения, 3%, 100 мл - флакон полимерный с крышкой (35)  / в комплекте с наконечником / - коробка картонная (для стационаров)</t>
  </si>
  <si>
    <t>4605453018860</t>
  </si>
  <si>
    <t>ЛП-№(006209)-(РГ-RU)</t>
  </si>
  <si>
    <t>L01EX03</t>
  </si>
  <si>
    <t>таблетки, покрытые пленочной оболочкой, 600 мг, 10 шт. - контурная ячейковая  упаковка (3)  - пачка картонная</t>
  </si>
  <si>
    <t>Метоклопрамид Реневал</t>
  </si>
  <si>
    <t>4603988059365</t>
  </si>
  <si>
    <t>4603988059440</t>
  </si>
  <si>
    <t>таблетки, покрытые пленочной оболочкой, 12.5 мг, 30 шт. - упаковки ячейковые контурные (1)  - пачки картонные</t>
  </si>
  <si>
    <t>ЛП-№(005836)-(РГ-RU)</t>
  </si>
  <si>
    <t>ЛП-№(005407)-(РГ-RU)</t>
  </si>
  <si>
    <t>лиофилизат для приготовления раствора для внутримышечного введения, 1 мл/доза, 1 мл - ампулы (5)  / в комплекте с растворителем (ампулы) 1 мл-5 шт. / - пачки картонные</t>
  </si>
  <si>
    <t>Рисполепт Конста®</t>
  </si>
  <si>
    <t>Дакарбазин-ЛЭНС®</t>
  </si>
  <si>
    <t>лиофилизат для приготовления раствора для внутривенного введения, 200 мг, 200 мг - флаконы (1)  - пачки картонные</t>
  </si>
  <si>
    <t>Винбластин-ЛЭНС®</t>
  </si>
  <si>
    <t>лиофилизат для приготовления раствора для внутривенного введения, 5 мг, 5 мг - флаконы (1)  - пачки картонные</t>
  </si>
  <si>
    <t xml:space="preserve">Вл.Акционерное общество "Эс Джи Биотех", Россия (3321028250); Перв.Уп.Пр.Акционерное общество "ГЕНЕРИУМ" (АО "ГЕНЕРИУМ"), Россия (3321027747); Вып.к.Втор.Уп.Акционерное общество "Эс Джи Биотех" (АО "Эс Джи Биотех"), Россия (3321028250); </t>
  </si>
  <si>
    <t>раствор для наружного применения спиртовой, 1%, 40 мл - флакон (1)  - -</t>
  </si>
  <si>
    <t>4603988060675</t>
  </si>
  <si>
    <t>4603988060682</t>
  </si>
  <si>
    <t>4603988060712</t>
  </si>
  <si>
    <t>4603988060699</t>
  </si>
  <si>
    <t>Эутирокс®</t>
  </si>
  <si>
    <t>4605453020894</t>
  </si>
  <si>
    <t>4605453020887</t>
  </si>
  <si>
    <t>L01EA03</t>
  </si>
  <si>
    <t>Коагил-VII®</t>
  </si>
  <si>
    <t>Хлоргексидин-Сальвус</t>
  </si>
  <si>
    <t xml:space="preserve">Вл.Общество с ограниченной ответственностью "Сальвус" (ООО "Сальвус"), Россия (7729728288); Вып.к.Перв.Уп.Втор.Уп.Пр.Общество с ограниченной ответственностью "Рубикон" (ООО "Рубикон"), Республика Беларусь (300228365); </t>
  </si>
  <si>
    <t>4650359090243</t>
  </si>
  <si>
    <t>4650359090250</t>
  </si>
  <si>
    <t>4603988059402</t>
  </si>
  <si>
    <t>4603988059372</t>
  </si>
  <si>
    <t>4603988059488</t>
  </si>
  <si>
    <t>4603988059457</t>
  </si>
  <si>
    <t>ЛП-008758</t>
  </si>
  <si>
    <t>таблетки, 10 шт. - упаковки ячейковые контурные (3)  - пачки картонные</t>
  </si>
  <si>
    <t>Анафранил®</t>
  </si>
  <si>
    <t>ЛП-№(005362)-(РГ-RU)</t>
  </si>
  <si>
    <t>4603988060231</t>
  </si>
  <si>
    <t>4603988060385</t>
  </si>
  <si>
    <t>4603988060170</t>
  </si>
  <si>
    <t>4603988060156</t>
  </si>
  <si>
    <t>ЛП-№(005823)-(РГ-RU)</t>
  </si>
  <si>
    <t>4603988062679</t>
  </si>
  <si>
    <t>4603988062693</t>
  </si>
  <si>
    <t>таблетки, покрытые оболочкой, 2.5 мг, 10 шт. - упаковки ячейковые контурные (3)  - пачки картонные</t>
  </si>
  <si>
    <t>ЛП-№(006300)-(РГ-RU)</t>
  </si>
  <si>
    <t>4610188923051</t>
  </si>
  <si>
    <t>таблетки, покрытые оболочкой, 2.5 мг, 10 шт. - упаковки ячейковые контурные (4)  - пачки картонные</t>
  </si>
  <si>
    <t>4610188923068</t>
  </si>
  <si>
    <t>Нурофен® Экспресс</t>
  </si>
  <si>
    <t>капсулы, 200 мг, 10 шт. - блистеры (4)  - пачки картонные</t>
  </si>
  <si>
    <t>5000158107694</t>
  </si>
  <si>
    <t>5000158107700</t>
  </si>
  <si>
    <t>ЛП-№(005133)-(РГ-RU)</t>
  </si>
  <si>
    <t>ЛП-№(006558)-(РГ-RU)</t>
  </si>
  <si>
    <t>4603988064604</t>
  </si>
  <si>
    <t>4603988064574</t>
  </si>
  <si>
    <t>4603988064642</t>
  </si>
  <si>
    <t>4603988064437</t>
  </si>
  <si>
    <t>4603988064390</t>
  </si>
  <si>
    <t>4603988064468</t>
  </si>
  <si>
    <t>4603988064345</t>
  </si>
  <si>
    <t>4603988064277</t>
  </si>
  <si>
    <t>4603988064338</t>
  </si>
  <si>
    <t>4603988064314</t>
  </si>
  <si>
    <t>4603988064239</t>
  </si>
  <si>
    <t>4603988064499</t>
  </si>
  <si>
    <t>4603988064628</t>
  </si>
  <si>
    <t>4603988064581</t>
  </si>
  <si>
    <t>4603988064529</t>
  </si>
  <si>
    <t>4603988064406</t>
  </si>
  <si>
    <t>4603988064536</t>
  </si>
  <si>
    <t>4603988064444</t>
  </si>
  <si>
    <t>4603988064611</t>
  </si>
  <si>
    <t>4603988064475</t>
  </si>
  <si>
    <t>4603988064369</t>
  </si>
  <si>
    <t>4603988064284</t>
  </si>
  <si>
    <t>4603988064178</t>
  </si>
  <si>
    <t>4603988064246</t>
  </si>
  <si>
    <t>4603988064185</t>
  </si>
  <si>
    <t>4603988064321</t>
  </si>
  <si>
    <t>4603988064352</t>
  </si>
  <si>
    <t>4603988064505</t>
  </si>
  <si>
    <t>4603988064420</t>
  </si>
  <si>
    <t>4603988064451</t>
  </si>
  <si>
    <t>4603988064543</t>
  </si>
  <si>
    <t>4603988064598</t>
  </si>
  <si>
    <t>4603988064635</t>
  </si>
  <si>
    <t>4603988064413</t>
  </si>
  <si>
    <t>4603988064383</t>
  </si>
  <si>
    <t>4603988064260</t>
  </si>
  <si>
    <t>4603988064376</t>
  </si>
  <si>
    <t>4603988064192</t>
  </si>
  <si>
    <t>4603988064291</t>
  </si>
  <si>
    <t>4603988064307</t>
  </si>
  <si>
    <t>4603988064253</t>
  </si>
  <si>
    <t>4603988064222</t>
  </si>
  <si>
    <t xml:space="preserve">Вл.Сан Фармасьютикал Индастриз Лтд, Индия (AADCS3124K); Вып.к.Перв.Уп.Втор.Уп.Пр.Сан Фармасьютикал Индастриз Лтд, Индия (9909033465); </t>
  </si>
  <si>
    <t>ЛП-№(007062)-(РГ-RU)</t>
  </si>
  <si>
    <t>порошок для приготовления суспензии для внутримышечного введения с пролонгированным высвобождением, 25 мг, 25 мг - флаконы (1)  / в комплекте с растворителем (шприцы) 2 мл - 1 шт., иглами - 2 шт. и безыгольным устройством - 1 шт. / - пачки картонные</t>
  </si>
  <si>
    <t>4602243006649</t>
  </si>
  <si>
    <t>ЛП-№(004840)-(РГ-RU)</t>
  </si>
  <si>
    <t>4603988056555</t>
  </si>
  <si>
    <t>4603988056524</t>
  </si>
  <si>
    <t>4603988056579</t>
  </si>
  <si>
    <t>4603988056562</t>
  </si>
  <si>
    <t>4603988056531</t>
  </si>
  <si>
    <t>4603988056548</t>
  </si>
  <si>
    <t>таблетки, 1 мг, 20 шт. - упаковки ячейковые контурные (6)  - пачки картонные</t>
  </si>
  <si>
    <t>4603988056616</t>
  </si>
  <si>
    <t>4603988056654</t>
  </si>
  <si>
    <t>4603988056623</t>
  </si>
  <si>
    <t>4603988056593</t>
  </si>
  <si>
    <t>4603988056586</t>
  </si>
  <si>
    <t>4603988056630</t>
  </si>
  <si>
    <t>4603988056647</t>
  </si>
  <si>
    <t>4603988056609</t>
  </si>
  <si>
    <t>ЛП-№(006845)-(РГ-RU)</t>
  </si>
  <si>
    <t>4650099811009</t>
  </si>
  <si>
    <t>лиофилизат для приготовления раствора для внутривенного введения, 1.2 мг, 1 шт. - флакон (1)  / в комплекте с растворителем (флаконы) 5 мл, шприцем -1 шт., канюлями-2 шт., катетером для периферических вен -1 шт., салфетками спиртовыми -2 шт. / - пачка картонная</t>
  </si>
  <si>
    <t>4650099810934</t>
  </si>
  <si>
    <t>лиофилизат для приготовления раствора для внутривенного введения, 2.4 мг, 1 шт. - флакон (1)  / в комплекте с растворителем (флаконы) 5 мл, шприцем -1 шт., канюлями-2 шт., катетером для периферических вен -1 шт., салфетками спиртовыми -2 шт. / - пачка картонная</t>
  </si>
  <si>
    <t>4650099810972</t>
  </si>
  <si>
    <t>раствор для внутривенного и внутримышечного введения, 5 мг/мл, 10 мл - ампулы (5)  - пачки картонные</t>
  </si>
  <si>
    <t>4660153658334</t>
  </si>
  <si>
    <t>Фактор некроза опухолей-тимозин альфа 1 рекомбинантный</t>
  </si>
  <si>
    <t>Рефнот®</t>
  </si>
  <si>
    <t>лиофилизат для приготовления раствора для подкожного введения, 100000 ЕД, 100000 ЕД - флаконы (1)  - пачки картонные</t>
  </si>
  <si>
    <t>ЛП-№(007230)-(РГ-RU)</t>
  </si>
  <si>
    <t>4660007707676</t>
  </si>
  <si>
    <t>4660007707683</t>
  </si>
  <si>
    <t>Фуросемид Реневал</t>
  </si>
  <si>
    <t>4603988065304</t>
  </si>
  <si>
    <t>4603988065397</t>
  </si>
  <si>
    <t>лиофилизат для приготовления раствора для внутривенного и внутримышечного введения, 25 мг, 25 мг - флаконы (5)  / в комплекте с растворителем: натрия хлорида раствор 0.9% (ампулы) 2 мл-5 шт. / - пачки картонные</t>
  </si>
  <si>
    <t>ЛП-№(007239)-(РГ-RU)</t>
  </si>
  <si>
    <t>4630015114841</t>
  </si>
  <si>
    <t>лиофилизат для приготовления раствора для внутривенного и внутримышечного введения, 50 мг, 50 мг - флаконы (5)  / в комплекте с растворителем: натрия хлорида раствор 0.9% (ампулы) 2 мл-5 шт. / - пачки картонные</t>
  </si>
  <si>
    <t>4630015114858</t>
  </si>
  <si>
    <t>ЛП-№(001146)-(РГ-RU)</t>
  </si>
  <si>
    <t>4660153658518</t>
  </si>
  <si>
    <t>ЛП-№(007205)-(РГ-RU)</t>
  </si>
  <si>
    <t>ЛП-№(005915)-(РГ-RU)</t>
  </si>
  <si>
    <t>ЛП-№(007434)-(РГ-RU)</t>
  </si>
  <si>
    <t>4607011637469</t>
  </si>
  <si>
    <t>4607011637513</t>
  </si>
  <si>
    <t>4607011637490</t>
  </si>
  <si>
    <t>таблетки пролонгированного действия, покрытые пленочной оболочкой, 100 мг, 30 шт. - флакон (1)  - пачка картонная</t>
  </si>
  <si>
    <t>ЛП-№(006670)-(РГ-RU)</t>
  </si>
  <si>
    <t>4601969012088</t>
  </si>
  <si>
    <t>таблетки пролонгированного действия, покрытые пленочной оболочкой, 25 мг, 10 шт. - контурная ячейковая упаковка (3)  - пачка картонная</t>
  </si>
  <si>
    <t>4601969012064</t>
  </si>
  <si>
    <t>таблетки пролонгированного действия, покрытые пленочной оболочкой, 50 мг, 10 шт. - контурная ячейковая упаковка (3)  - пачка картонная</t>
  </si>
  <si>
    <t>4601969012071</t>
  </si>
  <si>
    <t>4603988059983</t>
  </si>
  <si>
    <t>4603988059990</t>
  </si>
  <si>
    <t>4603988060002</t>
  </si>
  <si>
    <t>4603988060019</t>
  </si>
  <si>
    <t>4603988055985</t>
  </si>
  <si>
    <t>4603988056098</t>
  </si>
  <si>
    <t>4670033322538</t>
  </si>
  <si>
    <t>ЛП-№(006249)-(РГ-RU)</t>
  </si>
  <si>
    <t>ЛП-№(005161)-(РГ-RU)</t>
  </si>
  <si>
    <t xml:space="preserve">Вл.Акционерное общество "Эс Джи Биотех", Россия (3321028250); Вып.к.Перв.Уп.Втор.Уп.Пр.Акционерное общество "ГЕНЕРИУМ" (АО "ГЕНЕРИУМ"), Россия (3321027747); </t>
  </si>
  <si>
    <t>таблетки с контролируемым высвобождением, покрытые оболочкой, 0.4 мг, 10 шт. - блистеры (10)  - пачки картонные</t>
  </si>
  <si>
    <t>4607085311418</t>
  </si>
  <si>
    <t>Роксадустат</t>
  </si>
  <si>
    <t>B03XA05</t>
  </si>
  <si>
    <t>концентрат для приготовления раствора для инфузий, 2.5 мг/мл, 5 мл - флаконы (10)  - пачка  картонная</t>
  </si>
  <si>
    <t>концентрат для приготовления раствора для инфузий, 2.5 мг/мл, 5 мл - флаконы (1)  - пачка  картонная</t>
  </si>
  <si>
    <t>концентрат для приготовления раствора для инфузий, 2.5 мг/мл, 5 мл - флаконы (4)  - пачка  картонная</t>
  </si>
  <si>
    <t xml:space="preserve">Вл.Вып.к.Перв.Уп.Втор.Уп.Пр.Акционерное общество "Марбиофарм", Россия (1215001662); </t>
  </si>
  <si>
    <t>таблетки, покрытые пленочной оболочкой, 10 мг, 10 шт. - блистеры (5)  - пачки картонные</t>
  </si>
  <si>
    <t>Эсмолол</t>
  </si>
  <si>
    <t>Бревикард</t>
  </si>
  <si>
    <t>C07AB09</t>
  </si>
  <si>
    <t>4627074930666</t>
  </si>
  <si>
    <t>раствор для инфузий, 10 мг/мл, 250 мл - флаконы (1)  - пачки картонные</t>
  </si>
  <si>
    <t>4650139480578</t>
  </si>
  <si>
    <t>раствор для наружного применения и приготовления лекарственных форм, 95%, 50 мл - флаконы (28)  - коробка картонная (для стационаров)</t>
  </si>
  <si>
    <t>7640114725517</t>
  </si>
  <si>
    <t>ЛП-№(007626)-(РГ-RU)</t>
  </si>
  <si>
    <t>капли глазные, 1%, 10 мл - флакон (1)  - пачка картонная</t>
  </si>
  <si>
    <t>4603988070704</t>
  </si>
  <si>
    <t>4603988070681</t>
  </si>
  <si>
    <t>4603988070698</t>
  </si>
  <si>
    <t>раствор для внутривенного и внутримышечного введения, 50 мг/мл, 2 мл - стеклянная ампула (5)  - пачка картонная</t>
  </si>
  <si>
    <t>раствор для внутривенного и внутримышечного введения, 50 мг/мл, 2 мл - стеклянная ампула (20)  - пачка картонная</t>
  </si>
  <si>
    <t xml:space="preserve">Вл.Сандоз д.д., Словения (SI76665623); Пр.ООО "Новартис Фармасьютикал Мэньюфекчуринг", Словения (SI 98914227); Вып.к.Перв.Уп.Втор.Уп.Лек Фармасьютикалс д.д., Словения (SI87916452); </t>
  </si>
  <si>
    <t xml:space="preserve">Вл.Закрытое акционерное общество "Фармацевтическая фирма "ЛЕККО" (ЗАО "ЛЕККО"), Россия (3321005528); Перв.Уп.Пр.Закрытое акционерное общество "Фармацевтическая фирма "ЛЕККО" (ЗАО "ЛЕККО"), Россия (3321005528); Втор.Уп.Закрытое акционерное общество "Фармацевтическая фирма "ЛЕККО" (ЗАО "ЛЕККО"), Россия (3321005528); Вып.к.Закрытое акционерное общество "Фармацевтическая фирма "ЛЕККО" (ЗАО "ЛЕККО"), Россия (3321005528); </t>
  </si>
  <si>
    <t>раствор для наружного применения, 90%, 5 л - канистры (1)  - для стационаров</t>
  </si>
  <si>
    <t>раствор для наружного применения, 90%, 10 л - канистры (1)  - для стационаров</t>
  </si>
  <si>
    <t>ЛП-№(009695)-(РГ-RU)</t>
  </si>
  <si>
    <t>4610383700235</t>
  </si>
  <si>
    <t>таблетки, 100 мкг, 50 шт. - упаковки ячейковые контурные (2)  - пачки картонные</t>
  </si>
  <si>
    <t>4610383700259</t>
  </si>
  <si>
    <t>Ривия®</t>
  </si>
  <si>
    <t>ЛП-№(005745)-(РГ-RU)</t>
  </si>
  <si>
    <t>раствор для подкожного введения, 50 мг/мл, 1 мл - шприцы (4)  / в комплекте с салфетками спиртовыми - 4 шт. / - пачки картонные</t>
  </si>
  <si>
    <t>раствор для подкожного введения, 50 мг/мл, 0.5 мл - шприцы (4)  / в комплекте с салфетками спиртовыми - 4 шт. / - пачки картонные</t>
  </si>
  <si>
    <t>раствор для инфузий, 42 мг/мл, 200 мл - бутылки (1)  - пачка картонная</t>
  </si>
  <si>
    <t>4602379002171, 4602379002188</t>
  </si>
  <si>
    <t>4601808014655, 4601808014662</t>
  </si>
  <si>
    <t>4601808014730, 4601808014747</t>
  </si>
  <si>
    <t>порошок для приготовления раствора для внутривенного введения, 2 г, 2 г - флакон (1)  - пачка  картонная</t>
  </si>
  <si>
    <t>порошок для приготовления раствора для внутривенного введения, 4 г, 4 г - флакон (1)  - пачка  картонная</t>
  </si>
  <si>
    <t>ВАЛСАРЕПИН®</t>
  </si>
  <si>
    <t xml:space="preserve">Вл.Акционерное общество "Р-Фарм" (АО "Р-Фарм"), Россия 123154, г. Москва, ул. Берзарина, д. 19, корп. 1, ~ (7726311464); Вып.к.Перв.Уп.Втор.Уп.Пр.Акционерное общество "Р-Фарм" (АО "Р-Фарм"), Россия (7726311464); </t>
  </si>
  <si>
    <t>ЛП-№(007820)-(РГ-RU)</t>
  </si>
  <si>
    <t>4670012465690</t>
  </si>
  <si>
    <t>ЛП-№(006831)-(РГ-RU)</t>
  </si>
  <si>
    <t>4605095012813</t>
  </si>
  <si>
    <t xml:space="preserve">Вл.Общество с ограниченной ответственностью "ПРОТЕК-СВМ" (ООО "ПРОТЕК-СВМ"), Россия (5029067462); Вып.к.Перв.Уп.Втор.Уп.Пр.Акционерное общество "Медисорб" (АО "Медисорб"), Россия (5908002499); </t>
  </si>
  <si>
    <t>29.08.2025 
1360/20-25/ОС-подтв</t>
  </si>
  <si>
    <t>ЛП-№(008309)-(РГ-RU)</t>
  </si>
  <si>
    <t>4605095012882</t>
  </si>
  <si>
    <t>ЛП-№(010753)-(РГ-RU)</t>
  </si>
  <si>
    <t xml:space="preserve">Вл.Вып.к.Перв.Уп.Втор.Уп.Пр.ООО "Гритвак", Россия (7724007892); </t>
  </si>
  <si>
    <t>раствор для внутривенного введения, 2.5 мг/мл, 2 мл - ампулы (10)  - пачки картонные</t>
  </si>
  <si>
    <t>01.09.2025 
1374/20-25/ОС-подтв</t>
  </si>
  <si>
    <t>таблетки, покрытые пленочной оболочкой, 500 мг, 3 шт. - контурные  ячейковые упаковки (1)  - контурные ячейковые упаковки (1) - пачки картонные</t>
  </si>
  <si>
    <t>01.09.2025 
1375/20-25</t>
  </si>
  <si>
    <t>раствор для внутримышечного введения; компонент I-0.5 мл/доза + компонент II-0.5 мл/доза, 0.5мл (1 доза), -флаконы(10) -/ компонент I / -пачки картонные + 0.5мл (1 доза), -флаконы(10) -/ компонент II / -пачки картонные</t>
  </si>
  <si>
    <t>08.09.2025 
1398/20-25</t>
  </si>
  <si>
    <t>раствор для внутримышечного введения; компонент I-0.5 мл/доза + компонент II-0.5 мл/доза, 0.5мл (1 доза), -ампулы (10) -/ компонент I / -пачки картонные + 0.5мл (1 доза), -ампулы (10) -/ компонент II / -пачки картонные</t>
  </si>
  <si>
    <t>09.09.2025 
1407/20-25</t>
  </si>
  <si>
    <t>Лапоритмин®</t>
  </si>
  <si>
    <t>ЛП-№(005153)-(РГ-RU)</t>
  </si>
  <si>
    <t>таблетки, покрытые пленочной оболочкой, 50 мг (25.7 мг+24.3 мг), 28 шт. - банка (1)  - пачка картонная</t>
  </si>
  <si>
    <t>4670012465683</t>
  </si>
  <si>
    <t>22.08.2025 
1317/20-25/ОС-подтв</t>
  </si>
  <si>
    <t>10.09.2025 
1416/1/20-25</t>
  </si>
  <si>
    <t>4607037191693</t>
  </si>
  <si>
    <t>4607037191686</t>
  </si>
  <si>
    <t>01.09.2025 
1367/20-25/ОС-подтв</t>
  </si>
  <si>
    <t>ЛП-№(000140)-(РГ-RU)</t>
  </si>
  <si>
    <t>4620078630150</t>
  </si>
  <si>
    <t xml:space="preserve">Вл.Акционерное Общество "ГЕНЕРИУМ" (АО "ГЕНЕРИУМ"), Россия (3321027747); Перв.Уп.Пр.Акционерное Общество "ГЕНЕРИУМ" (АО "ГЕНЕРИУМ"), Россия (3321027747); Вып.к.Втор.Уп.Общество с ограниченной ответственностью "Генериум-Некст" (ООО "Генериум-Некст"), Россия (3321035160); </t>
  </si>
  <si>
    <t>ЛП-№(003386)-(РГ-RU)</t>
  </si>
  <si>
    <t>05.09.2025 
25-7-4333893-изм</t>
  </si>
  <si>
    <t>МАКСИКТАМ®-АФ</t>
  </si>
  <si>
    <t>ЛП-№(009874)-(РГ-RU)</t>
  </si>
  <si>
    <t>4660228711223</t>
  </si>
  <si>
    <t>Вакцина для профилактики брюшного тифа</t>
  </si>
  <si>
    <t>раствор для подкожного введения, 0.5 мл/доза, 0.5 мл - ампулы (10)  - пачки картонные</t>
  </si>
  <si>
    <t>J07AP03</t>
  </si>
  <si>
    <t>Р N000183/01</t>
  </si>
  <si>
    <t>4603150000034</t>
  </si>
  <si>
    <t>раствор для местного и наружного применения, 0,05%, 100 мл - флаконы (1)  - пачки картонные</t>
  </si>
  <si>
    <t xml:space="preserve">Вл.Вып.к.Перв.Уп.Втор.Уп.Пр.Общество с ограниченной ответственностью "Научно-производственное предприятие "Фармаклон", Россия (5039007550); </t>
  </si>
  <si>
    <t>4602876003046</t>
  </si>
  <si>
    <t>4602876003053</t>
  </si>
  <si>
    <t>4602876006115</t>
  </si>
  <si>
    <t>4602876006139</t>
  </si>
  <si>
    <t>таблетки, покрытые пленочной оболочкой, 10 мг, 10 шт. - блистеры (1)  - пачки картонные</t>
  </si>
  <si>
    <t>таблетки, покрытые пленочной оболочкой, 20 мг, 10 шт. - блистеры (1)  - пачки картонные</t>
  </si>
  <si>
    <t>4810133009032</t>
  </si>
  <si>
    <t xml:space="preserve">раствор для наружного применения спиртовой, 1%, 40 мл - флаконы темного стекла (1) </t>
  </si>
  <si>
    <t xml:space="preserve">раствор для наружного применения спиртовой, 2%, 40 мл - флаконы темного стекла (1) </t>
  </si>
  <si>
    <t>Велпатасвир+Софосбувир</t>
  </si>
  <si>
    <t>J05AP55</t>
  </si>
  <si>
    <t xml:space="preserve">Вл.Общество с ограниченной ответственностью "Технофарм" (ООО "Технофарм"), Россия (1655226890); Вып.к.Перв.Уп.Втор.Уп.Пр.Акционерное общество "Татхимфармпрепараты" (АО "Татхимфармпрепараты" ), Россия (1658047200); </t>
  </si>
  <si>
    <t>суппозитории вагинальные и ректальные, 5 шт. - контурная ячейковая упаковка (2)  - пачки картонные</t>
  </si>
  <si>
    <t>раствор для инфузий, 2 мг/мл, 250 мл - флакон (10)  - ящик картонный (для стационаров)</t>
  </si>
  <si>
    <t>раствор для инфузий, 2 мг/мл, 200 мл - флакон (10)  - ящик картонный (для стационаров)</t>
  </si>
  <si>
    <t xml:space="preserve">Вл.Вып.к.Перв.Уп.Втор.Уп.Пр.Гленмарк Фармасьютикалз Лтд., Индия (AAACG2207L	); </t>
  </si>
  <si>
    <t>таблетки, покрытые пленочной оболочкой, 50 мг, 7 шт. - контурная ячейковая упаковка (4)  - пачка картонная</t>
  </si>
  <si>
    <t>таблетки, покрытые пленочной оболочкой, 50 мг, 14 шт. - контурная ячейковая упаковка (2)  - пачка картонная</t>
  </si>
  <si>
    <t>раствор для наружного применения спиртовой, 2%, 40 мл - флакон (1)  - -</t>
  </si>
  <si>
    <t>таблетки, покрытые пленочной оболочкой, 600 мг, 20 шт. - банка (1)  - пачка картонная</t>
  </si>
  <si>
    <t>таблетки, покрытые пленочной оболочкой, 600 мг, 10 шт. - контурная ячейковая  упаковка (9)  - пачка картонная</t>
  </si>
  <si>
    <t>таблетки, покрытые пленочной оболочкой, 600 мг, 10 шт. - контурная ячейковая  упаковка (6)  - пачка картонная</t>
  </si>
  <si>
    <t>таблетки, покрытые пленочной оболочкой, 600 мг, 10 шт. - контурная ячейковая  упаковка (10)  - пачка картонная</t>
  </si>
  <si>
    <t>раствор для наружного применения спиртовой, 1%, 100 мл - флаконы (1)  - пачки картонные</t>
  </si>
  <si>
    <t>раствор для наружного применения спиртовой, 2%, 100 мл - флаконы (1)  - пачки картонные</t>
  </si>
  <si>
    <t>4607098453044</t>
  </si>
  <si>
    <t>J04AA02</t>
  </si>
  <si>
    <t>Ривароксабан-СЗ</t>
  </si>
  <si>
    <t>ЛП-№(000808)-(РГ-RU)</t>
  </si>
  <si>
    <t>лиофилизат для приготовления концентрата для приготовления раствора для инфузий, 50 мг, 50 мг - флаконы (10)  - пачки картонные</t>
  </si>
  <si>
    <t>аэрозоль для ингаляций дозированный, 250 мкг/доза, 200 доз - баллон (1)  / в комплекте с насадкой-распылителем-1 шт. / - пачка  картонная</t>
  </si>
  <si>
    <t>Омник®</t>
  </si>
  <si>
    <t>Варгатеф®</t>
  </si>
  <si>
    <t>капсулы мягкие, 100 мг, 10 шт. - блистеры (6)  - пачка картонная</t>
  </si>
  <si>
    <t>ЛП-№(001278)-(РГ-RU)</t>
  </si>
  <si>
    <t>капсулы мягкие, 150 мг, 10 шт. - блистеры (6)  - пачка картонная</t>
  </si>
  <si>
    <t>4610017702635</t>
  </si>
  <si>
    <t>4680068451851</t>
  </si>
  <si>
    <t>4680068451837</t>
  </si>
  <si>
    <t>Пентаса®</t>
  </si>
  <si>
    <t>капсулы, 75 мг, 60 шт. - банка (1)  - пачка картонная</t>
  </si>
  <si>
    <t>4603988031354</t>
  </si>
  <si>
    <t>4603988031330</t>
  </si>
  <si>
    <t>таблетки, 200 мг, 10 шт. - контурная ячейковая  упаковка (12)  - пачка картонная</t>
  </si>
  <si>
    <t>таблетки, 200 мг, 120 шт. - банка (1)  - пачка картонная</t>
  </si>
  <si>
    <t>таблетки, покрытые пленочной оболочкой, 600 мг, 15 шт. - контурная ячейковая  упаковка (4)  - пачка картонная</t>
  </si>
  <si>
    <t>таблетки, покрытые пленочной оболочкой, 600 мг, 15 шт. - контурная ячейковая  упаковка (6)  - пачка картонная</t>
  </si>
  <si>
    <t xml:space="preserve">Вл.Акционерное общество "БИОКАД"  (АО "БИОКАД"), Россия, Россия (5024048000); Вып.к.Перв.Уп.Втор.Уп.Пр.Открытое акционерное общество "Фармстандарт-Уфимский витаминный завод" (ОАО "Фармстандарт-УфаВИТА"), Россия (0274036993); </t>
  </si>
  <si>
    <t>Пролиа®</t>
  </si>
  <si>
    <t>ЛП-№(001390)-(РГ-RU)</t>
  </si>
  <si>
    <t>ЛП-№(001947)-(РГ-RU)</t>
  </si>
  <si>
    <t>4660007816170</t>
  </si>
  <si>
    <t>4660007816187</t>
  </si>
  <si>
    <t>раствор для инъекций, 350 мг йода/мл, 20 мл - бутылка (48)  - коробка картонная (для стационаров)</t>
  </si>
  <si>
    <t>4605453024779</t>
  </si>
  <si>
    <t>раствор для инъекций, 350 мг йода/мл, 50 мл - бутылка (28)  - коробка картонная (для стационаров)</t>
  </si>
  <si>
    <t>4605453024793</t>
  </si>
  <si>
    <t>раствор для инъекций, 350 мг йода/мл, 50 мл - бутылка (40)  - коробка картонная (для стационаров)</t>
  </si>
  <si>
    <t>4605453024809</t>
  </si>
  <si>
    <t>раствор для инъекций, 350 мг йода/мл, 100 мл - бутылка (1)  - пачка картонная</t>
  </si>
  <si>
    <t>4605453024816</t>
  </si>
  <si>
    <t>раствор для инъекций, 350 мг йода/мл, 150 мл - бутылка (24)  / в комплекте c кольцевой подвесной системой (КПС) / - коробка картонная (для стационаров)</t>
  </si>
  <si>
    <t>4605453025325</t>
  </si>
  <si>
    <t>раствор для инъекций, 350 мг йода/мл, 150 мл - бутылка (30)  / в комплекте c кольцевой подвесной системой (КПС) / - коробка картонная (для стационаров)</t>
  </si>
  <si>
    <t>4605453025349</t>
  </si>
  <si>
    <t>раствор для инъекций, 350 мг йода/мл, 200 мл - бутылка (1)  / в комплекте c кольцевой подвесной системой (КПС) / - коробка картонная (для стационаров)</t>
  </si>
  <si>
    <t>4605453025356</t>
  </si>
  <si>
    <t>раствор для инъекций, 350 мг йода/мл, 200 мл - бутылка (25)  / в комплекте c кольцевой подвесной системой (КПС) / - коробка картонная (для стационаров)</t>
  </si>
  <si>
    <t>4605453025363</t>
  </si>
  <si>
    <t>раствор для инъекций, 350 мг йода/мл, 200 мл - бутылка (28)  / в комплекте c кольцевой подвесной системой (КПС) / - коробка картонная (для стационаров)</t>
  </si>
  <si>
    <t>4605453025370</t>
  </si>
  <si>
    <t>раствор для инъекций, 350 мг йода/мл, 200 мл - бутылка (32)  / в комплекте c кольцевой подвесной системой (КПС) / - коробка картонная (для стационаров)</t>
  </si>
  <si>
    <t>4605453025387</t>
  </si>
  <si>
    <t>раствор для инъекций, 350 мг йода/мл, 200 мл - бутылка (40)  / в комплекте c кольцевой подвесной системой (КПС) / - коробка картонная (для стационаров)</t>
  </si>
  <si>
    <t>4605453025394</t>
  </si>
  <si>
    <t>раствор для инъекций, 350 мг йода/мл, 500 мл - бутылка (1)  / в комплекте c кольцевой подвесной системой (КПС) / - коробка картонная (для стационаров)</t>
  </si>
  <si>
    <t>4605453025400</t>
  </si>
  <si>
    <t>раствор для инъекций, 350 мг йода/мл, 500 мл - бутылка (15)  / в комплекте c кольцевой подвесной системой (КПС) / - коробка картонная (для стационаров)</t>
  </si>
  <si>
    <t>4605453025417</t>
  </si>
  <si>
    <t>раствор для инъекций, 350 мг йода/мл, 500 мл - бутылка (25)  / в комплекте c кольцевой подвесной системой (КПС) / - коробка картонная (для стационаров)</t>
  </si>
  <si>
    <t>4605453025424</t>
  </si>
  <si>
    <t>раствор для инъекций, 350 мг йода/мл, 500 мл - бутылка (30)  / в комплекте c кольцевой подвесной системой (КПС) / - коробка картонная (для стационаров)</t>
  </si>
  <si>
    <t>4605453025431</t>
  </si>
  <si>
    <t>раствор для инъекций, 350 мг йода/мл, 150 мл - бутылка (25)  / в комплекте c кольцевой подвесной системой (КПС) / - коробка картонная (для стационаров)</t>
  </si>
  <si>
    <t>4605453025332</t>
  </si>
  <si>
    <t>раствор для инъекций, 350 мг йода/мл, 50 мл - бутылка (40)  / в комплекте c кольцевой подвесной системой (КПС) / - коробка картонная (для стационаров)</t>
  </si>
  <si>
    <t>4605453025264</t>
  </si>
  <si>
    <t>раствор для инъекций, 350 мг йода/мл, 100 мл - бутылка (1)  / в комплекте c кольцевой подвесной системой (КПС) / - коробка картонная (для стационаров)</t>
  </si>
  <si>
    <t>4605453025271</t>
  </si>
  <si>
    <t>раствор для инъекций, 350 мг йода/мл, 100 мл - бутылка (28)  / в комплекте c кольцевой подвесной системой (КПС) / - коробка картонная (для стационаров)</t>
  </si>
  <si>
    <t>4605453025288</t>
  </si>
  <si>
    <t>раствор для инъекций, 350 мг йода/мл, 100 мл - бутылка (40)  / в комплекте c кольцевой подвесной системой (КПС) / - коробка картонная (для стационаров)</t>
  </si>
  <si>
    <t>4605453025295</t>
  </si>
  <si>
    <t>раствор для инъекций, 350 мг йода/мл, 150 мл - бутылка (1)  / в комплекте c кольцевой подвесной системой (КПС) / - коробка картонная (для стационаров)</t>
  </si>
  <si>
    <t>4605453025301</t>
  </si>
  <si>
    <t>раствор для инъекций, 350 мг йода/мл, 150 мл - бутылка (15)  / в комплекте c кольцевой подвесной системой (КПС) / - коробка картонная (для стационаров)</t>
  </si>
  <si>
    <t>4605453025318</t>
  </si>
  <si>
    <t>раствор для инъекций, 350 мг йода/мл, 500 мл - бутылка (25)  - коробка картонная (для стационаров)</t>
  </si>
  <si>
    <t>4605453024960</t>
  </si>
  <si>
    <t>раствор для инъекций, 350 мг йода/мл, 500 мл - бутылка (30)  - коробка картонная (для стационаров)</t>
  </si>
  <si>
    <t>4605453024977</t>
  </si>
  <si>
    <t>раствор для инъекций, 350 мг йода/мл, 20 мл - бутылка (48)  / в комплекте c кольцевой подвесной системой (КПС) / - коробка картонная (для стационаров)</t>
  </si>
  <si>
    <t>4605453025233</t>
  </si>
  <si>
    <t>раствор для инъекций, 350 мг йода/мл, 50 мл - бутылка (28)  / в комплекте c кольцевой подвесной системой (КПС) / - коробка картонная (для стационаров)</t>
  </si>
  <si>
    <t>4605453025257</t>
  </si>
  <si>
    <t>раствор для инъекций, 350 мг йода/мл, 200 мл - бутылка (25)  - коробка картонная (для стационаров)</t>
  </si>
  <si>
    <t>4605453024908</t>
  </si>
  <si>
    <t>раствор для инъекций, 350 мг йода/мл, 200 мл - бутылка (28)  - коробка картонная (для стационаров)</t>
  </si>
  <si>
    <t>4605453024915</t>
  </si>
  <si>
    <t>раствор для инъекций, 350 мг йода/мл, 200 мл - бутылка (32)  - коробка картонная (для стационаров)</t>
  </si>
  <si>
    <t>4605453024922</t>
  </si>
  <si>
    <t>раствор для инъекций, 350 мг йода/мл, 200 мл - бутылка (40)  - коробка картонная (для стационаров)</t>
  </si>
  <si>
    <t>4605453024939</t>
  </si>
  <si>
    <t>4605453024946</t>
  </si>
  <si>
    <t>раствор для инъекций, 350 мг йода/мл, 500 мл - бутылка (15)  - коробка картонная (для стационаров)</t>
  </si>
  <si>
    <t>4605453024953</t>
  </si>
  <si>
    <t>раствор для инъекций, 350 мг йода/мл, 150 мл - бутылка (1)  - пачка картонная</t>
  </si>
  <si>
    <t>4605453024847</t>
  </si>
  <si>
    <t>раствор для инъекций, 350 мг йода/мл, 150 мл - бутылка (15)  - коробка картонная (для стационаров)</t>
  </si>
  <si>
    <t>4605453024854</t>
  </si>
  <si>
    <t>раствор для инъекций, 350 мг йода/мл, 150 мл - бутылка (24)  - коробка картонная (для стационаров)</t>
  </si>
  <si>
    <t>4605453024861</t>
  </si>
  <si>
    <t>раствор для инъекций, 350 мг йода/мл, 150 мл - бутылка (25)  - коробка картонная (для стационаров)</t>
  </si>
  <si>
    <t>4605453024878</t>
  </si>
  <si>
    <t>4605453024885</t>
  </si>
  <si>
    <t>раствор для инъекций, 350 мг йода/мл, 200 мл - бутылка (1)  - пачка картонная</t>
  </si>
  <si>
    <t>4605453024892</t>
  </si>
  <si>
    <t>раствор для инъекций, 350 мг йода/мл, 100 мл - бутылка (28)  - коробка картонная (для стационаров)</t>
  </si>
  <si>
    <t>4605453024823</t>
  </si>
  <si>
    <t>раствор для инъекций, 350 мг йода/мл, 100 мл - бутылка (40)  - коробка картонная (для стационаров)</t>
  </si>
  <si>
    <t>4605453024830</t>
  </si>
  <si>
    <t>Холи-Альфа®</t>
  </si>
  <si>
    <t>ЛП-№(002259)-(РГ-RU)</t>
  </si>
  <si>
    <t>капсулы, 75 мг, 10 шт. - контурная ячейковая  упаковка (1)  - пачка картонная</t>
  </si>
  <si>
    <t>капсулы, 75 мг, 10 шт. - контурная ячейковая  упаковка (6)  - пачка картонная</t>
  </si>
  <si>
    <t>капсулы, 75 мг, 10 шт. - контурная ячейковая  упаковка (9)  - пачка картонная</t>
  </si>
  <si>
    <t>капсулы, 75 мг, 30 шт. - банка (1)  - пачка картонная</t>
  </si>
  <si>
    <t>капсулы, 75 мг, 90 шт. - банка (1)  - пачка картонная</t>
  </si>
  <si>
    <t>L01EA04</t>
  </si>
  <si>
    <t>таблетки, покрытые пленочной оболочкой, 500 мг, 28 шт. - банки (1)  - пачки картонные</t>
  </si>
  <si>
    <t>Зивокс®</t>
  </si>
  <si>
    <t>ЛП-№(002208)-(РГ-RU)</t>
  </si>
  <si>
    <t>ВИАНВАК® (Вакцина брюшнотифозная Ви-полисахаридная)</t>
  </si>
  <si>
    <t>ЛП-№(002475)-(РГ-RU)</t>
  </si>
  <si>
    <t>4602521016612</t>
  </si>
  <si>
    <t>4602521016605</t>
  </si>
  <si>
    <t>L01EA01</t>
  </si>
  <si>
    <t>ЛП-№(002635)-(РГ-RU)</t>
  </si>
  <si>
    <t>4630179308834</t>
  </si>
  <si>
    <t>раствор для инъекций, 350 мг йода/мл, 50 мл - бутылка (20)  - коробка картонная (для стационаров)</t>
  </si>
  <si>
    <t>4605453025592</t>
  </si>
  <si>
    <t>раствор для инъекций, 350 мг йода/мл, 100 мл - бутылка (20)  - коробка картонная (для стационаров)</t>
  </si>
  <si>
    <t>4605453025585</t>
  </si>
  <si>
    <t>ЛП-№(002066)-(РГ-RU)</t>
  </si>
  <si>
    <t>раствор для местного и наружного применения, 0.5%, 100 мл - флакон полимерный с насадкой (1)  - пачка картонная</t>
  </si>
  <si>
    <t>раствор для инфузий, 42 мг/мл, 400 мл - бутылки (15)  - коробки картонные (для стационаров)</t>
  </si>
  <si>
    <t>раствор для местного и наружного применения, 0,2%, 1 л - бутыли полимерные (12)  / в комплекте с колпачком-дозатором / - коробки картонные (для стационаров)</t>
  </si>
  <si>
    <t>раствор для местного и наружного применения, 0.2%, 1 л - бутыли (12)  - коробки картонные (для стационаров)</t>
  </si>
  <si>
    <t>L01XG02</t>
  </si>
  <si>
    <t xml:space="preserve">Вл.Общество с ограниченной ответственностью "Биннофарм Групп" (ООО "Биннофарм Групп"), Россия (9704005675);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</si>
  <si>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Лопедиум®</t>
  </si>
  <si>
    <t xml:space="preserve">Вл.АО "Научно-производственный центр "ЭЛЬФА", Россия (7709203010); Вып.к.Перв.Уп.Втор.Уп.Пр.Общество с ограниченной ответственностью "Рузфарма" (ООО "Рузфарма"), Россия (5075017297); </t>
  </si>
  <si>
    <t>ЛП-№(002656)-(РГ-RU)</t>
  </si>
  <si>
    <t>раствор для инфузий, 5%, 100 мл - бутылки для крови и кровезаменителей (28)  - коробка картонная (для стационаров)</t>
  </si>
  <si>
    <t>растворитель для приготовления лекарственных форм для инъекций, 500 мл - контейнер (1)  - пакет</t>
  </si>
  <si>
    <t>суспензия для приема внутрь, 40 мг/мл, 105 мл - флаконы (1)  / в комплекте с ложкой мерной / - пачки картонные</t>
  </si>
  <si>
    <t>таблетки, покрытые пленочной оболочкой, 20 мг, 30 шт. - упаковки ячейковые контурные (4)  - пачки картонные</t>
  </si>
  <si>
    <t>ЛП-№(003113)-(РГ-RU)</t>
  </si>
  <si>
    <t>раствор для инъекций, 0.2 мг, 2 мл - ампулы (5)  - пачки картонные</t>
  </si>
  <si>
    <t>ЛП-№(003436)-(РГ-RU)</t>
  </si>
  <si>
    <t>раствор для инъекций, 1 мг, 10 мл - ампулы (5)  - пачки картонные</t>
  </si>
  <si>
    <t>ВАНКОТЕР-АФ</t>
  </si>
  <si>
    <t>ЛП-№(003043)-(РГ-RU)</t>
  </si>
  <si>
    <t>ЛП-№(003532)-(РГ-RU)</t>
  </si>
  <si>
    <t>порошок для приготовления раствора для внутривенного введения, 500 мг+100 мг, 600 мг - флаконы (1)  - пачки картонные</t>
  </si>
  <si>
    <t>порошок для приготовления раствора для внутривенного введения, 1000 мг+200 мг, 1200 мг - флаконы (1)  - пачки картонные</t>
  </si>
  <si>
    <t>капсулы, 75 мг, 10 шт. - банка (1)  - пачка картонная</t>
  </si>
  <si>
    <t>таблетки, покрытые пленочной оболочкой, 25 мг, 7 шт. - контурная ячейковая упаковка (4)  - пачка картонная</t>
  </si>
  <si>
    <t xml:space="preserve">Вл.Общество с ограниченной ответственностью "АВАН-БИО", Россия (7708396585); Вып.к.Перв.Уп.Втор.Уп.Пр.Общество с ограниченной ответственностью "ПроБиоФарм" (ООО "ПБФ"), Россия (9729270820); </t>
  </si>
  <si>
    <t>таблетки, 15 мг, 56 шт. - банки (1)  - пачки картонные</t>
  </si>
  <si>
    <t>ЛП-№(003574)-(РГ-RU)</t>
  </si>
  <si>
    <t>4670140212494</t>
  </si>
  <si>
    <t>таблетки, 20 мг, 56 шт. - банки (1)  - пачки картонные</t>
  </si>
  <si>
    <t>4670140212524</t>
  </si>
  <si>
    <t>таблетки, 5 мг, 56 шт. - банки (1)  - пачки картонные</t>
  </si>
  <si>
    <t>4670140212272</t>
  </si>
  <si>
    <t>таблетки, 15 мг, 14 шт. - упаковки ячейковые контурные (4)  - пачки картонные</t>
  </si>
  <si>
    <t>4670140212517</t>
  </si>
  <si>
    <t>4670140212548</t>
  </si>
  <si>
    <t>4670140212319</t>
  </si>
  <si>
    <t>таблетки, 15 мг, 7 шт. - упаковки ячейковые контурные (8)  - пачки картонные</t>
  </si>
  <si>
    <t>4670140212500</t>
  </si>
  <si>
    <t>4670140212531</t>
  </si>
  <si>
    <t>4670140212289</t>
  </si>
  <si>
    <t>J05AP01</t>
  </si>
  <si>
    <t>ЛП-№(003003)-(РГ-RU)</t>
  </si>
  <si>
    <t xml:space="preserve">Вл.Общество с ограниченной ответственностью "ГЕРОФАРМ" (ООО "ГЕРОФАРМ"), Россия (7826043970); Вып.к.Перв.Уп.Втор.Уп.Пр.ООО "АЗТ ФАРМА К.Б.", Россия (7722270954); </t>
  </si>
  <si>
    <t>САЛИЦИЛОВАЯ КИСЛОТА</t>
  </si>
  <si>
    <t>4603933011936</t>
  </si>
  <si>
    <t>4603933011974</t>
  </si>
  <si>
    <t>раствор для наружного применения спиртовой, 1%, 40 мл - флакон (1)  - пачки  картонные</t>
  </si>
  <si>
    <t>4603933011967</t>
  </si>
  <si>
    <t>4603933011981</t>
  </si>
  <si>
    <t>таблетки, покрытые пленочной оболочкой, 15 мг, 10 шт. - блистеры (3)  - пачки картонные</t>
  </si>
  <si>
    <t>ЛП-№(003678)-(РГ-RU)</t>
  </si>
  <si>
    <t>4602521016735</t>
  </si>
  <si>
    <t>4607011637032</t>
  </si>
  <si>
    <t>раствор для инфузий, 5%, 100 мл - флакон  полимерный (28)  - коробка картонная (для стационаров)</t>
  </si>
  <si>
    <t>4605453013322</t>
  </si>
  <si>
    <t>раствор для инфузий, 5%, 100 мл - флакон полимерный с крышкой (28)  / с 1 портом / - коробка картонная (для стационаров)</t>
  </si>
  <si>
    <t>4605453026711</t>
  </si>
  <si>
    <t>раствор для инфузий, 5%, 100 мл - флакон полимерный с крышкой (28)  / с 2 портами / - коробка картонная (для стационаров)</t>
  </si>
  <si>
    <t>4605453026735</t>
  </si>
  <si>
    <t>таблетки, покрытые пленочной оболочкой, 600 мг, 15 шт. - контурная ячейковая упаковка (2)  - пачка картонная</t>
  </si>
  <si>
    <t>раствор для инъекций, 2 мг/мл, 20 мл - флакон (5)  - пачка картонная</t>
  </si>
  <si>
    <t>Велдексал®</t>
  </si>
  <si>
    <t>ЛП-№(004368)-(РГ-RU)</t>
  </si>
  <si>
    <t>ЛП-№(004400)-(РГ-RU)</t>
  </si>
  <si>
    <t>капсулы, 200 мг, 8 шт. - контурная ячейковая упаковка (5)  - пачка картонная</t>
  </si>
  <si>
    <t>порошок для приготовления раствора для внутривенного и внутримышечного введения, 0.5 г, 1 шт. - флакон (1)  - пачка картонная</t>
  </si>
  <si>
    <t>ЛП-№(004360)-(РГ-RU)</t>
  </si>
  <si>
    <t>ЛП-№(004167)-(РГ-RU)</t>
  </si>
  <si>
    <t xml:space="preserve">Вл.Общество с ограниченной ответственностью "Научно-производственная Компания "ФАРМАСОФТ" (ООО "НПК "ФАРМАСОФТ"), Россия (7725207238); Вып.к.Перв.Уп.Втор.Уп.Пр.Закрытое акционерное общество "ФармФирма "Сотекс" (ЗАО "ФармФирма "Сотекс"), Россия (7715240941); </t>
  </si>
  <si>
    <t>4605964013750</t>
  </si>
  <si>
    <t>таблетки, покрытые пленочной оболочкой, 2.5 мг, 30 шт. - блистеры (2)  - пачки картонные</t>
  </si>
  <si>
    <t>ФУЛВЕСТРАНТ</t>
  </si>
  <si>
    <t>таблетки, покрытые пленочной оболочкой, 40 мг, 28 шт. - банки (1)  - пачки картонные</t>
  </si>
  <si>
    <t>порошок для приготовления раствора для внутривенного и внутримышечного введения, 500 мг+250 мг, 750 мг - флакон (10)  - короб картонный (для стационаров)</t>
  </si>
  <si>
    <t>порошок для приготовления раствора для внутривенного и внутримышечного введения, 1000 мг+500 мг, 1500 мг - флакон (10)  - короб картонный (для стационаров)</t>
  </si>
  <si>
    <t>порошок для приготовления раствора для внутривенного и внутримышечного введения, 500 мг+250 мг, 750 мг - флакон (50)  - короб картонный (для стационаров)</t>
  </si>
  <si>
    <t>порошок для приготовления раствора для внутривенного и внутримышечного введения, 1000 мг+500 мг, 1500 мг - флакон (50)  - короб картонный (для стационаров)</t>
  </si>
  <si>
    <t>ЛП-№(004454)-(РГ-RU)</t>
  </si>
  <si>
    <t>раствор для инфузий, 84 мг/мл, 400 мл - бутылки (1)  - пачка картонная</t>
  </si>
  <si>
    <t>раствор для инфузий, 42 мг/мл, 400 мл - бутылки (1)  - пачка картонная</t>
  </si>
  <si>
    <t>раствор для инфузий, 84 мг/мл, 200 мл - бутылки (1)  - пачка картонная</t>
  </si>
  <si>
    <t>таблетки, покрытые пленочной оболочкой, 25 мг, 14 шт. - контурная ячейковая упаковка (2)  - пачка картонная</t>
  </si>
  <si>
    <t>РОПИВАКАИН ВЕЛФАРМ</t>
  </si>
  <si>
    <t>ЛП-№(005122)-(РГ-RU)</t>
  </si>
  <si>
    <t>ЛП-№(005115)-(РГ-RU)</t>
  </si>
  <si>
    <t xml:space="preserve">Вл.Общество с ограниченной ответственностью "АлФарма" (OOO "АлФарма"), Россия (7707781200); Перв.Уп.Пр.СООО "ТрайплФарм", Республика Беларусь (690652121); Вып.к.Втор.Уп.Акционерное общество "Алтегра" ( АО "Алтегра"), Россия (5010058143); </t>
  </si>
  <si>
    <t xml:space="preserve">Вл.Вып.к.Перв.Уп.Втор.Уп.Пр.Симпекс Фарма Пвт. Лтд., Индия (U33112DL1997PTC085657); </t>
  </si>
  <si>
    <t>таблетки, покрытые пленочной оболочкой, 10 мг, 100 шт. - флаконы (1)  - пачки картонные</t>
  </si>
  <si>
    <t>таблетки, покрытые пленочной оболочкой, 40 мг, 7 шт. - контурная ячейковая  упаковка (4)  - пачка картонная</t>
  </si>
  <si>
    <t>раствор для инфузий, 5%, 100 мл - бутылка стеклянная (1)  - пачка картонная</t>
  </si>
  <si>
    <t>раствор для инфузий, 5%, 400 мл - бутылки для крови и кровезаменителей (1)  - пачка картонная</t>
  </si>
  <si>
    <t>раствор для инфузий, 5%, 500 мл - бутылка полимерная (1)  - пачки картонные</t>
  </si>
  <si>
    <t>раствор для приема внутрь, 15 мг/5 мл, 100 мл - флаконы (1)  / мерная ложка / - пачки картонные</t>
  </si>
  <si>
    <t>4603905022618</t>
  </si>
  <si>
    <t>раствор для приема внутрь, 15 мг/5 мл, 100 мл - флаконы (1)  / мерный стаканчик / - пачки картонные</t>
  </si>
  <si>
    <t>4603905022601</t>
  </si>
  <si>
    <t>раствор для приема внутрь, 30 мг/5 мл, 100 мл - флаконы (1)  / мерная ложка / - пачки картонные</t>
  </si>
  <si>
    <t>4603905022670</t>
  </si>
  <si>
    <t>раствор для приема внутрь, 30 мг/5 мл, 100 мл - флаконы (1)  / мерный стаканчик / - пачки картонные</t>
  </si>
  <si>
    <t>4603905022663</t>
  </si>
  <si>
    <t>Вифенд®</t>
  </si>
  <si>
    <t>ЛП-№(002466)-(РГ-RU)</t>
  </si>
  <si>
    <t>таблетки, покрытые пленочной оболочкой, 90 мг, 10 шт. - упаковки ячейковые контурные (6)  - пачки картонные</t>
  </si>
  <si>
    <t>таблетки кишечнорастворимые, покрытые пленочной оболочкой, 1 г, 500 шт. - банка (1)  - пачка картонная</t>
  </si>
  <si>
    <t>Элтромбопаг ГЕРОФАРМ</t>
  </si>
  <si>
    <t>ЛП-№(005793)-(РГ-RU)</t>
  </si>
  <si>
    <t>таблетки, покрытые пленочной оболочкой, 15 мг, 10 шт. - блистеры (10)  - пачки картонные</t>
  </si>
  <si>
    <t>4630098003919</t>
  </si>
  <si>
    <t>ЛП-№(005630)-(РГ-RU)</t>
  </si>
  <si>
    <t>ЛП-№(005777)-(РГ-RU)</t>
  </si>
  <si>
    <t>раствор для местного и наружного применения, 3%, 100 мл - флакон полимерный с крышкой (1)  / в комплекте с наконечником / - пачка картонная</t>
  </si>
  <si>
    <t>ЛП-№(006158)-(РГ-RU)</t>
  </si>
  <si>
    <t>таблетки, покрытые пленочной оболочкой, 400 мг, 7 шт. - банка (1)  - пачка картонная</t>
  </si>
  <si>
    <t>Оксидевит®</t>
  </si>
  <si>
    <t>ЛП-№(003780)-(РГ-RU)</t>
  </si>
  <si>
    <t>таблетки, покрытые пленочной оболочкой, 15 мг, 30 шт. - упаковки ячейковые контурные (4)  - пачки картонные</t>
  </si>
  <si>
    <t>концентрат для приготовления раствора для инфузий ~, 40 мг/мл, 200 мл - флакон (20)  - гофрокороб картонный (для стационаров)</t>
  </si>
  <si>
    <t>4680068453459</t>
  </si>
  <si>
    <t>4680068453466</t>
  </si>
  <si>
    <t>ЛП-№(005738)-(РГ-RU)</t>
  </si>
  <si>
    <t>таблетки, покрытые пленочной оболочкой, 360 мг, 10 шт. - контурная ячейковая упаковка (9)  - пачка картонная</t>
  </si>
  <si>
    <t>таблетки, покрытые пленочной оболочкой, 180 мг, 10 шт. - контурная ячейковая упаковка (9)  - пачка картонная</t>
  </si>
  <si>
    <t xml:space="preserve">Вл.АксельФарм ООО, Россия (5005066300); Вып.к.Перв.Уп.Втор.Уп.Пр.Общество с ограниченной ответственностью "ОнкоТаргет" (ООО "ОнкоТаргет"), Россия (9723087602); </t>
  </si>
  <si>
    <t xml:space="preserve">Вл.Вып.к.Перв.Уп.Втор.Уп.Пр.Акционерное общество "Алтегра" ( АО "Алтегра"), Россия (5010058143); </t>
  </si>
  <si>
    <t>порошок для приготовления раствора для внутривенного и внутримышечного введения, 1 г, 1 г - флакон (50)  - короб картонный (для стационаров)</t>
  </si>
  <si>
    <t>раствор для подкожного введения, 1.7 мг/доза, 3 мл - шприц-ручки (1)  / в комплекте с иглами - 4 шт. / - пачки картонные</t>
  </si>
  <si>
    <t>раствор для подкожного введения, 2.4 мг/доза, 3 мл - шприц-ручки (1)  / в комплекте с иглами - 4 шт. / - пачки картонные</t>
  </si>
  <si>
    <t xml:space="preserve">Вл.Пфайзер Инк, США (13-5315170); Вып.к.Перв.Уп.Втор.Уп.Пр.Пфайзер Мэнюфэкчуринг Бельгия НВ, Бельгия (BE 0400778165); </t>
  </si>
  <si>
    <t xml:space="preserve">Вл.Вып.к.Рекордати химическая и фармацевтическая индустрия С.п.А., Италия (00748210150); Перв.Уп.Втор.Уп.Пр.Толмар Инк, США (20-5990340); </t>
  </si>
  <si>
    <t>ЛП-№(003894)-(РГ-RU)</t>
  </si>
  <si>
    <t>капсулы, 2.5 мг, 10 шт. - упаковка ячейковая  контурная (3)  - пачка  картонная</t>
  </si>
  <si>
    <t>4680068453008</t>
  </si>
  <si>
    <t>лиофилизат для приготовления раствора для внутривенного введения, 4.8 мг, 1 шт. - флакон (1)  / в комплекте с растворителем (флаконы) 10 мл, шприцем -1 шт., канюлями-2 шт., катетером для периферических вен -1 шт., салфетками спиртовыми -2 шт. / - пачка картонная</t>
  </si>
  <si>
    <t xml:space="preserve">Вл.Вып.к.Общество с ограниченной ответственностью "ФАРМАПАРК" (ООО "ФАРМАПАРК"), Россия (5024049406); Перв.Уп.Втор.Уп.Пр.Общество с ограниченной ответственностью "ОнкоТаргет" (ООО "ОнкоТаргет"), Россия (9723087602); </t>
  </si>
  <si>
    <t>ЛП-№(006943)-(РГ-RU)</t>
  </si>
  <si>
    <t>порошок для приготовления раствора для внутривенного и внутримышечного введения, 1000 мг+1000 мг, 1 шт. - флакон (1)  - пачка картонная</t>
  </si>
  <si>
    <t>ЛП-№(007026)-(РГ-RU)</t>
  </si>
  <si>
    <t>ЛП-№(007195)-(РГ-RU)</t>
  </si>
  <si>
    <t>Кипролис®</t>
  </si>
  <si>
    <t>ЛП-№(004408)-(РГ-RU)</t>
  </si>
  <si>
    <t>лиофилизат для приготовления раствора для внутривенного введения, 500 МЕ,  - флаконы (1)  / в комплекте с набором для растворения: вода для инъекций (флакон) 20 мл, шприц одноразовый, игла двухконцевая, игла фильтровальная (20 мкм), игла-бабочка, салфетки дезинфицирующие-2шт. / - пачки картонные</t>
  </si>
  <si>
    <t xml:space="preserve">Вл.Вып.к.Перв.Уп.Втор.Уп.Пр.Государственное бюджетное учреждение здравоохранения "Самарская областная клиническая станция переливания крови" (ГБУЗ СОКСПК), Россия, Россия (6316003425); </t>
  </si>
  <si>
    <t>таблетки, покрытые пленочной оболочкой, 20 мг, 10 шт. - упаковки ячейковые контурные (3)  - пачка картонная</t>
  </si>
  <si>
    <t>раствор для инъекций, 350 мг йода/мл, 150 мл - бутылка (30)  - коробка картонная (для стационаров)</t>
  </si>
  <si>
    <t>раствор для внутривенного и подкожного введения, 10000 МЕ/мл, 1 мл - ампулы (5)  - пачки картонные</t>
  </si>
  <si>
    <t xml:space="preserve">Вл.Общество с ограниченной ответственностью "ФАРМАПАРК" (ООО "ФАРМАПАРК"), Россия (5024049406); Вып.к.Перв.Уп.Втор.Уп.Пр.Открытое акционерное общество "Фармстандарт-Уфимский витаминный завод" (ОАО "Фармстандарт-УфаВИТА"), Россия (0274036993); </t>
  </si>
  <si>
    <t>ЛП-№(007825)-(РГ-RU)</t>
  </si>
  <si>
    <t>раствор для внутривенного и подкожного введения, 10000 МЕ/мл, 1 мл - ампулы (10)  - пачки картонные</t>
  </si>
  <si>
    <t>раствор для внутривенного и подкожного введения, 10000 МЕ/мл, 1 мл - флаконы (10)  - пачки картонные</t>
  </si>
  <si>
    <t>раствор для внутривенного и подкожного введения, 5000 МЕ/мл, 1 мл - флаконы (10)  - пачки картонные</t>
  </si>
  <si>
    <t>раствор для внутривенного и подкожного введения, 2000 МЕ/мл, 1 мл - флаконы (10)  - пачки картонные</t>
  </si>
  <si>
    <t>4603988059976</t>
  </si>
  <si>
    <t>ЛП-007885</t>
  </si>
  <si>
    <t>4602876007525</t>
  </si>
  <si>
    <t>Ворингин</t>
  </si>
  <si>
    <t>ЛП-№(008096)-(РГ-RU)</t>
  </si>
  <si>
    <t>таблетки, 20 мг, 10 шт. - блистер (6)  - пачки картонные</t>
  </si>
  <si>
    <t xml:space="preserve">Вл.Амджен Европа Б.В., Нидерланды (NL804580479B01); Перв.Уп.Пр.Амджен Мэньюфэкчуринг Лимитед ЛЛС, Пуэрто-Рико, США (98-0210484); Вып.к.Втор.Уп.Общество с ограниченной ответственностью "Добролек" (ООО "Добролек"), Россия (7724774770); </t>
  </si>
  <si>
    <t>Велпатасоф</t>
  </si>
  <si>
    <t>таблетки, покрытые пленочной оболочкой, 100 мг+400 мг, 28 шт. - банки (1)  - пачки картонные</t>
  </si>
  <si>
    <t>ЛП-№(008317)-(РГ-RU)</t>
  </si>
  <si>
    <t>4605310029954</t>
  </si>
  <si>
    <t>таблетки, покрытые пленочной оболочкой, 100 мг+400 мг, 30 шт. - банки (1)  - пачки картонные</t>
  </si>
  <si>
    <t>4605310029961</t>
  </si>
  <si>
    <t>таблетки, покрытые пленочной оболочкой, 100 мг+400 мг, 10 шт. - упаковки ячейковые контурные (3)  - пачки картонные</t>
  </si>
  <si>
    <t>4605310029947</t>
  </si>
  <si>
    <t>таблетки, покрытые пленочной оболочкой, 100 мг+400 мг, 7 шт. - упаковки ячейковые контурные (4)  - пачки картонные</t>
  </si>
  <si>
    <t>4605310029930</t>
  </si>
  <si>
    <t>Регорафениб-Промомед</t>
  </si>
  <si>
    <t>таблетки, покрытые пленочной оболочкой, 40 мг, 28 шт. - банка (3)  - пачка картонная</t>
  </si>
  <si>
    <t>ЛП-№(008207)-(РГ-RU)</t>
  </si>
  <si>
    <t>4602509065854</t>
  </si>
  <si>
    <t>4602509065861</t>
  </si>
  <si>
    <t>таблетки, покрытые пленочной оболочкой, 40 мг, 7 шт. - контурная ячейковая  упаковка (12)  - пачка картонная</t>
  </si>
  <si>
    <t>4602509065878</t>
  </si>
  <si>
    <t>ЛП-№(008063)-(РГ-RU)</t>
  </si>
  <si>
    <t xml:space="preserve">Вл.Общество с ограниченной ответственностью "Рус Биофарм" (ООО "Рус Биофарм"), Россия (3811999004); Вып.к.Перв.Уп.Втор.Уп.Пр.Общество с ограниченной ответственностью "ПСК Фарма" (ООО "ПСК Фарма"), Россия, Россия (5010048402); </t>
  </si>
  <si>
    <t>таблетки, покрытые пленочной оболочкой, 20 шт. - блистеры (5)  - пачки картонные</t>
  </si>
  <si>
    <t>ЛП-№(008401)-(РГ-RU)</t>
  </si>
  <si>
    <t>ЛП-№(000041)-(РГ-RU)</t>
  </si>
  <si>
    <t xml:space="preserve">Вл.Новартис Фарма АГ, Швейцария (CHE-106.052.527); Вып.к.Перв.Уп.Втор.Уп.Пр.ООО "Новартис Фармасьютикал Мэньюфекчуринг", Словения (SI 98914227); </t>
  </si>
  <si>
    <t xml:space="preserve">Вл.Вып.к.Втор.Уп.Амджен Европа Б.В., Нидерланды (NL804580479B01); Перв.Уп.Пр.Амджен Технолоджи (Айрлэнд) Анлимитед Компани, Ирландия (IE6435665J); </t>
  </si>
  <si>
    <t>ПегАльтевир®</t>
  </si>
  <si>
    <t>ЛП-№(009417)-(РГ-RU)</t>
  </si>
  <si>
    <t>4607048490402</t>
  </si>
  <si>
    <t>4607048490419</t>
  </si>
  <si>
    <t>капсулы, 150 мг, 8 шт. - контурная ячейковая  упаковка (15)  - пачка картонная</t>
  </si>
  <si>
    <t>капсулы, 200 мг, 8 шт. - контурная ячейковая  упаковка (15)  - пачка картонная</t>
  </si>
  <si>
    <t>Вектибикс®</t>
  </si>
  <si>
    <t>L01FE02</t>
  </si>
  <si>
    <t>ЛП-№(008407)-(РГ-RU)</t>
  </si>
  <si>
    <t xml:space="preserve">Вл.Общество с ограниченной ответственностью "Технология лекарств" (ООО "Технология лекарств"), Россия (5047082270); Перв.Уп.Пр.Акционерное общество "ОРТАТ" (АО "ОРТАТ"), Россия (4428000115); Вып.к.Втор.Уп.Общество с ограниченной ответственностью "Р-Опра" (ООО "Р-Опра"), Россия (7734683995); </t>
  </si>
  <si>
    <t xml:space="preserve">Вл.Общество с ограниченной ответственностью "Технология лекарств" (ООО "Технология лекарств"), Россия (5047082270); Вып.к.Перв.Уп.Втор.Уп.Пр.Общество с ограниченной ответственностью "Р-Опра" (ООО "Р-Опра"), Россия (7734683995); </t>
  </si>
  <si>
    <t xml:space="preserve">Вл.Акционерное общество "Р-Фарм" (АО "Р-Фарм"), Россия 123154, г. Москва, ул. Берзарина, д. 19, корп. 1, ~ (7726311464); Вып.к.Перв.Уп.Втор.Уп.Пр.Общество с ограниченной ответственностью "Р-Опра" (ООО "Р-Опра"), Россия (7734683995); </t>
  </si>
  <si>
    <t>ЛП-№(008638)-(РГ-RU)</t>
  </si>
  <si>
    <t>4640444810016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</si>
  <si>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(7704028206);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</si>
  <si>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ЛП-№(009240)-(РГ-RU)</t>
  </si>
  <si>
    <t>таблетки, 50 мг, 10 шт. - контурная ячейковая упаковка (блистер) (3)  - пачка картонная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</si>
  <si>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</si>
  <si>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>лиофилизат для приготовления раствора для подкожного введения, 100 мкг, 100 мкг - флаконы (1)  / в комплекте с растворителем (ампулы) 0.7 мл -1 шт. / - пачки картонные</t>
  </si>
  <si>
    <t xml:space="preserve">Вл.Вып.к.Общество с ограниченной ответственностью "ФАРМАПАРК" (ООО "ФАРМАПАРК"), Россия (5024049406); Перв.Уп.Втор.Уп.Пр.Открытое акционерное общество "Фармстандарт-Уфимский витаминный завод" (ОАО "Фармстандарт-УфаВИТА"), Россия (0274036993); </t>
  </si>
  <si>
    <t>4607013011991</t>
  </si>
  <si>
    <t>лиофилизат для приготовления раствора для подкожного введения, 120 мкг, 120 мкг - флаконы (1)  / в комплекте с растворителем (ампулы) 0.7 мл -1 шт. / - пачки картонные</t>
  </si>
  <si>
    <t>4607013012578</t>
  </si>
  <si>
    <t>4607013012806</t>
  </si>
  <si>
    <t>4640444810030</t>
  </si>
  <si>
    <t>Альтевир®</t>
  </si>
  <si>
    <t>раствор для инъекций, 3 млн.МЕ/мл, 1 мл - ампулы (5)  - пачки картонные</t>
  </si>
  <si>
    <t>ЛП-№(010085)-(РГ-RU)</t>
  </si>
  <si>
    <t>раствор для инъекций, 5 млн.МЕ/мл, 1 мл - ампулы (5)  - пачки картонные</t>
  </si>
  <si>
    <t>раствор для инъекций, 3 млн.МЕ/мл, 1 мл - шприцы (1)  - пачки картонные</t>
  </si>
  <si>
    <t>раствор для подкожного введения, 150 мг/мл, 1 мл - шприцы в автоинжекторах (ручках) (1)  - пачка картонная</t>
  </si>
  <si>
    <t xml:space="preserve">Вл.Зентива Пивот ЕООД, Болгария (207575774); Вып.к.Перв.Уп.Втор.Уп.Пр.АМВ ГмбХ, Германия (DE260802693); </t>
  </si>
  <si>
    <t>лиофилизат для приготовления концентрата для приготовления раствора для инфузий, 50 мг, 50 мг - флаконы (5)  - пачки картонные</t>
  </si>
  <si>
    <t xml:space="preserve">Вл.АО "Фармстандарт", Россия (0274110679); Перв.Уп.Пр.Закрытое акционерное общество "Фармацевтическая фирма "ЛЕККО" (ЗАО "ЛЕККО"), Россия (3321005528); Втор.Уп.Закрытое акционерное общество "Фармацевтическая фирма "ЛЕККО" (ЗАО "ЛЕККО"), Россия (3321005528); Вып.к.Закрытое акционерное общество "Фармацевтическая фирма "ЛЕККО" (ЗАО "ЛЕККО"), Россия (3321005528); </t>
  </si>
  <si>
    <t>ЦЕФИКЦЕФТА</t>
  </si>
  <si>
    <t>ЛП-008451</t>
  </si>
  <si>
    <t>4630015111765</t>
  </si>
  <si>
    <t>4630015111772</t>
  </si>
  <si>
    <t>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 - Россия;Пр.,Перв.Уп.,Втор.Уп.-ООО "Научно-технологическая фармацевтическая фирма "ПОЛИСАН" (ООО "НТФФ "ПОЛИСАН") - Россия;Вып.к.-ФГБУ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</t>
  </si>
  <si>
    <t xml:space="preserve">Вл.Бауш Хелс Ирландия Лимитед, Ирландия (9831719P); Вып.к.Перв.Уп.Втор.Уп.Пр.Г.Л. Фарма ГмбХ, Австрия (ATU54367509); </t>
  </si>
  <si>
    <t>ЛП-№(009550)-(РГ-RU)</t>
  </si>
  <si>
    <t>4603671004399</t>
  </si>
  <si>
    <t>ЛП-№(009653)-(РГ-RU)</t>
  </si>
  <si>
    <t>лиофилизат для приготовления раствора для подкожного введения, 22.5 мг, 22.5 мг - шприцы (1)  / система шприцев: (шприц Б) 32.6 мг - 1 шт., растворитель (шприц А) 490 мг - 1 шт., адаптер с защелкивающейся кнопкой - 1 шт., игла инъекционная - 1 шт. / - пачки картонные</t>
  </si>
  <si>
    <t xml:space="preserve">Вл.Рекордати химическая и фармацевтическая индустрия С.п.А., Италия (00748210150); Вып.к.Перв.Уп.Втор.Уп.Пр.Толмар Инк, США (20-5990340); </t>
  </si>
  <si>
    <t>лиофилизат для приготовления раствора для подкожного введения, 45 мг, 45 мг - шприцы (1)  / система шприцев: (шприц Б) 63.7 мг - 1 шт., растворитель (шприц А) 436 мг - 1 шт., адаптер с защелкивающейся кнопкой - 1 шт., игла инъекционная - 1 шт. / - пачки картонные</t>
  </si>
  <si>
    <t>лиофилизат для приготовления раствора для подкожного введения, 7.5 мг, 7.5 мг - шприцы (1)  / система шприцев: (шприц Б) 13.1 мг - 1 шт., растворитель (шприц А) 378 мг - 1 шт., адаптер с защелкивающейся кнопкой - 1 шт., игла инъекционная - 1 шт. / - пачки картонные</t>
  </si>
  <si>
    <t>капсулы, 75 мг, 10 шт. - контурная ячейковая  упаковка (3)  - пачка картонная</t>
  </si>
  <si>
    <t>ЛП-№(007960)-(РГ-RU)</t>
  </si>
  <si>
    <t>таблетки, покрытые пленочной оболочкой, 5 мг, 15 шт. - блистеры (6)  - пачки картонные</t>
  </si>
  <si>
    <t>4607011636523</t>
  </si>
  <si>
    <t xml:space="preserve">Вл.Акционерное общество "Отисифарм Про" (АО "Отисифарм Про"), Россия (3906398964); Вып.к.Перв.Уп.Втор.Уп.Пр.Открытое акционерное общество "Фармстандарт-Лексредства" (ОАО "Фармстандарт-Лексредства"), Россия (4631002737); </t>
  </si>
  <si>
    <t xml:space="preserve">Вл.Вып.к.Перв.Уп.Втор.Уп.Пр.Акционерное общество "Отисифарм Про" (АО "Отисифарм Про"), Россия (3906398964); </t>
  </si>
  <si>
    <t>18.08.2025 
1288/20-25/ОС-подтв</t>
  </si>
  <si>
    <t>таблетки, покрытые пленочной оболочкой, 50 мг (25.7 мг+24.3 мг), 7 шт. - контурная ячейковая упаковка (4)  - пачка картонная</t>
  </si>
  <si>
    <t>раствор для приема внутрь, 15 мг/5 мл, 100 мл - флакон (1)  / мерная ложка / - пачка картонная</t>
  </si>
  <si>
    <t>4603905018703</t>
  </si>
  <si>
    <t>раствор для приема внутрь, 15 мг/5 мл, 100 мл - флакон (1)  / мерный стаканчик / - пачка картонная</t>
  </si>
  <si>
    <t>4603905018383</t>
  </si>
  <si>
    <t>раствор для приема внутрь, 30 мг/5 мл, 100 мл - флакон (1)  / мерная ложка / - пачка картонная</t>
  </si>
  <si>
    <t>4603905018758</t>
  </si>
  <si>
    <t>раствор для приема внутрь, 30 мг/5 мл, 100 мл - флакон (1)  / мерный стаканчик / - пачка картонная</t>
  </si>
  <si>
    <t>4603905018420</t>
  </si>
  <si>
    <t xml:space="preserve">Вл.Вып.к.Перв.Уп.Втор.Уп.Пр.Акционерное общество "Уралбиофарм" (АО "Уралбиофарм"), Россия (6661000152); </t>
  </si>
  <si>
    <t>ЛП-№(010679)-(РГ-RU)</t>
  </si>
  <si>
    <t>Моксифлоксацин Полисан®</t>
  </si>
  <si>
    <t>ЛП-№(010442)-(РГ-RU)</t>
  </si>
  <si>
    <t>29.08.2025 
1361/20-25/ОС-подтв</t>
  </si>
  <si>
    <t>Инсудайв® Слим</t>
  </si>
  <si>
    <t>раствор для подкожного введения, 0.5 мг/доза, 1.5 мл - шприц-ручки (1)  / в комплекте с иглами - 4 шт. / - пачки картонные</t>
  </si>
  <si>
    <t>ЛП-№(010983)-(РГ-RU)</t>
  </si>
  <si>
    <t>01.09.2025 
1363/20-25</t>
  </si>
  <si>
    <t>4680068455286</t>
  </si>
  <si>
    <t>раствор для подкожного введения, 0.25 мг/доза, 1.5 мл - шприц-ручки (1)  / в комплекте с иглами - 4 шт. / - пачки картонные</t>
  </si>
  <si>
    <t>4680068455279</t>
  </si>
  <si>
    <t>4680068455293</t>
  </si>
  <si>
    <t>4680068455309</t>
  </si>
  <si>
    <t>4680068455316</t>
  </si>
  <si>
    <t>01.09.2025 
1364/20-25</t>
  </si>
  <si>
    <t>раствор для инфузий, 400 мг/250 мл, 250 мл - контейнеры (5)  - ящики картонные (для стационаров)</t>
  </si>
  <si>
    <t>01.09.2025 
1365/20-25</t>
  </si>
  <si>
    <t>4603191002738</t>
  </si>
  <si>
    <t>раствор для инфузий, 400 мг/250 мл, 250 мл - контейнеры (10)  - ящики картонные (для стационаров)</t>
  </si>
  <si>
    <t>4603191002745</t>
  </si>
  <si>
    <t>КАЛЬЦИЯ ФОЛИНАТ ВЕЛФАРМ</t>
  </si>
  <si>
    <t>ЛП-№(010002)-(РГ-RU)</t>
  </si>
  <si>
    <t>01.09.2025 
25-7-4331622-изм</t>
  </si>
  <si>
    <t>суппозитории вагинальные, 16 мг, 5 шт. - контурная  ячейковая упаковка (1)  - пачка  картонная</t>
  </si>
  <si>
    <t>ЛП-№(010908)-(РГ-RU)</t>
  </si>
  <si>
    <t>01.09.2025 
25-7-4333785-изм</t>
  </si>
  <si>
    <t>суппозитории вагинальные, 16 мг, 5 шт. - контурная ячейковая  упаковка (2)  - пачка картонная</t>
  </si>
  <si>
    <t>концентрат для приготовления раствора для инфузий, 40 мг/мл, 10 мл - ампула (45)  - коробка картонная (для стационаров)</t>
  </si>
  <si>
    <t>ЛП-№(011096)-(РГ-RU)</t>
  </si>
  <si>
    <t>02.09.2025 
25-7-4335285-изм</t>
  </si>
  <si>
    <t>концентрат для приготовления раствора для инфузий, 40 мг/мл, 20 мл - ампула (45)  - коробка картонная (для стационаров)</t>
  </si>
  <si>
    <t>концентрат для приготовления раствора для инфузий, 40 мг/мл, 20 мл - ампула (10)  - пачка картонная</t>
  </si>
  <si>
    <t>концентрат для приготовления раствора для инфузий, 40 мг/мл, 10 мл - ампула (15)  - пачка картонная</t>
  </si>
  <si>
    <t>концентрат для приготовления раствора для инфузий, 40 мг/мл, 20 мл - ампула (15)  - пачка картонная</t>
  </si>
  <si>
    <t>концентрат для приготовления раствора для инфузий, 40 мг/мл, 10 мл - флакон (48)  - коробка картонная (для стационаров)</t>
  </si>
  <si>
    <t>концентрат для приготовления раствора для инфузий, 40 мг/мл, 20 мл - флакон (48)  - коробка картонная (для стационаров)</t>
  </si>
  <si>
    <t>концентрат для приготовления раствора для инфузий, 40 мг/мл, 10 мл - флакон (50)  - коробка картонная (для стационаров)</t>
  </si>
  <si>
    <t>концентрат для приготовления раствора для инфузий, 40 мг/мл, 20 мл - флакон (50)  - коробка картонная (для стационаров)</t>
  </si>
  <si>
    <t>концентрат для приготовления раствора для инфузий, 40 мг/мл, 10 мл - флакон (1)  - пачка картонная</t>
  </si>
  <si>
    <t>концентрат для приготовления раствора для инфузий, 40 мг/мл, 20 мл - флакон (1)  - пачка картонная</t>
  </si>
  <si>
    <t>концентрат для приготовления раствора для инфузий, 40 мг/мл, 10 мл - флакон (5)  - пачка картонная</t>
  </si>
  <si>
    <t>концентрат для приготовления раствора для инфузий, 40 мг/мл, 20 мл - флакон (5)  - пачка картонная</t>
  </si>
  <si>
    <t>концентрат для приготовления раствора для инфузий, 40 мг/мл, 10 мл - флакон (6)  - пачка картонная</t>
  </si>
  <si>
    <t>концентрат для приготовления раствора для инфузий, 40 мг/мл, 20 мл - флакон (6)  - пачка картонная</t>
  </si>
  <si>
    <t>концентрат для приготовления раствора для инфузий, 40 мг/мл, 10 мл - флакон (10)  - пачка картонная</t>
  </si>
  <si>
    <t>концентрат для приготовления раствора для инфузий, 40 мг/мл, 20 мл - флакон (10)  - пачка картонная</t>
  </si>
  <si>
    <t>концентрат для приготовления раствора для инфузий, 40 мг/мл, 10 мл - флакон (12)  - пачка картонная</t>
  </si>
  <si>
    <t>концентрат для приготовления раствора для инфузий, 40 мг/мл, 20 мл - флакон (12)  - пачка картонная</t>
  </si>
  <si>
    <t>концентрат для приготовления раствора для инфузий, 40 мг/мл, 10 мл - флакон (15)  - пачка картонная</t>
  </si>
  <si>
    <t>концентрат для приготовления раствора для инфузий, 40 мг/мл, 20 мл - флакон (15)  - пачка картонная</t>
  </si>
  <si>
    <t>концентрат для приготовления раствора для инфузий, 40 мг/мл, 10 мл - флакон (20)  - пачка картонная</t>
  </si>
  <si>
    <t>концентрат для приготовления раствора для инфузий, 40 мг/мл, 20 мл - флакон (20)  - пачка картонная</t>
  </si>
  <si>
    <t>02.09.2025 
25-7-4335628-изм</t>
  </si>
  <si>
    <t>01.09.2025 
1366/20-25</t>
  </si>
  <si>
    <t>раствор для внутримышечного введения, 250 мг, 5 мл - флакон (1)  - пачка  картонная</t>
  </si>
  <si>
    <t>ЛП-№(011043)-(РГ-RU)</t>
  </si>
  <si>
    <t>01.09.2025 
1368/20-25</t>
  </si>
  <si>
    <t>4620191131879</t>
  </si>
  <si>
    <t>раствор для внутримышечного введения, 250 мг, 5 мл - флакон (2)  - пачка картонная</t>
  </si>
  <si>
    <t>4620191131886</t>
  </si>
  <si>
    <t>01.09.2025 
1369/20-25</t>
  </si>
  <si>
    <t>01.09.2025 
1370/20-25</t>
  </si>
  <si>
    <t>01.09.2025 
1371/20-25</t>
  </si>
  <si>
    <t>01.09.2025 
1372/20-25</t>
  </si>
  <si>
    <t>01.09.2025 
1373/20-25/ОС</t>
  </si>
  <si>
    <t>порошок для приготовления раствора для внутримышечного введения, 1 г, 1.063 г - флакон (50)  - коробка картонная (для стационаров)</t>
  </si>
  <si>
    <t>ЛП-№(011115)-(РГ-RU)</t>
  </si>
  <si>
    <t>03.09.2025 
25-7-4335924-изм</t>
  </si>
  <si>
    <t>ЛП-№(011026)-(РГ-RU)</t>
  </si>
  <si>
    <t>03.09.2025 
25-7-4335923-ОС-изм</t>
  </si>
  <si>
    <t>Эврензо</t>
  </si>
  <si>
    <t>таблетки, покрытые пленочной оболочкой, 100 мг, 12 шт. - блистеры (1)  - пачки картонные</t>
  </si>
  <si>
    <t xml:space="preserve">Вл.Астеллас Фарма Юроп Б.В., Нидерланды (NL001378995B01); Пр.Каталент Фарма Солюшнс ЛЛС, США (13-4268760); Вып.к.Перв.Уп.Втор.Уп.Дельфарм Меппель Б.В., Нидерланды (NL865660712B01); </t>
  </si>
  <si>
    <t>ЛП-№(010586)-(РГ-RU)</t>
  </si>
  <si>
    <t>04.09.2025 
25-7-4336175-изм</t>
  </si>
  <si>
    <t>4607098453419</t>
  </si>
  <si>
    <t>таблетки, покрытые пленочной оболочкой, 150 мг, 12 шт. - блистеры (1)  - пачки картонные</t>
  </si>
  <si>
    <t>4607098453426</t>
  </si>
  <si>
    <t>таблетки, покрытые пленочной оболочкой, 20 мг, 12 шт. - блистеры (1)  - пачки картонные</t>
  </si>
  <si>
    <t>4607098453389</t>
  </si>
  <si>
    <t>таблетки, покрытые пленочной оболочкой, 50 мг, 12 шт. - блистеры (1)  - пачки картонные</t>
  </si>
  <si>
    <t>4607098453396</t>
  </si>
  <si>
    <t>таблетки, покрытые пленочной оболочкой, 70 мг, 12 шт. - блистеры (1)  - пачки картонные</t>
  </si>
  <si>
    <t>4607098453402</t>
  </si>
  <si>
    <t>лиофилизат для приготовления раствора для внутримышечного введения и раствора для ингаляций, 1.16 мг, 1 шт. - ампула (3)  - пачка картонная</t>
  </si>
  <si>
    <t>ЛП-№(010874)-(РГ-RU)</t>
  </si>
  <si>
    <t>04.09.2025 
25-7-4335922-изм</t>
  </si>
  <si>
    <t>лиофилизат для приготовления раствора для внутримышечного введения и раствора для ингаляций, 5.8 мг, 1 шт. - флакон (5)  - пачка картонная</t>
  </si>
  <si>
    <t>лиофилизат для приготовления раствора для внутримышечного введения и раствора для ингаляций, 1.16 мг, 1 шт. - ампула (1)  - пачка картонная</t>
  </si>
  <si>
    <t>лиофилизат для приготовления раствора для внутримышечного введения и раствора для ингаляций, 1.16 мг, 1 шт. - ампула (2)  - пачка картонная</t>
  </si>
  <si>
    <t>лиофилизат для приготовления раствора для внутримышечного введения и раствора для ингаляций, 1.16 мг, 1 шт. - ампула (4)  - пачка картонная</t>
  </si>
  <si>
    <t>лиофилизат для приготовления раствора для внутримышечного введения и раствора для ингаляций, 1.16 мг, 1 шт. - флакон (4)  - пачка картонная</t>
  </si>
  <si>
    <t>лиофилизат для приготовления раствора для внутримышечного введения и раствора для ингаляций, 1.16 мг, 1 шт. - флакон (5)  - пачка картонная</t>
  </si>
  <si>
    <t>лиофилизат для приготовления раствора для внутримышечного введения и раствора для ингаляций, 5.8 мг, 1 шт. - флакон (10)  - пачка картонная</t>
  </si>
  <si>
    <t>лиофилизат для приготовления раствора для внутримышечного введения и раствора для ингаляций, 1.16 мг, 1 шт. - флакон (20)  - пачка картонная</t>
  </si>
  <si>
    <t>лиофилизат для приготовления раствора для внутримышечного введения и раствора для ингаляций, 1.16 мг, 1 шт. - флакон (5)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</si>
  <si>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флакон (10)  - пачка картонная (для стационаров)</t>
  </si>
  <si>
    <t>лиофилизат для приготовления раствора для внутримышечного введения и раствора для ингаляций, 5.8 мг, 1 шт. - ампула (1)  - пачка картонная</t>
  </si>
  <si>
    <t>лиофилизат для приготовления раствора для внутримышечного введения и раствора для ингаляций, 5.8 мг, 1 шт. - флакон (1)  - пачка картонная</t>
  </si>
  <si>
    <t>лиофилизат для приготовления раствора для внутримышечного введения и раствора для ингаляций, 5.8 мг, 1 шт. - флакон (5)  - пачка картонная (для стационаров)</t>
  </si>
  <si>
    <t>лиофилизат для приготовления раствора для внутримышечного введения и раствора для ингаляций, 5.8 мг, 1 шт. - флакон (3)  - пачка картонная</t>
  </si>
  <si>
    <t>лиофилизат для приготовления раствора для внутримышечного введения и раствора для ингаляций, 1.16 мг, 1 шт. - флакон (10)  - пачка картонная</t>
  </si>
  <si>
    <t>лиофилизат для приготовления раствора для внутримышечного введения и раствора для ингаляций, 1.16 мг, 1 шт. - ампула (10)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</si>
  <si>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ампула (6)  - пачка картонная</t>
  </si>
  <si>
    <t>лиофилизат для приготовления раствора для внутримышечного введения и раствора для ингаляций, 1.16 мг, 1 шт. - ампула (7)  - пачка картонная</t>
  </si>
  <si>
    <t>лиофилизат для приготовления раствора для внутримышечного введения и раствора для ингаляций, 1.16 мг, 1 шт. - флакон (6)  - пачка картонная</t>
  </si>
  <si>
    <t>лиофилизат для приготовления раствора для внутримышечного введения и раствора для ингаляций, 1.16 мг, 1 шт. - ампула (8)  - пачка картонная</t>
  </si>
  <si>
    <t>лиофилизат для приготовления раствора для внутримышечного введения и раствора для ингаляций, 1.16 мг, 1 шт. - ампула (5)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</si>
  <si>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флакон (1)  - пачка картонная</t>
  </si>
  <si>
    <t>лиофилизат для приготовления раствора для внутримышечного введения и раствора для ингаляций, 1.16 мг, 1 шт. - флакон (8)  - пачка картонная</t>
  </si>
  <si>
    <t>лиофилизат для приготовления раствора для внутримышечного введения и раствора для ингаляций, 5.8 мг, 1 шт. - ампула (5)  - пачка картонная</t>
  </si>
  <si>
    <t>лиофилизат для приготовления раствора для внутримышечного введения и раствора для ингаляций, 5.8 мг, 1 шт. - ампула (10)  - пачка картонная</t>
  </si>
  <si>
    <t>лиофилизат для приготовления раствора для внутримышечного введения и раствора для ингаляций, 5.8 мг, 1 шт. - ампула (5)  - пачка картонная (для стационаров)</t>
  </si>
  <si>
    <t>лиофилизат для приготовления раствора для внутримышечного введения и раствора для ингаляций, 5.8 мг, 1 шт. - ампула (10)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</si>
  <si>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ампула (5)  - пачка картонная</t>
  </si>
  <si>
    <t>лиофилизат для приготовления раствора для внутримышечного введения и раствора для ингаляций, 1.16 мг, 1 шт. - ампула (9)  - пачка картонная</t>
  </si>
  <si>
    <t>лиофилизат для приготовления раствора для внутримышечного введения и раствора для ингаляций, 1.16 мг, 1 шт. - ампула (20)  - пачка картонная</t>
  </si>
  <si>
    <t>лиофилизат для приготовления раствора для внутримышечного введения и раствора для ингаляций, 5.8 мг, 1 шт. - флакон (10)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</si>
  <si>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флакон (2)  - пачка картонная</t>
  </si>
  <si>
    <t>лиофилизат для приготовления раствора для внутримышечного введения и раствора для ингаляций, 1.16 мг, 1 шт. - флакон (3)  - пачка картонная</t>
  </si>
  <si>
    <t>лиофилизат для приготовления раствора для внутримышечного введения и раствора для ингаляций, 1.16 мг, 1 шт. - ампула (10)  - пачка картонная</t>
  </si>
  <si>
    <t>лиофилизат для приготовления раствора для внутримышечного введения и раствора для ингаляций, 5.8 мг, 1 шт. - ампула (3)  - пачка картонная</t>
  </si>
  <si>
    <t>лиофилизат для приготовления раствора для внутримышечного введения и раствора для ингаляций, 1.16 мг, 1 шт. - флакон (7)  - пачка картонная</t>
  </si>
  <si>
    <t>лиофилизат для приготовления раствора для внутримышечного введения и раствора для ингаляций, 1.16 мг, 1 шт. - флакон (9)  - пачка картонная</t>
  </si>
  <si>
    <t>Адваграф®</t>
  </si>
  <si>
    <t>ЛП-№(008841)-(РГ-RU)</t>
  </si>
  <si>
    <t>04.09.2025 
25-7-4336174-ОПР-изм</t>
  </si>
  <si>
    <t>4607098453495</t>
  </si>
  <si>
    <t>4607098453501</t>
  </si>
  <si>
    <t>4607098453518</t>
  </si>
  <si>
    <t>таблетки кишечнорастворимые, покрытые пленочной оболочкой, 200 мг, 500 шт. - пакет (1)  - банка полимерная (для стационаров)</t>
  </si>
  <si>
    <t xml:space="preserve">Вл.Общество с ограниченной ответственностью "ЭДВАНСД ТРЕЙДИНГ", Россия (7733167483); Вып.к.Перв.Уп.Втор.Уп.Пр.Общество с ограниченной ответственностью "Эдвансд Фармасьютикалс" (ООО "Эдвансд Фарма"), Россия (3120099445); </t>
  </si>
  <si>
    <t>ЛП-№(006348)-(РГ-RU)</t>
  </si>
  <si>
    <t>05.09.2025 
25-7-4336310-ОПР-изм</t>
  </si>
  <si>
    <t>4680628911276</t>
  </si>
  <si>
    <t>таблетки кишечнорастворимые, покрытые пленочной оболочкой, 500 мг, 500 шт. - пакет (1)  - банка полимерная (для стационаров)</t>
  </si>
  <si>
    <t>4680628911306</t>
  </si>
  <si>
    <t xml:space="preserve">Вл.Берингер Ингельхайм Интернешнл ГмбХ, Германия (DE811138149); Пр.Каталент Германия Эбербах ГмбХ, Германия (DE 202278367); Вып.к.Перв.Уп.Втор.Уп.Берингер Ингельхайм Фарма ГмбХ и Ко.КГ, Германия (DE143290578); </t>
  </si>
  <si>
    <t>L01EX09</t>
  </si>
  <si>
    <t>05.09.2025 
25-7-4336426-ОПР-изм</t>
  </si>
  <si>
    <t>таблетки, покрытые пленочной оболочкой, 80 мг, 10 шт. - упаковки ячейковые контурные (2)  - пачки картонные</t>
  </si>
  <si>
    <t>ЛП-№(010590)-(РГ-RU)</t>
  </si>
  <si>
    <t>04.09.2025 
25-7-4336126-изм</t>
  </si>
  <si>
    <t>4620305921174</t>
  </si>
  <si>
    <t>4620305921181</t>
  </si>
  <si>
    <t>ЛП-№(010976)-(РГ-RU)</t>
  </si>
  <si>
    <t>04.09.2025 
25-7-4335286-ОС-изм</t>
  </si>
  <si>
    <t>таблетки, покрытые пленочной оболочкой, 5 мг, 15 шт. - блистеры (2)  - пачки картонные</t>
  </si>
  <si>
    <t>04.09.2025 
25-7-4336290-ОПР-изм</t>
  </si>
  <si>
    <t xml:space="preserve">Вл.Астеллас Фарма Юроп Б.В., Нидерланды (NL001378995B01); Пр.Астеллас Фарма Инк, Япония, Япония (7010001139549); Вып.к.Перв.Уп.Втор.Уп.Дельфарм Меппель Б.В., Нидерланды (NL865660712B01); </t>
  </si>
  <si>
    <t>04.09.2025 
25-7-4336176-изм</t>
  </si>
  <si>
    <t>03.09.2025 
25-7-4335947-ОПР-изм</t>
  </si>
  <si>
    <t>8715131030957</t>
  </si>
  <si>
    <t>8715131030964</t>
  </si>
  <si>
    <t>04.09.2025 
25-7-4336144-ОС-изм</t>
  </si>
  <si>
    <t>таблетки кишечнорастворимые, покрытые пленочной оболочкой, 1 г, 165 шт. - флаконы (1)  / Для стационаров /</t>
  </si>
  <si>
    <t>ЛП-№(010247)-(РГ-RU)</t>
  </si>
  <si>
    <t>02.09.2025 
25-7-4335953-ОПР-изм</t>
  </si>
  <si>
    <t>таблетки кишечнорастворимые, покрытые пленочной оболочкой, 1 г, 200 шт. - флаконы (1)  / Для стационаров /</t>
  </si>
  <si>
    <t>таблетки кишечнорастворимые, покрытые пленочной оболочкой, 1 г, 300 шт. - флаконы (1)  / Для стационаров /</t>
  </si>
  <si>
    <t>таблетки кишечнорастворимые, покрытые пленочной оболочкой, 1 г, 500 шт. - флаконы (1)  / Для стационаров /</t>
  </si>
  <si>
    <t>таблетки кишечнорастворимые, покрытые пленочной оболочкой, 1 г, 600 шт. - флаконы (1)  / Для стационаров /</t>
  </si>
  <si>
    <t>таблетки кишечнорастворимые, покрытые пленочной оболочкой, 1 г, 1000 шт. - флаконы (1)  / Для стационаров /</t>
  </si>
  <si>
    <t>таблетки кишечнорастворимые, покрытые пленочной оболочкой, 1 г, 50 шт. - флаконы (1)  - пачки картонные</t>
  </si>
  <si>
    <t>таблетки кишечнорастворимые, покрытые пленочной оболочкой, 1 г, 100 шт. - флаконы (1)  - пачки картонные</t>
  </si>
  <si>
    <t>таблетки, 50 мг, 20 шт. - упаковки ячейковые контурные (1)  - пачки картонные</t>
  </si>
  <si>
    <t>02.09.2025 
25-7-4336007-изм</t>
  </si>
  <si>
    <t>4602824029364</t>
  </si>
  <si>
    <t>02.09.2025 
25-7-4335852-ОПР-изм</t>
  </si>
  <si>
    <t>лиофилизат для приготовления раствора для инфузий, 200 мг, 3400 мг - флакон (1)  - коробка картонная</t>
  </si>
  <si>
    <t>ЛП-№(002079)-(ГП-RU)</t>
  </si>
  <si>
    <t>5415062133316</t>
  </si>
  <si>
    <t>ЛП-№(008502)-(РГ-RU)</t>
  </si>
  <si>
    <t>01.09.2025 
25-7-4335114-изм</t>
  </si>
  <si>
    <t>4605453034945</t>
  </si>
  <si>
    <t>раствор для инфузий, 4 мг/100 мл, 100 мл - флакон полимерный (1)  / с 1 портом / - пачка картонная</t>
  </si>
  <si>
    <t>4605453034952</t>
  </si>
  <si>
    <t>4605453034969</t>
  </si>
  <si>
    <t>раствор для инфузий, 4 мг/100 мл, 100 мл - флакон полимерный (28)  - ящик картонный (для стационаров)</t>
  </si>
  <si>
    <t>4605453035003</t>
  </si>
  <si>
    <t>раствор для инфузий, 4 мг/100 мл, 100 мл - флакон полимерный (28)  / с 1 портом / - ящик картонный (для стационаров)</t>
  </si>
  <si>
    <t>4605453035270</t>
  </si>
  <si>
    <t>раствор для инфузий, 4 мг/100 мл, 100 мл - флакон полимерный (28)  / с 2 портами / - ящик картонный (для стационаров)</t>
  </si>
  <si>
    <t>4605453035362</t>
  </si>
  <si>
    <t>раствор для инфузий, 4 мг/100 мл, 100 мл - флакон полимерный (40)  - ящик картонный (для стационаров)</t>
  </si>
  <si>
    <t>4605453035041</t>
  </si>
  <si>
    <t>раствор для инфузий, 4 мг/100 мл, 100 мл - флакон полимерный (40)  / с 2 портами / - ящик картонный (для стационаров)</t>
  </si>
  <si>
    <t>4605453035409</t>
  </si>
  <si>
    <t>раствор для инфузий, 4 мг/100 мл, 100 мл - флакон полимерный (40)  / с 1 портом / - ящик картонный (для стационаров)</t>
  </si>
  <si>
    <t>4605453035317</t>
  </si>
  <si>
    <t>ЛП-№(009101)-(РГ-RU)</t>
  </si>
  <si>
    <t>01.09.2025 
25-7-4335194-ОПР-изм</t>
  </si>
  <si>
    <t>4680628914765</t>
  </si>
  <si>
    <t>4680628914772</t>
  </si>
  <si>
    <t>4680628914789</t>
  </si>
  <si>
    <t>01.09.2025 
25-7-4335166-изм</t>
  </si>
  <si>
    <t>8057742822164</t>
  </si>
  <si>
    <t>8057742822171</t>
  </si>
  <si>
    <t>8057742821839</t>
  </si>
  <si>
    <t>порошок для приготовления концентрата для приготовления раствора для инфузий, 400 мг, 592 мг - флакон (48)  - коробка картонная (для стационаров)</t>
  </si>
  <si>
    <t>ЛП-№(011068)-(РГ-RU)</t>
  </si>
  <si>
    <t>01.09.2025 
25-7-4335284-изм</t>
  </si>
  <si>
    <t>порошок для приготовления концентрата для приготовления раствора для инфузий, 800 мг, 1184 мг - флакон (48)  - коробка картонная (для стационаров)</t>
  </si>
  <si>
    <t>порошок для приготовления концентрата для приготовления раствора для инфузий, 400 мг, 592 мг - флакон (50)  - коробка картонная (для стационаров)</t>
  </si>
  <si>
    <t>порошок для приготовления концентрата для приготовления раствора для инфузий, 800 мг, 1184 мг - флакон (50)  - коробка картонная (для стационаров)</t>
  </si>
  <si>
    <t>порошок для приготовления концентрата для приготовления раствора для инфузий, 400 мг, 592 мг - флакон (1)  - пачка картонная</t>
  </si>
  <si>
    <t>порошок для приготовления концентрата для приготовления раствора для инфузий, 800 мг, 1184 мг - флакон (1)  - пачка картонная</t>
  </si>
  <si>
    <t>порошок для приготовления концентрата для приготовления раствора для инфузий, 400 мг, 592 мг - флакон (5)  - пачка картонная</t>
  </si>
  <si>
    <t>порошок для приготовления концентрата для приготовления раствора для инфузий, 800 мг, 1184 мг - флакон (5)  - пачка картонная</t>
  </si>
  <si>
    <t>порошок для приготовления концентрата для приготовления раствора для инфузий, 400 мг, 592 мг - флакон (6)  - пачка картонная</t>
  </si>
  <si>
    <t>порошок для приготовления концентрата для приготовления раствора для инфузий, 800 мг, 1184 мг - флакон (6)  - пачка картонная</t>
  </si>
  <si>
    <t>порошок для приготовления концентрата для приготовления раствора для инфузий, 400 мг, 592 мг - флакон (10)  - пачка картонная</t>
  </si>
  <si>
    <t>порошок для приготовления концентрата для приготовления раствора для инфузий, 800 мг, 1184 мг - флакон (10)  - пачка картонная</t>
  </si>
  <si>
    <t>порошок для приготовления концентрата для приготовления раствора для инфузий, 400 мг, 592 мг - флакон (12)  - пачка картонная</t>
  </si>
  <si>
    <t>порошок для приготовления концентрата для приготовления раствора для инфузий, 800 мг, 1184 мг - флакон (12)  - пачка картонная</t>
  </si>
  <si>
    <t>порошок для приготовления концентрата для приготовления раствора для инфузий, 400 мг, 592 мг - флакон (15)  - пачка картонная</t>
  </si>
  <si>
    <t>порошок для приготовления концентрата для приготовления раствора для инфузий, 800 мг, 1184 мг - флакон (15)  - пачка картонная</t>
  </si>
  <si>
    <t>порошок для приготовления концентрата для приготовления раствора для инфузий, 400 мг, 592 мг - флакон (20)  - пачка картонная</t>
  </si>
  <si>
    <t>порошок для приготовления концентрата для приготовления раствора для инфузий, 800 мг, 1184 мг - флакон (20)  - пачка картонная</t>
  </si>
  <si>
    <t>ТИКАГРЕЛОР МИРФАРМ</t>
  </si>
  <si>
    <t>01.09.2025 
25-7-4335321-изм</t>
  </si>
  <si>
    <t>4607024949924</t>
  </si>
  <si>
    <t>4607024949931</t>
  </si>
  <si>
    <t>05.09.2025 
25-7-4336107-изм</t>
  </si>
  <si>
    <t>4065272579599</t>
  </si>
  <si>
    <t>ЛП-№(010858)-(РГ-RU)</t>
  </si>
  <si>
    <t>02.09.2025 
25-7-4335890-ОС-изм</t>
  </si>
  <si>
    <t>03.09.2025 
25-7-4336238-сниж</t>
  </si>
  <si>
    <t>02.09.2025 
25-7-4336266-сниж</t>
  </si>
  <si>
    <t>ЛП-№(010783)-(РГ-RU)</t>
  </si>
  <si>
    <t>04.09.2025 
25-7-4334024-изм</t>
  </si>
  <si>
    <t>таблетки, покрытые пленочной оболочкой Не указано, 500 мг, 3 шт. - контурные  ячейковые упаковки (1)  - контурные ячейковые упаковки (1) - пачки картонные</t>
  </si>
  <si>
    <t>01.09.2025 
1377/20-25</t>
  </si>
  <si>
    <t>02.09.2025 
1378/20-25</t>
  </si>
  <si>
    <t>02.09.2025 
1379/20-25</t>
  </si>
  <si>
    <t>02.09.2025 
1380/20-25</t>
  </si>
  <si>
    <t>03.09.2025 
1381/20-25/ОС-подтв</t>
  </si>
  <si>
    <t>Гливек®</t>
  </si>
  <si>
    <t>таблетки, покрытые оболочкой, 100 мг, 10 шт. - упаковки ячейковые контурные (6)  - пачки картонные</t>
  </si>
  <si>
    <t xml:space="preserve">Вл.Новартис Фарма АГ, Швейцария (CHE-106.052.527); Пр.Новартис Фарма Продакшнс ГмбХ, Германия (DE142396067); Вып.к.Перв.Уп.Втор.Уп.Лек Фармасьютикалс д.д., Словения (SI87916452); </t>
  </si>
  <si>
    <t>ЛП-№(005299)-(ГП-RU)</t>
  </si>
  <si>
    <t>03.09.2025 
1382/20-25</t>
  </si>
  <si>
    <t>7613421197612</t>
  </si>
  <si>
    <t>03.09.2025 
1383/20-25</t>
  </si>
  <si>
    <t>04.09.2025 
25-7-4335938-изм</t>
  </si>
  <si>
    <t>7613421197650</t>
  </si>
  <si>
    <t>ЛП-№(008900)-(РГ-RU)</t>
  </si>
  <si>
    <t>03.09.2025 
25-7-4335935-ОС-изм</t>
  </si>
  <si>
    <t>4630013796186</t>
  </si>
  <si>
    <t>01.09.2025 
1376/20-25</t>
  </si>
  <si>
    <t>ЛП-№(011044)-(РГ-RU)</t>
  </si>
  <si>
    <t>04.09.2025 
1384/20-25</t>
  </si>
  <si>
    <t>4610011974571</t>
  </si>
  <si>
    <t>4610011974564</t>
  </si>
  <si>
    <t>таблетки, покрытые оболочкой, 200 мг, 10 шт. - контурная ячейковая упаковка (5)  - пачка картонная</t>
  </si>
  <si>
    <t>04.09.2025 
1385/20-25</t>
  </si>
  <si>
    <t>4604060081045</t>
  </si>
  <si>
    <t>таблетки, покрытые оболочкой, 200 мг, 10 шт. - контурная ячейковая упаковка (10)  - пачка картонная</t>
  </si>
  <si>
    <t>4604060081205</t>
  </si>
  <si>
    <t>04.09.2025 
1387/20-25/ОС</t>
  </si>
  <si>
    <t>раствор для внутривенного введения, 300 мг/мл, 10 мл - ампулы (10)  - пачки картонные</t>
  </si>
  <si>
    <t>раствор для внутривенного и внутримышечного введения, 125 мг/мл, 2 мл - ампула (10)  - пачка картонная</t>
  </si>
  <si>
    <t>04.09.2025 
1388/20-25</t>
  </si>
  <si>
    <t>концентрат для приготовления раствора для внутривенного введения, 30 мг/мл, 10 мл - ампулы (10)  - пачки картонные</t>
  </si>
  <si>
    <t>ЛП-№(010867)-(РГ-RU)</t>
  </si>
  <si>
    <t>04.09.2025 
25-7-4334024-ОПР-изм</t>
  </si>
  <si>
    <t>ЛП-№(010802)-(РГ-RU)</t>
  </si>
  <si>
    <t>04.09.2025 
25-7-4334024-ОС-изм</t>
  </si>
  <si>
    <t>лиофилизат для приготовления раствора для подкожного введения, 50 мкг, 50 мкг - флаконы (1)  / в комплекте с растворителем (ампулы) 0.7 мл -1 шт. / - пачки картонные</t>
  </si>
  <si>
    <t>02.09.2025 
25-7-4334043-ОПР-изм</t>
  </si>
  <si>
    <t>лиофилизат для приготовления раствора для подкожного введения, 80 мкг, 80 мкг - флаконы (1)  / в комплекте с растворителем (ампулы) 0.7 мл -1 шт. / - пачки картонные</t>
  </si>
  <si>
    <t>лиофилизат для приготовления раствора для подкожного введения, 150 мкг, 150 мкг - флаконы (1)  / в комплекте с растворителем (ампулы) 0.7 мл -1 шт. / - пачки картонные</t>
  </si>
  <si>
    <t>4603988049823</t>
  </si>
  <si>
    <t>4603988049816</t>
  </si>
  <si>
    <t>J05AP07</t>
  </si>
  <si>
    <t>ЛП-№(011036)-(РГ-RU)</t>
  </si>
  <si>
    <t>05.09.2025 
25-7-4336518-ОПР-изм</t>
  </si>
  <si>
    <t>4601669022028</t>
  </si>
  <si>
    <t>05.09.2025 
25-7-4336518-изм</t>
  </si>
  <si>
    <t>4601669022011</t>
  </si>
  <si>
    <t>ЛП-№(010902)-(РГ-RU)</t>
  </si>
  <si>
    <t>05.09.2025 
25-7-4336424-изм</t>
  </si>
  <si>
    <t>таблетки, покрытые пленочной оболочкой, 600 мг, 20 шт. - контурная ячейковая  упаковка (3)  - пачка картонная</t>
  </si>
  <si>
    <t>таблетки, покрытые пленочной оболочкой, 600 мг, 20 шт. - контурная ячейковая  упаковка (5)  - пачка картонная</t>
  </si>
  <si>
    <t>таблетки, покрытые пленочной оболочкой, 75 мг, 10 шт. - контурная ячейковая упаковка (блистер) (3)  - пачки картонные</t>
  </si>
  <si>
    <t>ЛП-№(010943)-(РГ-RU)</t>
  </si>
  <si>
    <t>05.09.2025 
25-7-4336510-изм</t>
  </si>
  <si>
    <t>ЛП-№(010722)-(РГ-RU)</t>
  </si>
  <si>
    <t>08.09.2025 
25-7-4333905-изм</t>
  </si>
  <si>
    <t>лиофилизат для приготовления концентрата для приготовления раствора для инфузий, 400 мг, 592 мг - флакон (48)  - коробка картонная (для стационаров)</t>
  </si>
  <si>
    <t>ЛП-№(010949)-(РГ-RU)</t>
  </si>
  <si>
    <t>08.09.2025 
25-7-4336425-изм</t>
  </si>
  <si>
    <t>лиофилизат для приготовления концентрата для приготовления раствора для инфузий, 800 мг, 1184 мг - флакон (48)  - коробка картонная (для стационаров)</t>
  </si>
  <si>
    <t>лиофилизат для приготовления концентрата для приготовления раствора для инфузий, 400 мг, 592 мг - флакон (50)  - коробка картонная (для стационаров)</t>
  </si>
  <si>
    <t>лиофилизат для приготовления концентрата для приготовления раствора для инфузий, 800 мг, 1184 мг - флакон (50)  - коробка картонная (для стационаров)</t>
  </si>
  <si>
    <t>лиофилизат для приготовления концентрата для приготовления раствора для инфузий, 400 мг, 592 мг - флакон (1)  - пачка картонная</t>
  </si>
  <si>
    <t>лиофилизат для приготовления концентрата для приготовления раствора для инфузий, 800 мг, 1184 мг - флакон (1)  - пачка картонная</t>
  </si>
  <si>
    <t>лиофилизат для приготовления концентрата для приготовления раствора для инфузий, 400 мг, 592 мг - флакон (5)  - пачка картонная</t>
  </si>
  <si>
    <t>лиофилизат для приготовления концентрата для приготовления раствора для инфузий, 800 мг, 1184 мг - флакон (5)  - пачка картонная</t>
  </si>
  <si>
    <t>лиофилизат для приготовления концентрата для приготовления раствора для инфузий, 400 мг, 592 мг - флакон (6)  - пачка картонная</t>
  </si>
  <si>
    <t>лиофилизат для приготовления концентрата для приготовления раствора для инфузий, 800 мг, 1184 мг - флакон (6)  - пачка картонная</t>
  </si>
  <si>
    <t>лиофилизат для приготовления концентрата для приготовления раствора для инфузий, 400 мг, 592 мг - флакон (10)  - пачка картонная</t>
  </si>
  <si>
    <t>лиофилизат для приготовления концентрата для приготовления раствора для инфузий, 800 мг, 1184 мг - флакон (10)  - пачка картонная</t>
  </si>
  <si>
    <t>лиофилизат для приготовления концентрата для приготовления раствора для инфузий, 400 мг, 592 мг - флакон (12)  - пачка картонная</t>
  </si>
  <si>
    <t>лиофилизат для приготовления концентрата для приготовления раствора для инфузий, 800 мг, 1184 мг - флакон (12)  - пачка картонная</t>
  </si>
  <si>
    <t>лиофилизат для приготовления концентрата для приготовления раствора для инфузий, 400 мг, 592 мг - флакон (15)  - пачка картонная</t>
  </si>
  <si>
    <t>лиофилизат для приготовления концентрата для приготовления раствора для инфузий, 800 мг, 1184 мг - флакон (15)  - пачка картонная</t>
  </si>
  <si>
    <t>лиофилизат для приготовления концентрата для приготовления раствора для инфузий, 400 мг, 592 мг - флакон (20)  - пачка картонная</t>
  </si>
  <si>
    <t>лиофилизат для приготовления концентрата для приготовления раствора для инфузий, 800 мг, 1184 мг - флакон (20)  - пачка картонная</t>
  </si>
  <si>
    <t>02.09.2025 
25-7-4335891-изм</t>
  </si>
  <si>
    <t>ЛП-№(010536)-(РГ-RU)</t>
  </si>
  <si>
    <t>09.09.2025 
25-7-4334256-изм</t>
  </si>
  <si>
    <t>таблетки, покрытые оболочкой, 400 мг, 12 шт. - блистеры (2)  - пачки картонные</t>
  </si>
  <si>
    <t>таблетки, покрытые оболочкой, 400 мг, 12 шт. - блистеры (4)  - пачки картонные</t>
  </si>
  <si>
    <t>капсулы, 200 мг, 8 шт. - блистеры (2)  - пачки картонные</t>
  </si>
  <si>
    <t>ЛП-№(010639)-(РГ-RU)</t>
  </si>
  <si>
    <t>капсулы, 200 мг, 8 шт. - блистеры (1)  - пачки картонные</t>
  </si>
  <si>
    <t>09.09.2025 
25-7-4334257-ОПР-изм</t>
  </si>
  <si>
    <t>ЛП-№(010944)-(РГ-RU)</t>
  </si>
  <si>
    <t>09.09.2025 
25-7-4335921-изм</t>
  </si>
  <si>
    <t>таблетки, 100 мг, 10 шт. - контурная ячейковая  упаковка (2)  - пачка картонная</t>
  </si>
  <si>
    <t>таблетки, 100 мг, 10 шт. - контурная ячейковая  упаковка (9)  - пачка картонная</t>
  </si>
  <si>
    <t>Эскейп®</t>
  </si>
  <si>
    <t>08.09.2025 
25-7-4336520-ОПР-изм</t>
  </si>
  <si>
    <t>4601669021816</t>
  </si>
  <si>
    <t>Кларисенс®</t>
  </si>
  <si>
    <t>4601669021861</t>
  </si>
  <si>
    <t>08.09.2025 
25-7-4336520-изм</t>
  </si>
  <si>
    <t>4601669021823</t>
  </si>
  <si>
    <t>4601669021809</t>
  </si>
  <si>
    <t>4601669021878</t>
  </si>
  <si>
    <t>4601669021885</t>
  </si>
  <si>
    <t>08.09.2025 
25-7-4336247-изм</t>
  </si>
  <si>
    <t>4250369511907</t>
  </si>
  <si>
    <t>04.09.2025 
1389/20-25/ОС-подтв</t>
  </si>
  <si>
    <t>04.09.2025 
1390/20-25</t>
  </si>
  <si>
    <t>раствор для наружного применения [спиртовой], 0.5%, 100 мл - флаконы (1)  - пачки картоннные</t>
  </si>
  <si>
    <t>04.09.2025 
1391/20-25</t>
  </si>
  <si>
    <t>раствор для наружного применения [спиртовой], 0.5%, 100 мл - флакон-капельницы (1)  - пачки  картонные</t>
  </si>
  <si>
    <t>04.09.2025 
1392/20-25</t>
  </si>
  <si>
    <t>ЭЛТРОМБОПАГ ВЕЛФАРМ</t>
  </si>
  <si>
    <t>ЛП-№(010799)-(РГ-RU)</t>
  </si>
  <si>
    <t>04.09.2025 
1393/20-25</t>
  </si>
  <si>
    <t>4680136234515</t>
  </si>
  <si>
    <t>4680136234522</t>
  </si>
  <si>
    <t>4610226804595</t>
  </si>
  <si>
    <t>4610226804601</t>
  </si>
  <si>
    <t>4610226804625</t>
  </si>
  <si>
    <t>4610226804618</t>
  </si>
  <si>
    <t>05.09.2025 
1394/20-25</t>
  </si>
  <si>
    <t>ЛП-№(010083)-(РГ-RU)</t>
  </si>
  <si>
    <t>05.09.2025 
1395/20-25</t>
  </si>
  <si>
    <t>4610011974243</t>
  </si>
  <si>
    <t>4610011974212</t>
  </si>
  <si>
    <t>08.09.2025 
1396/20-25</t>
  </si>
  <si>
    <t>4606367004338</t>
  </si>
  <si>
    <t>4606367004284</t>
  </si>
  <si>
    <t>капсулы, 30 мг, 10 шт. - банка (1)  - пачка картонная</t>
  </si>
  <si>
    <t>ЛП-№(010648)-(РГ-RU)</t>
  </si>
  <si>
    <t>08.09.2025 
1397/20-25</t>
  </si>
  <si>
    <t>4602509068008</t>
  </si>
  <si>
    <t>капсулы, 30 мг, 30 шт. - банка (1)  - пачка картонная</t>
  </si>
  <si>
    <t>4602509068015</t>
  </si>
  <si>
    <t>капсулы, 30 мг, 60 шт. - банка (1)  - пачка картонная</t>
  </si>
  <si>
    <t>4602509068022</t>
  </si>
  <si>
    <t>капсулы, 30 мг, 90 шт. - банка (1)  - пачка картонная</t>
  </si>
  <si>
    <t>4602509068039</t>
  </si>
  <si>
    <t>капсулы, 30 мг, 10 шт. - контурная ячейковая  упаковка (1)  - пачка картонная</t>
  </si>
  <si>
    <t>4602509067964</t>
  </si>
  <si>
    <t>капсулы, 30 мг, 10 шт. - контурная ячейковая  упаковка (3)  - пачка картонная</t>
  </si>
  <si>
    <t>4602509067988</t>
  </si>
  <si>
    <t>капсулы, 30 мг, 10 шт. - контурная ячейковая  упаковка (6)  - пачка картонная</t>
  </si>
  <si>
    <t>4602509067995</t>
  </si>
  <si>
    <t>капсулы, 30 мг, 10 шт. - контурная ячейковая  упаковка (9)  - пачка картонная</t>
  </si>
  <si>
    <t>4602509067971</t>
  </si>
  <si>
    <t>капсулы, 45 мг, 10 шт. - банка (1)  - пачка картонная</t>
  </si>
  <si>
    <t>4602509068084</t>
  </si>
  <si>
    <t>капсулы, 45 мг, 30 шт. - банка (1)  - пачка картонная</t>
  </si>
  <si>
    <t>4602509068091</t>
  </si>
  <si>
    <t>капсулы, 45 мг, 60 шт. - банка (1)  - пачка картонная</t>
  </si>
  <si>
    <t>4602509068107</t>
  </si>
  <si>
    <t>капсулы, 45 мг, 90 шт. - банка (1)  - пачка картонная</t>
  </si>
  <si>
    <t>4602509068114</t>
  </si>
  <si>
    <t>капсулы, 45 мг, 10 шт. - контурная ячейковая  упаковка (1)  - пачка картонная</t>
  </si>
  <si>
    <t>4602509068046</t>
  </si>
  <si>
    <t>капсулы, 45 мг, 10 шт. - контурная ячейковая  упаковка (3)  - пачка картонная</t>
  </si>
  <si>
    <t>4602509068060</t>
  </si>
  <si>
    <t>капсулы, 45 мг, 10 шт. - контурная ячейковая  упаковка (6)  - пачка картонная</t>
  </si>
  <si>
    <t>4602509068077</t>
  </si>
  <si>
    <t>капсулы, 45 мг, 10 шт. - контурная ячейковая  упаковка (9)  - пачка картонная</t>
  </si>
  <si>
    <t>4602509068053</t>
  </si>
  <si>
    <t>4602509067926</t>
  </si>
  <si>
    <t>4602509067933</t>
  </si>
  <si>
    <t>4602509067940</t>
  </si>
  <si>
    <t>4602509067957</t>
  </si>
  <si>
    <t>4602509067070</t>
  </si>
  <si>
    <t>4602509067902</t>
  </si>
  <si>
    <t>4602509067919</t>
  </si>
  <si>
    <t>4602509067896</t>
  </si>
  <si>
    <t>08.09.2025 
1399/20-25</t>
  </si>
  <si>
    <t xml:space="preserve">Вл.Бауш Хелс Ирландия Лимитед, Ирландия (9831719P); Вып.к.Перв.Уп.Втор.Уп.Пр.Фармзавод Ельфа А.О., Польша (NIP: 6110203055); </t>
  </si>
  <si>
    <t>09.09.2025 
25-7-4336023-ОС-изм</t>
  </si>
  <si>
    <t>5397313002643</t>
  </si>
  <si>
    <t>Сонапакс®</t>
  </si>
  <si>
    <t>ЛП-№(010434)-(РГ-RU)</t>
  </si>
  <si>
    <t>08.09.2025 
25-7-4336020-изм</t>
  </si>
  <si>
    <t>5397313002735</t>
  </si>
  <si>
    <t>5397313002742</t>
  </si>
  <si>
    <t>ВАЛКИРА®</t>
  </si>
  <si>
    <t>ЛП-№(011101)-(РГ-RU)</t>
  </si>
  <si>
    <t>11.09.2025 
25-7-4335925-изм</t>
  </si>
  <si>
    <t>4602779009947</t>
  </si>
  <si>
    <t>Нилотиниб-Бинергия</t>
  </si>
  <si>
    <t xml:space="preserve">Вл.Акционерное общество "Бинергия" (АО "Бинергия"), Россия (5001062880); Вып.к.Перв.Уп.Пр.Общество с ограниченной ответственностью "НАНОФАРМА ДЕВЕЛОПМЕНТ" (ООО "НАНОФАРМА ДЕВЕЛОПМЕНТ"), Россия (1655283577); Втор.Уп.Общество с ограниченной ответственностью "Изварино Фарма" (ООО "Изварино Фарма"), Россия (5003022562); </t>
  </si>
  <si>
    <t>ЛП-№(011005)-(РГ-RU)</t>
  </si>
  <si>
    <t>09.09.2025 
1401/20-25</t>
  </si>
  <si>
    <t>4630028541160</t>
  </si>
  <si>
    <t>4630028541184</t>
  </si>
  <si>
    <t>капсулы, 150 мг, 8 шт. - контурная ячейковая  упаковка (5)  - пачка картонная</t>
  </si>
  <si>
    <t>4630028541153</t>
  </si>
  <si>
    <t>4630028541191</t>
  </si>
  <si>
    <t>09.09.2025 
1402/20-25/ОС</t>
  </si>
  <si>
    <t>Элизария®</t>
  </si>
  <si>
    <t>L04AJ01</t>
  </si>
  <si>
    <t>12.09.2025 
25-7-4337622-ОПР-сниж</t>
  </si>
  <si>
    <t>Вилдеклип</t>
  </si>
  <si>
    <t>ЛП-№(010597)-(РГ-RU)</t>
  </si>
  <si>
    <t>09.09.2025 
1403/20-25</t>
  </si>
  <si>
    <t>4680628915083</t>
  </si>
  <si>
    <t>4680628915090</t>
  </si>
  <si>
    <t>4680628915106</t>
  </si>
  <si>
    <t>4680628915113</t>
  </si>
  <si>
    <t>4680628915120</t>
  </si>
  <si>
    <t>4680628915137</t>
  </si>
  <si>
    <t>4680628915144</t>
  </si>
  <si>
    <t>4680628915151</t>
  </si>
  <si>
    <t>4680628915168</t>
  </si>
  <si>
    <t>4680628915175</t>
  </si>
  <si>
    <t>таблетки, 50 мг, 7 шт. - контурная ячейковая упаковка (блистер) (2)  - пачка картонная</t>
  </si>
  <si>
    <t>4680628914987</t>
  </si>
  <si>
    <t>таблетки, 50 мг, 10 шт. - контурная ячейковая упаковка (блистер) (2)  - пачка картонная</t>
  </si>
  <si>
    <t>4680628915038</t>
  </si>
  <si>
    <t>таблетки, 50 мг, 7 шт. - контурная ячейковая упаковка (блистер) (3)  - пачка картонная</t>
  </si>
  <si>
    <t>4680628914994</t>
  </si>
  <si>
    <t>4680628915045</t>
  </si>
  <si>
    <t>таблетки, 50 мг, 7 шт. - контурная ячейковая упаковка (блистер) (4)  - пачка картонная</t>
  </si>
  <si>
    <t>4680628915007</t>
  </si>
  <si>
    <t>таблетки, 50 мг, 10 шт. - контурная ячейковая упаковка (блистер) (4)  - пачка картонная</t>
  </si>
  <si>
    <t>4680628915052</t>
  </si>
  <si>
    <t>таблетки, 50 мг, 7 шт. - контурная ячейковая упаковка (блистер) (6)  - пачка картонная</t>
  </si>
  <si>
    <t>4680628915014</t>
  </si>
  <si>
    <t>таблетки, 50 мг, 10 шт. - контурная ячейковая упаковка (блистер) (6)  - пачка картонная</t>
  </si>
  <si>
    <t>4680628915069</t>
  </si>
  <si>
    <t>таблетки, 50 мг, 7 шт. - контурная ячейковая упаковка (блистер) (9)  - пачка картонная</t>
  </si>
  <si>
    <t>4680628915021</t>
  </si>
  <si>
    <t>таблетки, 50 мг, 10 шт. - контурная ячейковая упаковка (блистер) (9)  - пачка картонная</t>
  </si>
  <si>
    <t>4680628915076</t>
  </si>
  <si>
    <t>Апиксабан-КРКА</t>
  </si>
  <si>
    <t>таблетки, покрытые пленочной оболочкой, 2.5 мг, 20 шт. - блистеры (1)  - пачки картонные</t>
  </si>
  <si>
    <t>ЛП-№(010599)-(РГ-RU)</t>
  </si>
  <si>
    <t>09.09.2025 
1404/20-25</t>
  </si>
  <si>
    <t>3838989785314</t>
  </si>
  <si>
    <t>таблетки, покрытые пленочной оболочкой, 5 мг, 20 шт. - блистеры (1)  - пачки картонные</t>
  </si>
  <si>
    <t>3838989785338</t>
  </si>
  <si>
    <t>таблетки, покрытые пленочной оболочкой, 2.5 мг, 20 шт. - блистеры (3)  - пачки картонные</t>
  </si>
  <si>
    <t>3838989785321</t>
  </si>
  <si>
    <t>таблетки, покрытые пленочной оболочкой, 5 мг, 20 шт. - блистеры (3)  - пачки картонные</t>
  </si>
  <si>
    <t>3838989785345</t>
  </si>
  <si>
    <t>09.09.2025 
1405/20-25</t>
  </si>
  <si>
    <t>Регорафениб-АМЕДАРТ</t>
  </si>
  <si>
    <t>L01EX05</t>
  </si>
  <si>
    <t>ЛП-№(010886)-(РГ-RU)</t>
  </si>
  <si>
    <t>09.09.2025 
1406/20-25</t>
  </si>
  <si>
    <t>4630106835037</t>
  </si>
  <si>
    <t>таблетки, покрытые пленочной оболочкой, 40 мг, 84 шт. - банки (1)  - пачки картонные</t>
  </si>
  <si>
    <t>4630106835105</t>
  </si>
  <si>
    <t>09.09.2025 
1408/20-25</t>
  </si>
  <si>
    <t>мазь для наружного применения, 5%, 15 г - туба (1)  - пачка картонная</t>
  </si>
  <si>
    <t>09.09.2025 
1409/20-25</t>
  </si>
  <si>
    <t>4601969012705</t>
  </si>
  <si>
    <t>09.09.2025 
1410/20-25</t>
  </si>
  <si>
    <t>09.09.2025 
1411/20-25</t>
  </si>
  <si>
    <t>ЭНОКСИПАР</t>
  </si>
  <si>
    <t>раствор для инъекций, 2000 анти-Ха МЕ/0.2 мл, 0.2 мл - шприц (10)  - пачка  картонная</t>
  </si>
  <si>
    <t>ЛП-№(010416)-(РГ-RU)</t>
  </si>
  <si>
    <t>09.09.2025 
1412/20-25</t>
  </si>
  <si>
    <t>4670012466666</t>
  </si>
  <si>
    <t>раствор для инъекций, 4000 анти-Ха МЕ/0.4 мл, 0.4 мл - шприц (10)  - пачка  картонная</t>
  </si>
  <si>
    <t>4670012466673</t>
  </si>
  <si>
    <t>раствор для инъекций, 6000 анти-Ха МЕ/0.6 мл, 0.6 мл - шприц (10)  - пачка  картонная</t>
  </si>
  <si>
    <t>4670012466680</t>
  </si>
  <si>
    <t>раствор для инъекций, 8000 анти-Ха МЕ/0.8 мл, 0.8 мл - шприц (10)  - пачка картонная</t>
  </si>
  <si>
    <t>4670012466697</t>
  </si>
  <si>
    <t>раствор для инъекций, 10000 анти-Ха МЕ/1.0 мл, 1 мл - шприц (10)  - пачка  картонная</t>
  </si>
  <si>
    <t>4670012466659</t>
  </si>
  <si>
    <t>10.09.2025 
1413/20-25</t>
  </si>
  <si>
    <t>10.09.2025 
1414/20-25</t>
  </si>
  <si>
    <t>10.09.2025 
1415/20-25</t>
  </si>
  <si>
    <t>10.09.2025 
1416/20-25/ОС</t>
  </si>
  <si>
    <t>ЛП-№(010735)-(РГ-RU)</t>
  </si>
  <si>
    <t>10.09.2025 
25-7-4332115-ОПР-изм</t>
  </si>
  <si>
    <t xml:space="preserve">Вл.медак ГмбХ, Германия (DE118579535); Перв.Уп.Пр.Онкотек Фарма Продакшн ГмбХ, Германия (DE 182 416 223); Втор.Уп.медак ГмбХ Торнеш, Германия (DE118579535); Вып.к.медак ГмбХ Ведель, Германия (DE118579535); </t>
  </si>
  <si>
    <t>11.09.2025 
25-7-4334379-ОПР-изм</t>
  </si>
  <si>
    <t xml:space="preserve">Вл.ООО "АЛВИЛС", Россия (7722176486); Вып.к.Перв.Уп.Втор.Уп.Пр.СКФК Хэбэй Хуаминь Фармасьютикал Ко.Лтд, Китай (91130182554463533Р); </t>
  </si>
  <si>
    <t>ЛП-№(010821)-(РГ-RU)</t>
  </si>
  <si>
    <t>10.09.2025 
25-7-4333289-ОПР-изм</t>
  </si>
  <si>
    <t>ЛП-№(010513)-(РГ-RU)</t>
  </si>
  <si>
    <t>10.09.2025 
25-7-4333289-изм</t>
  </si>
  <si>
    <t>спрей для местного и наружного применения, 10%, 38 г - флаконы (1)  / в комплекте с насадкой-распылителем / - пачки картонные</t>
  </si>
  <si>
    <t xml:space="preserve">Вл.ООО "ВИАЛ", Россия (7722600360); Вып.к.Перв.Уп.Втор.Уп.Пр.Цзэвим Фармасьютикал (Шаньдун) Ко. Лтд, Китай (91370900613681048D); </t>
  </si>
  <si>
    <t>ЛП-№(010676)-(РГ-RU)</t>
  </si>
  <si>
    <t>10.09.2025 
25-7-4334684-ОПР-изм</t>
  </si>
  <si>
    <t>аэрозоль для ингаляций дозированный, 25 мкг+50 мкг/доза, 120 доз - баллончики (1)  - пачки картонные</t>
  </si>
  <si>
    <t>ЛП-№(010296)-(РГ-RU)</t>
  </si>
  <si>
    <t>10.09.2025 
25-7-4331507-ОПР-изм</t>
  </si>
  <si>
    <t>аэрозоль для ингаляций дозированный, 25 мкг+125 мкг/доза, 120 доз - баллончики (1)  - пачки картонные</t>
  </si>
  <si>
    <t>аэрозоль для ингаляций дозированный, 25 мкг+250 мкг/доза, 120 доз - баллончики (1)  - пачки картонные</t>
  </si>
  <si>
    <t>15.09.2025 
25-7-4334001-п</t>
  </si>
  <si>
    <t>ЛП-№(010772)-(РГ-RU)</t>
  </si>
  <si>
    <t>10.09.2025 
25-7-4332455-изм</t>
  </si>
  <si>
    <t xml:space="preserve">таблетки, покрытые пленочной оболочкой, 400 мг, 7 шт. - контурная ячейковая упаковка (1)  - пачка картонная </t>
  </si>
  <si>
    <t>порошок для приема внутрь и местного применения, 500 млн.КОЕ/пакет, 5 доз - пакеты (10)  - пачки картонные</t>
  </si>
  <si>
    <t>03.09.2025 
25-7-4333625-изм</t>
  </si>
  <si>
    <t>4680641050174</t>
  </si>
  <si>
    <t>порошок для приема внутрь и местного применения, 500 млн.КОЕ/пакет, 5 доз - пакеты (30)  - пачки картонные</t>
  </si>
  <si>
    <t>4680641050167</t>
  </si>
  <si>
    <t xml:space="preserve">Вл.Общество с ограниченной ответственностью "АВАН-БИО", Россия (7708396585); Вып.к.Перв.Уп.Втор.Уп.Пр.Общество с ограниченной ответственностью "АВАН-БИО", Россия (7708396585); </t>
  </si>
  <si>
    <t>4680641050211</t>
  </si>
  <si>
    <t>4680641050204</t>
  </si>
  <si>
    <t>Дицинон®</t>
  </si>
  <si>
    <t>ЛП-№(008963)-(РГ-RU)</t>
  </si>
  <si>
    <t>10.09.2025 
25-7-4334880-ОС-изм</t>
  </si>
  <si>
    <t>7622436119496</t>
  </si>
  <si>
    <t>ЛП-№(010347)-(РГ-RU)</t>
  </si>
  <si>
    <t>04.09.2025 
25-7-4333597-изм</t>
  </si>
  <si>
    <t>4680628914949</t>
  </si>
  <si>
    <t>4680628914956</t>
  </si>
  <si>
    <t>4680628914963</t>
  </si>
  <si>
    <t>4680628914970</t>
  </si>
  <si>
    <t>4680628914925</t>
  </si>
  <si>
    <t>таблетки, покрытые пленочной оболочкой, 125 мг, 14 шт. - блистер (4)  - пачка картонная</t>
  </si>
  <si>
    <t>4680628914932</t>
  </si>
  <si>
    <t>05.09.2025 
25-7-4333919-ИЗМ</t>
  </si>
  <si>
    <t>таблетки, покрытые пленочной оболочкой, 50 мг, 7 шт. - контурная ячейковая  упаковка (4)  - пачки картонные</t>
  </si>
  <si>
    <t>таблетки, покрытые пленочной оболочкой, 800 мг, 180 шт. - банки (1)  - пачки картонные</t>
  </si>
  <si>
    <t>таблетки, покрытые пленочной оболочкой, 800 мг, 60 шт. - банки (3)  - пачки картонные</t>
  </si>
  <si>
    <t>МАЦИТЕНТАН ВЕЛФАРМ</t>
  </si>
  <si>
    <t>ЛП-№(010791)-(РГ-RU)</t>
  </si>
  <si>
    <t>08.09.2025 
1399/1/20-25</t>
  </si>
  <si>
    <t>4610226804496</t>
  </si>
  <si>
    <t>4680136234584</t>
  </si>
  <si>
    <t>4680136234591</t>
  </si>
  <si>
    <t>таблетки, 2 мг, 10 шт. - блистер (1)  - пачка картонная</t>
  </si>
  <si>
    <t>ЛП-№(009980)-(РГ-RU)</t>
  </si>
  <si>
    <t>15.09.2025 
25-7-4336885-изм</t>
  </si>
  <si>
    <t>7622436141633</t>
  </si>
  <si>
    <t>12.09.2025 
1418/20-25</t>
  </si>
  <si>
    <t>12.09.2025 
1419/20-25</t>
  </si>
  <si>
    <t>12.09.2025 
1420/20-25</t>
  </si>
  <si>
    <t>12.09.2025 
1421/20-25</t>
  </si>
  <si>
    <t>12.09.2025 
1422/20-25</t>
  </si>
  <si>
    <t>15.09.2025 
25-7-4336848-ОПР-изм</t>
  </si>
  <si>
    <t>ЛП-№(009772)-(РГ-RU)</t>
  </si>
  <si>
    <t>15.09.2025 
25-7-4337922-изм</t>
  </si>
  <si>
    <t>15.09.2025 
25-7-4336965-ОС-изм</t>
  </si>
  <si>
    <t>ЛП-№(010777)-(РГ-RU)</t>
  </si>
  <si>
    <t>11.09.2025 
25-7-4335589-ОС-изм</t>
  </si>
  <si>
    <t>4680136234744</t>
  </si>
  <si>
    <t>4680136234751</t>
  </si>
  <si>
    <t>4610226804823</t>
  </si>
  <si>
    <t>4610226804830</t>
  </si>
  <si>
    <t>ЛП-№(011193)-(РГ-RU)</t>
  </si>
  <si>
    <t>15.09.2025 
25-7-4337168-изм</t>
  </si>
  <si>
    <t>4670012466833</t>
  </si>
  <si>
    <t>4670012466826</t>
  </si>
  <si>
    <t>таблетки, 80 мг, 30 шт. - банка (1)  - пачка картонная</t>
  </si>
  <si>
    <t>15.09.2025 
25-7-4337168-ОПР-изм</t>
  </si>
  <si>
    <t>4670012466901</t>
  </si>
  <si>
    <t>4670012466864</t>
  </si>
  <si>
    <t>таблетки, 160 мг, 30 шт. - банка (1)  - пачка картонная</t>
  </si>
  <si>
    <t>4670012466925</t>
  </si>
  <si>
    <t>таблетки, 80 мг, 10 шт. - контурная ячейковая  упаковка (3)  - пачка картонная</t>
  </si>
  <si>
    <t>4670012466871</t>
  </si>
  <si>
    <t>15.09.2025 
25-7-4337032-ОС-изм</t>
  </si>
  <si>
    <t>4606367004130</t>
  </si>
  <si>
    <t>4606367002211</t>
  </si>
  <si>
    <t>ЛП-№(010557)-(РГ-RU)</t>
  </si>
  <si>
    <t>15.09.2025 
25-7-4337925-изм</t>
  </si>
  <si>
    <t>раствор для инъекций, 7,5 мг/мл, 10 мл - флакон (5)  - пачка картонная</t>
  </si>
  <si>
    <t>15.09.2025 
25-7-4337071-ОПР-изм</t>
  </si>
  <si>
    <t>4610226805028</t>
  </si>
  <si>
    <t>4610226804984</t>
  </si>
  <si>
    <t>15.09.2025 
25-7-4337071-изм</t>
  </si>
  <si>
    <t>4610226804977</t>
  </si>
  <si>
    <t>4610226804991</t>
  </si>
  <si>
    <t>4610226805004</t>
  </si>
  <si>
    <t>4610226804960</t>
  </si>
  <si>
    <t>4610226805011</t>
  </si>
  <si>
    <t>4610226805035</t>
  </si>
  <si>
    <t>15.09.2025 
1423/20-25</t>
  </si>
  <si>
    <t>капли глазные, 0.5%, 10 мл - флакон (1)  - пачка  картонная</t>
  </si>
  <si>
    <t>01.09.2025 
1370/1/20-25/ОС</t>
  </si>
  <si>
    <t>12.09.2025 
1419/1/20-25/ОС</t>
  </si>
  <si>
    <t>15.09.2025 
25-7-4334677-изм</t>
  </si>
  <si>
    <t>4660228711193</t>
  </si>
  <si>
    <t>12.09.2025 
25-7-4337073-сниж</t>
  </si>
  <si>
    <t xml:space="preserve">Вл.ООО "ВИАЛ", Россия (7722600360); Вып.к.Перв.Уп.Втор.Уп.Пр.Северная Китайская Фармацевтическая Корпорация Лтд, Китай (91130100104397700P); </t>
  </si>
  <si>
    <t>12.09.2025 
1424/20-25</t>
  </si>
  <si>
    <t>ЛП-№(006990)-(ГП-RU)</t>
  </si>
  <si>
    <t>12.09.2025 
1425/20-25</t>
  </si>
  <si>
    <t>4810201020174</t>
  </si>
  <si>
    <t>12.09.2025 
1426/20-25</t>
  </si>
  <si>
    <t>15.09.2025 
1427/20-25</t>
  </si>
  <si>
    <t>Варокса МЛ</t>
  </si>
  <si>
    <t xml:space="preserve">Вл.Микро Лабс Лимитед, Индия (AABCM2131N); Вып.к.Перв.Уп.Втор.Уп.Пр.Микро Лабс Лимитед, Индия (30AABCM2131N1ZV); </t>
  </si>
  <si>
    <t>ЛП-№(010523)-(РГ-RU)</t>
  </si>
  <si>
    <t>12.09.2025 
1428/20-25</t>
  </si>
  <si>
    <t>8901302216866</t>
  </si>
  <si>
    <t>таблетки, покрытые пленочной оболочкой, 15 мг, 10 шт. - блистеры (1)  - пачки картонные</t>
  </si>
  <si>
    <t>8901302216903</t>
  </si>
  <si>
    <t>8901302216941</t>
  </si>
  <si>
    <t>8901302216873</t>
  </si>
  <si>
    <t>8901302216910</t>
  </si>
  <si>
    <t>8901302216958</t>
  </si>
  <si>
    <t>8901302216880</t>
  </si>
  <si>
    <t>таблетки, покрытые пленочной оболочкой, 15 мг, 10 шт. - блистеры (5)  - пачки картонные</t>
  </si>
  <si>
    <t>8901302216927</t>
  </si>
  <si>
    <t>таблетки, покрытые пленочной оболочкой, 20 мг, 10 шт. - блистеры (5)  - пачки картонные</t>
  </si>
  <si>
    <t>8901302216965</t>
  </si>
  <si>
    <t>8901302216897</t>
  </si>
  <si>
    <t>8901302216934</t>
  </si>
  <si>
    <t>8901302216972</t>
  </si>
  <si>
    <t>раствор для инфузий, 1.6 мг/мл, 50 мл - флакон (5)  - пачка картонная</t>
  </si>
  <si>
    <t>16.09.2025 
25-7-4337951-ОПР-сниж</t>
  </si>
  <si>
    <t>Цифран®</t>
  </si>
  <si>
    <t>таблетки, покрытые пленочной оболочкой, 250 мг, 10 шт. - упаковки ячейковые контурные (1)  - коробки картонные</t>
  </si>
  <si>
    <t>ЛП-№(010734)-(РГ-RU)</t>
  </si>
  <si>
    <t>16.09.2025 
25-7-4337107-изм</t>
  </si>
  <si>
    <t>таблетки, покрытые пленочной оболочкой, 500 мг, 10 шт. - упаковки ячейковые контурные (1)  - коробки картонные</t>
  </si>
  <si>
    <t>16.09.2025 
25-7-4337107-ОПР-изм</t>
  </si>
  <si>
    <t>порошок для приготовления концентрата для приготовления раствора для инфузий и раствора для приема внутрь, 500 мг, 500 мг - флаконы (5)  - пачки картонные</t>
  </si>
  <si>
    <t>16.09.2025 
25-7-4337667-изм</t>
  </si>
  <si>
    <t>4660228710448</t>
  </si>
  <si>
    <t>порошок для приготовления концентрата для приготовления раствора для инфузий и раствора для приема внутрь, 750 мг, 750 мг - флаконы (5)  - пачки картонные</t>
  </si>
  <si>
    <t>4660228710462</t>
  </si>
  <si>
    <t>порошок для приготовления концентрата для приготовления раствора для инфузий и раствора для приема внутрь, 1000 мг, 1000 мг - флаконы (5)  - пачки картонные</t>
  </si>
  <si>
    <t>4660228710486</t>
  </si>
  <si>
    <t>пластырь трансдермальный, 100 мкг/ч,  - саше (5)  - пачки картонные</t>
  </si>
  <si>
    <t>ЛП-№(011103)-(РГ-RU)</t>
  </si>
  <si>
    <t>16.09.2025 
25-7-4337915-ОПР-изм</t>
  </si>
  <si>
    <t>4602676013627</t>
  </si>
  <si>
    <t>пластырь трансдермальный, 12.5 мкг/ч,  - саше (5)  - пачки картонные</t>
  </si>
  <si>
    <t>4602676013580</t>
  </si>
  <si>
    <t>пластырь трансдермальный, 25 мкг/ч,  - саше (5)  - пачки картонные</t>
  </si>
  <si>
    <t>4602676013597</t>
  </si>
  <si>
    <t>пластырь трансдермальный, 50 мкг/ч,  - саше (5)  - пачки картонные</t>
  </si>
  <si>
    <t>4602676013603</t>
  </si>
  <si>
    <t>пластырь трансдермальный, 75 мкг/ч,  - саше (5)  - пачки картонные</t>
  </si>
  <si>
    <t>4602676013610</t>
  </si>
  <si>
    <t>лиофилизат для приготовления раствора для подкожного введения, 100000 ЕД, 100000 ЕД - флаконы (5)  - пачки картонные</t>
  </si>
  <si>
    <t>ЛП-№(009738)-(РГ-RU)</t>
  </si>
  <si>
    <t>16.09.2025 
25-7-4337588-ОПР-изм</t>
  </si>
  <si>
    <t>4670000430105</t>
  </si>
  <si>
    <t>16.09.2025 
25-7-4337588-изм</t>
  </si>
  <si>
    <t>4670000430099</t>
  </si>
  <si>
    <t xml:space="preserve">Вл.АО "ЭкоФармПлюс", Россия (5043041240); Вып.к.Перв.Уп.Втор.Уп.Пр.Акционерное общество "ЭкоФармПлюс" (АО "ЭкоФармПлюс"), Россия (5043041240); </t>
  </si>
  <si>
    <t>ЛП-№(010691)-(РГ-RU)</t>
  </si>
  <si>
    <t>17.09.2025 
25-7-4338020-ОПР-изм</t>
  </si>
  <si>
    <t>15.09.2025 
25-7-4334895-изм</t>
  </si>
  <si>
    <t>4650277060823</t>
  </si>
  <si>
    <t>4650277060847</t>
  </si>
  <si>
    <t>4650277060830</t>
  </si>
  <si>
    <t>ЛП-№(010336)-(РГ-RU)</t>
  </si>
  <si>
    <t>17.09.2025 
25-7-4338021-изм</t>
  </si>
  <si>
    <t>ЛП-№(009287)-(РГ-RU)</t>
  </si>
  <si>
    <t>17.09.2025 
25-7-4338012-ОПР-изм</t>
  </si>
  <si>
    <t>раствор для инъекций, 5 мг/мл, 20 мл - ампулы (5)  - пачки картонные</t>
  </si>
  <si>
    <t>раствор для инъекций, 5 мг/мл, 20 мл - ампулы (10)  - пачки картонные</t>
  </si>
  <si>
    <t>раствор для инъекций, 7.5 мг/мл, 20 мл - ампулы (10)  - пачки картонные</t>
  </si>
  <si>
    <t>раствор для инъекций, 2 мг/мл, 20 мл - ампулы (10)  - пачки картонные</t>
  </si>
  <si>
    <t>раствор для инъекций, 10 мг/мл, 20 мл - ампулы (10)  - пачки картонные</t>
  </si>
  <si>
    <t>17.09.2025 
25-7-4338012-изм</t>
  </si>
  <si>
    <t>ЛП-№(010028)-(РГ-RU)</t>
  </si>
  <si>
    <t>17.09.2025 
25-7-4338014-изм</t>
  </si>
  <si>
    <t>12.09.2025 
25-7-4334446-ОПР-изм</t>
  </si>
  <si>
    <t>4603671004474</t>
  </si>
  <si>
    <t>11.09.2025 
25-7-4336025-ОС-изм</t>
  </si>
  <si>
    <t>5397313002360</t>
  </si>
  <si>
    <t>17.09.2025 
25-7-4337277-изм</t>
  </si>
  <si>
    <t>раствор для внутримышечного введения, 0.5 мл/доза, 0.5 мл (1 доза) - флаконы (2)  - пачки картонные</t>
  </si>
  <si>
    <t>раствор для внутримышечного введения, 0.5 мл/доза, 3 мл (5 доз) - флаконы (10)  - пачки картонные</t>
  </si>
  <si>
    <t>раствор для внутримышечного введения, 0.5 мл/доза, 0.5 мл (1 доза) - флаконы (5)  - пачки картонные</t>
  </si>
  <si>
    <t>17.09.2025 
25-7-4337169-изм</t>
  </si>
  <si>
    <t>4670012466840</t>
  </si>
  <si>
    <t>таблетки, 80 мг, 10 шт. - контурная ячейковая упаковка (2)  - пачка картонная</t>
  </si>
  <si>
    <t>4670012466857</t>
  </si>
  <si>
    <t>17.09.2025 
25-7-4337169-ОПР-изм</t>
  </si>
  <si>
    <t>4670012466932</t>
  </si>
  <si>
    <t>4670012466918</t>
  </si>
  <si>
    <t>4670012466895</t>
  </si>
  <si>
    <t>таблетки, 80 мг, 10 шт. - контурная ячейковая упаковка (3)  - пачка картонная</t>
  </si>
  <si>
    <t>4670012466888</t>
  </si>
  <si>
    <t>15.09.2025 
1429/20-25</t>
  </si>
  <si>
    <t>раствор для наружного применения спиртовой, 0.5%, 100 мл - бутылка (1)  - пачка картонная</t>
  </si>
  <si>
    <t>15.09.2025 
25-7-4337120-ОС-изм</t>
  </si>
  <si>
    <t>4603779002761</t>
  </si>
  <si>
    <t>раствор для внутривенного введения, 1 ммоль/мл, 10 мл - шприц (5)  - коробка картонная (для стационаров)</t>
  </si>
  <si>
    <t>15.09.2025 
25-7-4334566-изм</t>
  </si>
  <si>
    <t>8904472502388</t>
  </si>
  <si>
    <t>лиофилизат для приготовления раствора для подкожного введения, 22.5 мг, 22.5 мг - шприцы (1)  / в комплекте: лиофилизат для приготовления раствора для подкожного введения (шприц Б) 29.2 мг, игла инъекционная -1 шт., растворитель (шприц А), поршень для шприца Б -1шт. / - пачки картонные</t>
  </si>
  <si>
    <t xml:space="preserve">Вл.Рекордати химическая и фармацевтическая индустрия С.п.А., Италия (00748210150); Перв.Уп.Пр.Толмар Инк, США (20-5990340); Втор.Уп.Фалорни С.р.Л., Италия (01450120470); Вып.к.Рекордати химическая и фармацевтическая индустрия С.п.А., Италия, Италия (IT 00748210150); </t>
  </si>
  <si>
    <t>17.09.2025 
25-7-4335170-изм</t>
  </si>
  <si>
    <t>8057742821846</t>
  </si>
  <si>
    <t>лиофилизат для приготовления раствора для подкожного введения, 7.5 мг, 7.5 мг - шприцы (1)  / в комплекте: лиофилизат для приготовления раствора для подкожного введения (шприц Б) 10.6 мг, игла инъекционная -1 шт., растворитель (шприц А), поршень для шприца Б -1шт. / - пачки картонные</t>
  </si>
  <si>
    <t>лиофилизат для приготовления раствора для подкожного введения, 45 мг, 45 мг - шприцы (1)  / в комплекте: лиофилизат для приготовления раствора для подкожного введения (шприц Б) 59.2 мг, игла инъекционная -1 шт., растворитель (шприц А), поршень для шприца Б -1шт. / - пачки картонные</t>
  </si>
  <si>
    <t>8057742821853</t>
  </si>
  <si>
    <t>ЛП-№(005778)-(РГ-RU)</t>
  </si>
  <si>
    <t>15.09.2025 
25-7-4336158-ОС-изм</t>
  </si>
  <si>
    <t>4603276014274</t>
  </si>
  <si>
    <t>Новокаин буфус®</t>
  </si>
  <si>
    <t>раствор для инъекций, 5 мг/мл, 5 мл - ампулы (10)  / -- / - пачки картонные</t>
  </si>
  <si>
    <t>16.09.2025 
25-7-4333947-изм</t>
  </si>
  <si>
    <t>4603988077901</t>
  </si>
  <si>
    <t>4603988077918</t>
  </si>
  <si>
    <t>15.09.2025 
25-7-4337280-изм</t>
  </si>
  <si>
    <t>раствор для инъекций, 5 мг/мл, 5 мл - ампулы (100)  / Для стационаров / - пачки картонные</t>
  </si>
  <si>
    <t>16.09.2025 
25-7-4333947-ОПР-изм</t>
  </si>
  <si>
    <t>4603988077871</t>
  </si>
  <si>
    <t>раствор для инъекций, 5 мг/мл, 10 мл - ампулы (100)  / Для стационаров / - пачки картонные</t>
  </si>
  <si>
    <t>4603988077888</t>
  </si>
  <si>
    <t>раствор для инъекций, 5 мг/мл, 5 мл - ампулы (100)  - коробки (для стационаров)</t>
  </si>
  <si>
    <t>4603988077932</t>
  </si>
  <si>
    <t>раствор для инъекций, 5 мг/мл, 10 мл - ампулы (100)  - коробки (для стационаров)</t>
  </si>
  <si>
    <t>4603988077949</t>
  </si>
  <si>
    <t>ЛП-№(010635)-(РГ-RU)</t>
  </si>
  <si>
    <t>16.09.2025 
25-7-4336261-изм</t>
  </si>
  <si>
    <t>4607028398285</t>
  </si>
  <si>
    <t>таблетки с пролонгированным высвобождением, 60 мг, 10 шт. - блистер (2)  - пачка картонная</t>
  </si>
  <si>
    <t xml:space="preserve">Вл.Зентива Пивот ЕООД, Болгария (207575774); Вып.к.Перв.Уп.Втор.Уп.Пр.Эйсика Фармасьютикалз ГмбХ, Германия (DE 275410385); </t>
  </si>
  <si>
    <t>ЛП-№(010403)-(РГ-RU)</t>
  </si>
  <si>
    <t>17.09.2025 
25-7-4335145-ОПР-изм</t>
  </si>
  <si>
    <t>таблетки с пролонгированным высвобождением, 60 мг, 10 шт. - блистер (5)  - пачка картонная</t>
  </si>
  <si>
    <t>15.09.2025 
1431/20-25</t>
  </si>
  <si>
    <t>таблетки с пролонгированным высвобождением, 20 мг, 10 шт. - блистер (2)  - пачка картонная</t>
  </si>
  <si>
    <t>17.09.2025 
25-7-4335145-ОС-изм</t>
  </si>
  <si>
    <t>3800010653886</t>
  </si>
  <si>
    <t>таблетки с пролонгированным высвобождением, 40 мг, 10 шт. - блистер (2)  - пачка картонная</t>
  </si>
  <si>
    <t>3800010653909</t>
  </si>
  <si>
    <t>таблетки с пролонгированным высвобождением, 20 мг, 10 шт. - блистер (5)  - пачка  картонная</t>
  </si>
  <si>
    <t>3800010653893</t>
  </si>
  <si>
    <t>таблетки с пролонгированным высвобождением, 40 мг, 10 шт. - блистер (5)  - пачка картонная</t>
  </si>
  <si>
    <t>3800010653916</t>
  </si>
  <si>
    <t>Вакцина для профилактики пневмококковой инфекции полисахаридная (13-валентная, адсорбированная)</t>
  </si>
  <si>
    <t>ПНЕМОТЕКС®</t>
  </si>
  <si>
    <t>суспензия для внутримышечного введения, 0.5 мл - флаконы (1)  - пачки  картонные</t>
  </si>
  <si>
    <t>ЛП-№(010025)-(РГ-RU)</t>
  </si>
  <si>
    <t>17.09.2025 
25-7-4335960-ОС-изм</t>
  </si>
  <si>
    <t>4640017592011</t>
  </si>
  <si>
    <t>ЛП-№(009072)-(РГ-RU)</t>
  </si>
  <si>
    <t>17.09.2025 
25-7-4338013-ОПР-изм</t>
  </si>
  <si>
    <t>15.09.2025 
1432/20-25</t>
  </si>
  <si>
    <t>раствор для местного и наружного применения, 3%, 100 мл - флакон полимерный с крышкой (1)  / в комплекте с наконечником / - пачка картонаая</t>
  </si>
  <si>
    <t>15.09.2025 
1433/20-25</t>
  </si>
  <si>
    <t>ЛП-№(010119)-(РГ-RU)</t>
  </si>
  <si>
    <t>17.09.2025 
25-7-4338019-ОПР-изм</t>
  </si>
  <si>
    <t>ЛП-№(009438)-(РГ-RU)</t>
  </si>
  <si>
    <t>17.09.2025 
25-7-4338018-изм</t>
  </si>
  <si>
    <t>ЛП-№(009912)-(РГ-RU)</t>
  </si>
  <si>
    <t>17.09.2025 
25-7-4338017-ОПР-изм</t>
  </si>
  <si>
    <t>раствор для внутривенного и подкожного введения, 0.1 мг/мл, 1 мл - ампулы (1)  - коробки картонные</t>
  </si>
  <si>
    <t>ЛП-№(010717)-(РГ-RU)</t>
  </si>
  <si>
    <t>17.09.2025 
25-7-4337108-ОПР-изм</t>
  </si>
  <si>
    <t>раствор для внутривенного и внутримышечного введения, 25 мг/мл, 2 мл - флакон (5)  - пачка картонная</t>
  </si>
  <si>
    <t>17.09.2025 
25-7-4337070-ОПР-изм</t>
  </si>
  <si>
    <t>4610226804847</t>
  </si>
  <si>
    <t>4610226804854</t>
  </si>
  <si>
    <t>ЛП-№(011261)-(РГ-RU)</t>
  </si>
  <si>
    <t>17.09.2025 
25-7-4337310-изм</t>
  </si>
  <si>
    <t xml:space="preserve">Вл.Общество с ограниченной ответственностью "АБИРОФАРМ" (ООО "АБИРОФАРМ"), Россия (7714372328); Вып.к.Перв.Уп.Втор.Уп.Пр.Дальхимфарм ОАО, Россия (2702010564); </t>
  </si>
  <si>
    <t>ЛП-№(010585)-(РГ-RU)</t>
  </si>
  <si>
    <t>17.09.2025 
25-7-4337311-изм</t>
  </si>
  <si>
    <t>ЛП-№(011259)-(РГ-RU)</t>
  </si>
  <si>
    <t>18.09.2025 
25-7-4337308-изм</t>
  </si>
  <si>
    <t>ЛП-№(010441)-(РГ-RU)</t>
  </si>
  <si>
    <t>18.09.2025 
25-7-4338022-ОПР-изм</t>
  </si>
  <si>
    <t>ЛП-№(009996)-(РГ-RU)</t>
  </si>
  <si>
    <t>18.09.2025 
25-7-4338016-изм</t>
  </si>
  <si>
    <t>ЛП-№(009118)-(РГ-RU)</t>
  </si>
  <si>
    <t>18.09.2025 
25-7-4338015-изм</t>
  </si>
  <si>
    <t>18.09.2025 
25-7-4337917-ОПР-изм</t>
  </si>
  <si>
    <t>раствор для инъекций, 0.3 мг/мл, 1 мл - ампулы (10)  - пачки картонные</t>
  </si>
  <si>
    <t>ЛП-№(011109)-(РГ-RU)</t>
  </si>
  <si>
    <t>18.09.2025 
25-7-4337913-изм</t>
  </si>
  <si>
    <t>18.09.2025 
25-7-4337913-ОС-изм</t>
  </si>
  <si>
    <t>ЛП-№(008751)-(РГ-RU)</t>
  </si>
  <si>
    <t>18.09.2025 
25-7-4337753-ОПР-изм</t>
  </si>
  <si>
    <t>4605554000405</t>
  </si>
  <si>
    <t>18.09.2025 
25-7-4337753-изм</t>
  </si>
  <si>
    <t>4605554000429</t>
  </si>
  <si>
    <t>4605554000436</t>
  </si>
  <si>
    <t>18.09.2025 
25-7-4337924-изм</t>
  </si>
  <si>
    <t>17.09.2025 
25-7-4337279-изм</t>
  </si>
  <si>
    <t>10.09.2025 
1415/1/20-25</t>
  </si>
  <si>
    <t>15.09.2025 
1434/20-25</t>
  </si>
  <si>
    <t>15.09.2025 
1435/20-25</t>
  </si>
  <si>
    <t>15.09.2025 
1437/20-25</t>
  </si>
  <si>
    <t>15.09.2025 
1438/20-25</t>
  </si>
  <si>
    <t>15.09.2025 
1439/20-25</t>
  </si>
  <si>
    <t>16.09.2025 
1440/20-25</t>
  </si>
  <si>
    <t>15.09.2025 
1436/20-25</t>
  </si>
  <si>
    <t>16.09.2025 
1441/20-25</t>
  </si>
  <si>
    <t>16.09.2025 
1442/20-25</t>
  </si>
  <si>
    <t>16.09.2025 
1443/20-25</t>
  </si>
  <si>
    <t>16.09.2025 
1444/20-25</t>
  </si>
  <si>
    <t>16.09.2025 
1445/20-25</t>
  </si>
  <si>
    <t>16.09.2025 
1446/20-25</t>
  </si>
  <si>
    <t>Континия®</t>
  </si>
  <si>
    <t>раствор для внутриглазного введения, 40 мг/мл, 0.278 мл - флакон (1)  - пачка картонная</t>
  </si>
  <si>
    <t>ЛП-№(011113)-(РГ-RU)</t>
  </si>
  <si>
    <t>17.09.2025 
1447/20-25</t>
  </si>
  <si>
    <t>4660007931453</t>
  </si>
  <si>
    <t>раствор для внутриглазного введения, 40 мг/мл, 0.278 мл - флакон (1)  - КЯУ, пачка картонная</t>
  </si>
  <si>
    <t>4660007931460</t>
  </si>
  <si>
    <t>раствор для внутриглазного введения, 40 мг/мл, 0.278 мл - флакон (1)  / в комплекте с иглой с фильтром для извлечения препарата из флакона / - пачка картонная</t>
  </si>
  <si>
    <t>4660007931477</t>
  </si>
  <si>
    <t>раствор для внутриглазного введения, 40 мг/мл, 0.278 мл - флакон (1)  / в комплекте с иглой с фильтром для извлечения препарата из флакона / - КЯУ, пачка картонная</t>
  </si>
  <si>
    <t>4660007931484</t>
  </si>
  <si>
    <t>раствор для внутриглазного введения, 40 мг/мл, 0.278 мл - флакон (1)  / в комплекте с иглой с фильтром для извлечения препарата из флакона, иглой для инъекций, шприцем / - КЯУ, пачка картонная</t>
  </si>
  <si>
    <t>4660007931491</t>
  </si>
  <si>
    <t>4620078630266</t>
  </si>
  <si>
    <t>4620078630273</t>
  </si>
  <si>
    <t>4620078630280</t>
  </si>
  <si>
    <t>4620078630297</t>
  </si>
  <si>
    <t>4620078630303</t>
  </si>
  <si>
    <t>17.09.2025 
1448/20-25</t>
  </si>
  <si>
    <t>ЛП-№(010385)-(РГ-RU)</t>
  </si>
  <si>
    <t>15.09.2025 
25-7-4334125-ОПР-изм</t>
  </si>
  <si>
    <t>раствор для инфузий, 2 мг/мл, 100 мл - флаконы (120)  - коробки картонные</t>
  </si>
  <si>
    <t>ЛП-№(009334)-(РГ-RU)</t>
  </si>
  <si>
    <t>ЛП-№(009310)-(РГ-RU)</t>
  </si>
  <si>
    <t>ЛП-№(010045)-(РГ-RU)</t>
  </si>
  <si>
    <t>15.09.2025 
25-7-4334124-изм</t>
  </si>
  <si>
    <t>раствор для инфузий, 5 мг/мл, 100 мл - флаконы (120)  - коробки картонные</t>
  </si>
  <si>
    <t>15.09.2025 
25-7-4334124-ОС-изм</t>
  </si>
  <si>
    <t>ЛП-№(010627)-(РГ-RU)</t>
  </si>
  <si>
    <t>15.09.2025 
25-7-4334907-изм</t>
  </si>
  <si>
    <t>ЛП-№(010830)-(РГ-RU)</t>
  </si>
  <si>
    <t>15.09.2025 
25-7-4334906-изм</t>
  </si>
  <si>
    <t>ЛП-№(010594)-(РГ-RU)</t>
  </si>
  <si>
    <t>15.09.2025 
25-7-4334982-изм</t>
  </si>
  <si>
    <t>Бозутиниб Фармасинтез</t>
  </si>
  <si>
    <t>ЛП-№(010770)-(РГ-RU)</t>
  </si>
  <si>
    <t>17.09.2025 
1449/20-25</t>
  </si>
  <si>
    <t>4650094097248</t>
  </si>
  <si>
    <t>4650094097255</t>
  </si>
  <si>
    <t>17.09.2025 
1450/20-25</t>
  </si>
  <si>
    <t>17.09.2025 
1451/20-25</t>
  </si>
  <si>
    <t xml:space="preserve">Вл.Вып.к.ФГБУ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Перв.Уп.Втор.Уп.Пр.Акционерное общество "Фармасинтез-Норд" (АО "Фармасинтез-Норд"), Россия (3851000490); </t>
  </si>
  <si>
    <t>4650094093578</t>
  </si>
  <si>
    <t>18.09.2025 
1452/20-25</t>
  </si>
  <si>
    <t>4602884019497</t>
  </si>
  <si>
    <t>4602884019480</t>
  </si>
  <si>
    <t>4650094093585</t>
  </si>
  <si>
    <t>Позаконазол Кроно</t>
  </si>
  <si>
    <t>ЛП-№(010266)-(РГ-RU)</t>
  </si>
  <si>
    <t>18.09.2025 
1453/20-25</t>
  </si>
  <si>
    <t>4606486059080</t>
  </si>
  <si>
    <t>4607028398858</t>
  </si>
  <si>
    <t>4607028398865</t>
  </si>
  <si>
    <t>18.09.2025 
1454/20-25</t>
  </si>
  <si>
    <t>порошок для приготовления раствора для внутривенного введения и суспензии для внутримышечного введения, 250 мг, 250 мг - флаконы (10)  - коробки картонные</t>
  </si>
  <si>
    <t>18.09.2025 
1455/20-25</t>
  </si>
  <si>
    <t>4660228711377</t>
  </si>
  <si>
    <t>порошок для приготовления раствора для внутривенного введения и суспензии для внутримышечного введения, 750 мг, 750 мг - флаконы (10)  - коробки картонные</t>
  </si>
  <si>
    <t>4660228711384</t>
  </si>
  <si>
    <t>порошок для приготовления раствора для внутривенного введения и суспензии для внутримышечного введения, 1500 мг, 1500 мг - флаконы (10)  - коробки картонные</t>
  </si>
  <si>
    <t>4660228711391</t>
  </si>
  <si>
    <t>порошок для приготовления раствора для внутривенного введения и суспензии для внутримышечного введения, 250 мг, 250 мг - флаконы (50)  - коробки картонные</t>
  </si>
  <si>
    <t>4660228711407</t>
  </si>
  <si>
    <t>порошок для приготовления раствора для внутривенного введения и суспензии для внутримышечного введения, 750 мг, 750 мг - флаконы (50)  - коробки картонные</t>
  </si>
  <si>
    <t>4660228711414</t>
  </si>
  <si>
    <t>порошок для приготовления раствора для внутривенного введения и суспензии для внутримышечного введения, 1500 мг, 1500 мг - флаконы (50)  - коробки картонные</t>
  </si>
  <si>
    <t>4660228711421</t>
  </si>
  <si>
    <t>порошок для приготовления раствора для внутривенного введения и суспензии для внутримышечного введения, 250 мг, 250 мг - флаконы (100)  - коробки картонные</t>
  </si>
  <si>
    <t>4660228711438</t>
  </si>
  <si>
    <t>порошок для приготовления раствора для внутривенного введения и суспензии для внутримышечного введения, 750 мг, 750 мг - флаконы (100)  - коробки картонные</t>
  </si>
  <si>
    <t>4660228711445</t>
  </si>
  <si>
    <t>порошок для приготовления раствора для внутривенного введения и суспензии для внутримышечного введения, 1500 мг, 1500 мг - флаконы (100)  - коробки картонные</t>
  </si>
  <si>
    <t>4660228711452</t>
  </si>
  <si>
    <t>18.09.2025 
1456/20-25</t>
  </si>
  <si>
    <t>18.09.2025 
1457/20-25</t>
  </si>
  <si>
    <t>18.09.2025 
1458/20-25</t>
  </si>
  <si>
    <t>18.09.2025 
1459/20-25</t>
  </si>
  <si>
    <t>18.09.2025 
1460/20-25</t>
  </si>
  <si>
    <t>18.09.2025 
1461/20-25</t>
  </si>
  <si>
    <t>19.09.2025 
1462/20-25</t>
  </si>
  <si>
    <t>19.09.2025 
25-7-4338193-ОС-изм</t>
  </si>
  <si>
    <t>11.09.2025 
25-7-4336024-ОС-изм</t>
  </si>
  <si>
    <t>5397313002353</t>
  </si>
  <si>
    <t>ЛП-№(010500)-(РГ-RU)</t>
  </si>
  <si>
    <t>19.09.2025 
25-7-4335335-изм</t>
  </si>
  <si>
    <t>4607069225847</t>
  </si>
  <si>
    <t>суспензия для подкожного введения, 100 МЕ/мл, 3 мл - картриджи (5)  - пачки  картонные</t>
  </si>
  <si>
    <t>19.09.2025 
25-7-4335335-ОС-изм</t>
  </si>
  <si>
    <t>4607069225830</t>
  </si>
  <si>
    <t>4607069225854</t>
  </si>
  <si>
    <t>4607069225861</t>
  </si>
  <si>
    <t>раствор для инъекций, 4000 анти-Ха МЕ/0.4 мл, 0.4 мл - шприц (10)  - пачка картонная</t>
  </si>
  <si>
    <t>19.09.2025 
25-7-4338295-сниж</t>
  </si>
  <si>
    <t>Зинфоро®</t>
  </si>
  <si>
    <t>порошок для приготовления концентрата для приготовления раствора для инфузий, 600 мг, 600 мг - флакон (10)  - пачка картонная</t>
  </si>
  <si>
    <t>ЛП-№(009444)-(РГ-RU)</t>
  </si>
  <si>
    <t>19.09.2025 
25-7-4338202-ОПР-изм</t>
  </si>
  <si>
    <t>5415062130940</t>
  </si>
  <si>
    <t>гранулы для приготовления суспензии для приема внутрь, 100 мг/5 мл, 66 г - флакон (1)  / в комплекте с ложкой мерной / - пачка картонная</t>
  </si>
  <si>
    <t>ЛП-№(004344)-(РГ-RU)</t>
  </si>
  <si>
    <t>19.09.2025 
25-7-4338203-ОПР-изм</t>
  </si>
  <si>
    <t>5415062119662</t>
  </si>
  <si>
    <t>ЛП-№(010625)-(РГ-RU)</t>
  </si>
  <si>
    <t>19.09.2025 
25-7-4335592-изм</t>
  </si>
  <si>
    <t>4680136234683</t>
  </si>
  <si>
    <t>4680136234713</t>
  </si>
  <si>
    <t>4680136234720</t>
  </si>
  <si>
    <t>4680136234737</t>
  </si>
  <si>
    <t>порошок для приготовления раствора для инфузий и приема внутрь, 0.5 г, 0.5 г - флаконы (1)  - коробки картонные</t>
  </si>
  <si>
    <t xml:space="preserve">Вл.Акционерное общество "Фармгид" (АО "Фармгид"), Россия (7723706513); Вып.к.Перв.Уп.Втор.Уп.Пр.Общество с ограниченной ответственностью "Интерфарма" (ООО "Интерфарма"),, Россия (7105022163); </t>
  </si>
  <si>
    <t>15.09.2025 
25-7-4334163-ОПР-изм</t>
  </si>
  <si>
    <t>порошок для приготовления раствора для инфузий и приема внутрь, 1 г, 1 г - флаконы (1)  - коробки картонные</t>
  </si>
  <si>
    <t>порошок для приготовления раствора для внутривенного и внутримышечного введения, 1000 мг, 1000 мг - флаконы (20)  - коробки картонные</t>
  </si>
  <si>
    <t>4670005394822</t>
  </si>
  <si>
    <t xml:space="preserve">Вл.Акционерное общество "Фармгид" (АО "Фармгид"), Россия (7723706513); Вып.к.Перв.Уп.Втор.Уп.Пр.Республиканское унитарное производственное предприятие "Белмедпрепараты" (РУП "Белмедпрепараты"), Республика Беларусь (100049731); </t>
  </si>
  <si>
    <t>15.09.2025 
25-7-4334170-изм</t>
  </si>
  <si>
    <t>15.09.2025 
25-7-4334386-ОПР-изм</t>
  </si>
  <si>
    <t>таблетки, 250 мг, 10 шт. - упаковки безъячейковые контурные (1)  - коробки картонные</t>
  </si>
  <si>
    <t>раствор для приема внутрь и наружного применения, 8.6%, 50 мл - флаконы (1)  - пачки картонные</t>
  </si>
  <si>
    <t>раствор для приема внутрь и наружного применения, 8.6%, 10 мл - флаконы (1)  - пачки картонные</t>
  </si>
  <si>
    <t>раствор для приема внутрь и наружного применения, 3.44%, 10 мл - флакон-капельницы (1)  - пачки картонные</t>
  </si>
  <si>
    <t>раствор для приема внутрь и наружного применения, 8.6%, 10 мл - флакон-капельницы (1)  - пачки картонные</t>
  </si>
  <si>
    <t>15.09.2025 
25-7-4334386-изм</t>
  </si>
  <si>
    <t>раствор для приема внутрь и наружного применения, 3.44%, 10 мл - флаконы (1)  - пачки картонные</t>
  </si>
  <si>
    <t>раствор для приема внутрь и наружного применения, 3.44%, 50 мл - флаконы (1)  - пачки картонные</t>
  </si>
  <si>
    <t>15.09.2025 
25-7-4334386-ОС-изм</t>
  </si>
  <si>
    <t>таблетки кишечнорастворимые, покрытые пленочной оболочкой, 1 г, 50 шт. - банка (1)  - пачка картонная</t>
  </si>
  <si>
    <t>ЛП-№(009529)-(РГ-RU)</t>
  </si>
  <si>
    <t>17.09.2025 
25-7-4334981-изм</t>
  </si>
  <si>
    <t>4610011974526</t>
  </si>
  <si>
    <t>таблетки кишечнорастворимые, покрытые пленочной оболочкой, 1 г, 100 шт. - банка (1)  - пачка картонная</t>
  </si>
  <si>
    <t>4610011974533</t>
  </si>
  <si>
    <t>17.09.2025 
25-7-4334981-ОПР-изм</t>
  </si>
  <si>
    <t>4610011974540</t>
  </si>
  <si>
    <t>17.09.2025 
25-7-4335105-изм</t>
  </si>
  <si>
    <t>4603179007915</t>
  </si>
  <si>
    <t>4603179007922</t>
  </si>
  <si>
    <t>15.09.2025 
25-7-4334794-изм</t>
  </si>
  <si>
    <t>4603671004276</t>
  </si>
  <si>
    <t>ЛП-№(010454)-(РГ-RU)</t>
  </si>
  <si>
    <t>18.09.2025 
25-7-4335263-изм</t>
  </si>
  <si>
    <t>4602521018807</t>
  </si>
  <si>
    <t>4602521018814</t>
  </si>
  <si>
    <t>19.09.2025 
25-7-4335495-ОПР-изм</t>
  </si>
  <si>
    <t>ЛП-№(008560)-(РГ-RU)</t>
  </si>
  <si>
    <t>19.09.2025 
25-7-4337737-изм</t>
  </si>
  <si>
    <t>4603569007013</t>
  </si>
  <si>
    <t>Линезолид-АКОС</t>
  </si>
  <si>
    <t>19.09.2025 
25-7-4337587-изм</t>
  </si>
  <si>
    <t>4602565039981</t>
  </si>
  <si>
    <t>4602565039868</t>
  </si>
  <si>
    <t>4602565039950</t>
  </si>
  <si>
    <t>4602565039875</t>
  </si>
  <si>
    <t>4602565039998</t>
  </si>
  <si>
    <t>4602565039851</t>
  </si>
  <si>
    <t>4602565039967</t>
  </si>
  <si>
    <t>4602565039974</t>
  </si>
  <si>
    <t>капли назальные, 0.1%, 10 мл - флакон (1)  / в комплекте с пипеткой / - пачка  картонная</t>
  </si>
  <si>
    <t>ЛП-№(008274)-(РГ-RU)</t>
  </si>
  <si>
    <t>19.09.2025 
25-7-4337786-изм</t>
  </si>
  <si>
    <t>4603933015231</t>
  </si>
  <si>
    <t>капли назальные, 0.05%, 10 мл - флакон (1)  / в комплекте с пипеткой / - пачка картонная</t>
  </si>
  <si>
    <t>4603933015248</t>
  </si>
  <si>
    <t>4603933015217</t>
  </si>
  <si>
    <t>4603933015224</t>
  </si>
  <si>
    <t>19.09.2025 
25-7-4338296-сниж</t>
  </si>
  <si>
    <t>раствор для внутривенного и внутримышечного введения, 5 мг/мл, 5 мл - флакон (5)  - пачка картонная</t>
  </si>
  <si>
    <t>12.09.2025 
25-7-4337068-изм</t>
  </si>
  <si>
    <t>4610226804946</t>
  </si>
  <si>
    <t>раствор для внутривенного и внутримышечного введения, 5 мг/мл, 10 мл - флакон (5)  - пачка картонная</t>
  </si>
  <si>
    <t>4610226804953</t>
  </si>
  <si>
    <t>ЛП-№(011183)-(РГ-RU)</t>
  </si>
  <si>
    <t>22.09.2025 
25-7-4337516-изм</t>
  </si>
  <si>
    <t>ЛП-№(010076)-(РГ-RU)</t>
  </si>
  <si>
    <t>22.09.2025 
25-7-4338297-ОПР-изм</t>
  </si>
  <si>
    <t>набор таблеток, покрытых пленочной оболочкой, 5 мг+10 мг+15 мг+20 мг, 7 шт. - упаковки ячейковые контурные (4)  / в наборе: таблетки покрытые пленочной оболочкой 4-х видов - Мемантин 5 мг (1 упаковка ячейковая контурная по 7 шт.), Мемантин 10 мг (1 упаковка ячейковая контурная по 7 шт.), Мемантин 15 мг (1 упаковка ячейковая контурная по 7 шт.), Мемантин 20 мг (1 упаковка ячейковая контурная по 7 шт.) / - пачки картонные</t>
  </si>
  <si>
    <t>ЛП-№(011278)-(РГ-RU)</t>
  </si>
  <si>
    <t>22.09.2025 
25-7-4337515-ОПР-изм</t>
  </si>
  <si>
    <t>раствор для внутримышечного введения и инфузий, 250 мг/мл, 4 мл - флакон (5)  - пачка картонная</t>
  </si>
  <si>
    <t>22.09.2025 
25-7-4337072-ОПР-изм</t>
  </si>
  <si>
    <t>4610226804861</t>
  </si>
  <si>
    <t>4610226804878</t>
  </si>
  <si>
    <t>ЛП-№(010965)-(РГ-RU)</t>
  </si>
  <si>
    <t>22.09.2025 
25-7-4337645-ОПР-изм</t>
  </si>
  <si>
    <t>5413787223459</t>
  </si>
  <si>
    <t>22.09.2025 
25-7-4337645-изм</t>
  </si>
  <si>
    <t>5413787223442</t>
  </si>
  <si>
    <t>05.09.2025 
25-7-4336309-ОПР-изм</t>
  </si>
  <si>
    <t>19.09.2025 
25-7-4338835-изм</t>
  </si>
  <si>
    <t>ЛП-№(010988)-(РГ-RU)</t>
  </si>
  <si>
    <t>22.09.2025 
25-7-4337916-изм</t>
  </si>
  <si>
    <t>суспензия для внутримышечного введения, 720 ЕД, 0.5 мл - шприцы (1)  / в комплекте с иглой-1 шт. / - пачки картонные</t>
  </si>
  <si>
    <t>22.09.2025 
25-7-4338143-ОС-изм</t>
  </si>
  <si>
    <t>4607008134094</t>
  </si>
  <si>
    <t>09.09.2025 
25-7-4336308-ОПР-изм</t>
  </si>
  <si>
    <t>19.09.2025 
25-7-4337275-изм</t>
  </si>
  <si>
    <t>КСИЛО С МЕНТОЛОМ И ЭВКАЛИПТОМ</t>
  </si>
  <si>
    <t>ЛП-№(002511)-(ГП-RU)</t>
  </si>
  <si>
    <t>23.09.2025 
25-7-4338513-ОПР-изм</t>
  </si>
  <si>
    <t>4810183011382</t>
  </si>
  <si>
    <t>4810183011399</t>
  </si>
  <si>
    <t>23.09.2025 
25-7-4338413-изм</t>
  </si>
  <si>
    <t>4605964016904</t>
  </si>
  <si>
    <t>17.09.2025 
1450/1/20-25</t>
  </si>
  <si>
    <t>19.09.2025 
1463/20-25</t>
  </si>
  <si>
    <t>19.09.2025 
1464/20-25</t>
  </si>
  <si>
    <t>19.09.2025 
1465/20-25</t>
  </si>
  <si>
    <t>19.09.2025 
1466/20-25</t>
  </si>
  <si>
    <t>19.09.2025 
1467/20-25</t>
  </si>
  <si>
    <t>19.09.2025 
1468/20-25</t>
  </si>
  <si>
    <t>Микафунгин-АМЕДАРТ</t>
  </si>
  <si>
    <t>ЛП-№(010913)-(РГ-RU)</t>
  </si>
  <si>
    <t>22.09.2025 
1469/20-25</t>
  </si>
  <si>
    <t>4630106834832</t>
  </si>
  <si>
    <t>4630106835112</t>
  </si>
  <si>
    <t>раствор для перитонеального диализа, 1.5%, 2000 мл - контейнер (4)  - коробка картонная (для стационаров)</t>
  </si>
  <si>
    <t xml:space="preserve">Вл.Акционерное общество "Бинергия" (АО "Бинергия"), Россия (5001062880); Вып.к.Перв.Уп.Втор.Уп.Пр.Акционерное общество "Фаворит Трейд" (АО "Фаворит Трейд"), Россия (5001074156); </t>
  </si>
  <si>
    <t>ЛП-№(011459)-(РГ-RU)</t>
  </si>
  <si>
    <t>23.09.2025 
25-7-4338822-изм</t>
  </si>
  <si>
    <t>4620062280125</t>
  </si>
  <si>
    <t>раствор для перитонеального диализа, 2.3%, 2000 мл - контейнер (4)  - коробка картонная (для стационаров)</t>
  </si>
  <si>
    <t>4620062280132</t>
  </si>
  <si>
    <t>раствор для перитонеального диализа, 4.25%, 2000 мл - контейнер (4)  - коробка картонная (для стационаров)</t>
  </si>
  <si>
    <t>4620062280170</t>
  </si>
  <si>
    <t>22.09.2025 
1470/20-25</t>
  </si>
  <si>
    <t>22.09.2025 
1471/20-25</t>
  </si>
  <si>
    <t>22.09.2025 
1472/20-25</t>
  </si>
  <si>
    <t>22.09.2025 
1473/20-25</t>
  </si>
  <si>
    <t>22.09.2025 
1474/20-25</t>
  </si>
  <si>
    <t>22.09.2025 
1475/20-25</t>
  </si>
  <si>
    <t>СЕВАЛЬВЕО®</t>
  </si>
  <si>
    <t>таблетки, покрытые пленочной оболочкой, 100 мг+40 мг, 21 шт. - банка (1)  - пачка картонная</t>
  </si>
  <si>
    <t>ЛП-№(008409)-(РГ-RU)</t>
  </si>
  <si>
    <t>22.09.2025 
1476/20-25</t>
  </si>
  <si>
    <t>4602509067810</t>
  </si>
  <si>
    <t>таблетки, покрытые пленочной оболочкой, 100 мг+40 мг, 84 шт. - банка (1)  - пачка картонная</t>
  </si>
  <si>
    <t>4602509067827</t>
  </si>
  <si>
    <t>таблетки, покрытые пленочной оболочкой, 100 мг+40 мг, 7 шт. - контурная ячейковая  упаковка (3)  - пачка картонная</t>
  </si>
  <si>
    <t>4602509067797</t>
  </si>
  <si>
    <t>таблетки, покрытые пленочной оболочкой, 100 мг+40 мг, 7 шт. - контурная ячейковая  упаковка (12)  - пачка картонная</t>
  </si>
  <si>
    <t>4602509067780</t>
  </si>
  <si>
    <t>таблетки, покрытые пленочной оболочкой, 100 мг+40 мг, 3 шт. - контурная ячейковая  упаковка (28)  - пачка картонная</t>
  </si>
  <si>
    <t>4602509067773</t>
  </si>
  <si>
    <t>таблетки, покрытые пленочной оболочкой, 100 мг+40 мг, 7 шт. - контурная ячейковая упаковка (12)  - пачка картонная</t>
  </si>
  <si>
    <t>4602509067803</t>
  </si>
  <si>
    <t>ЭРИБЛИУС®</t>
  </si>
  <si>
    <t>ЛП-№(011139)-(РГ-RU)</t>
  </si>
  <si>
    <t>22.09.2025 
1477/20-25</t>
  </si>
  <si>
    <t>4620191131893</t>
  </si>
  <si>
    <t>ДИКСАПТИН®</t>
  </si>
  <si>
    <t>ЛП-№(011149)-(РГ-RU)</t>
  </si>
  <si>
    <t>22.09.2025 
1478/20-25</t>
  </si>
  <si>
    <t>4670012466802</t>
  </si>
  <si>
    <t>4670012466819</t>
  </si>
  <si>
    <t>таблетки, покрытые пленочной оболочкой, 5 мг, 8 шт. - контурная ячейковая упаковка (4)  - пачка картонная</t>
  </si>
  <si>
    <t>4670012466796</t>
  </si>
  <si>
    <t>капсулы, 267 мг, 270 шт. - банка (1)  - пачка  картонная</t>
  </si>
  <si>
    <t>ЛП-№(010932)-(РГ-RU)</t>
  </si>
  <si>
    <t>24.09.2025 
25-7-4335860-изм</t>
  </si>
  <si>
    <t>4640076420782</t>
  </si>
  <si>
    <t>22.09.2025 
1479/20-25</t>
  </si>
  <si>
    <t>ЛП-№(010301)-(РГ-RU)</t>
  </si>
  <si>
    <t>22.09.2025 
1480/20-25</t>
  </si>
  <si>
    <t>4603988075426</t>
  </si>
  <si>
    <t>4603988075686</t>
  </si>
  <si>
    <t>4603988075495</t>
  </si>
  <si>
    <t>4603988075693</t>
  </si>
  <si>
    <t>4603988075631</t>
  </si>
  <si>
    <t>4603988075532</t>
  </si>
  <si>
    <t>4603988075648</t>
  </si>
  <si>
    <t>4603988075549</t>
  </si>
  <si>
    <t>22.09.2025 
1481/20-25</t>
  </si>
  <si>
    <t>Ибрутиниб-АМЕДАРТ</t>
  </si>
  <si>
    <t>капсулы, 140 мг, 90 шт. - банки (1)  - пачки картонные</t>
  </si>
  <si>
    <t>ЛП-№(011318)-(РГ-RU)</t>
  </si>
  <si>
    <t>22.09.2025 
1482/20-25</t>
  </si>
  <si>
    <t>4630106835198</t>
  </si>
  <si>
    <t>капсулы, 140 мг, 120 шт. - банки (1)  - пачки картонные</t>
  </si>
  <si>
    <t>4630106835204</t>
  </si>
  <si>
    <t>порошок для приготовления раствора для внутривенного и внутримышечного введения, 0.25 г, 1 шт. - флакон (1)  - пачка картонная</t>
  </si>
  <si>
    <t>19.09.2025 
1463/1/20-25</t>
  </si>
  <si>
    <t>22.09.2025 
25-7-4338290-изм</t>
  </si>
  <si>
    <t>24.09.2025 
25-7-4338703-изм</t>
  </si>
  <si>
    <t>4610226805233</t>
  </si>
  <si>
    <t>4610226805226</t>
  </si>
  <si>
    <t>24.09.2025 
25-7-4338547-изм</t>
  </si>
  <si>
    <t>4610226805202</t>
  </si>
  <si>
    <t>4610226805196</t>
  </si>
  <si>
    <t>ЛП-№(008832)-(РГ-RU)</t>
  </si>
  <si>
    <t>24.09.2025 
25-7-4338740-ОПР-изм</t>
  </si>
  <si>
    <t>4630013795295</t>
  </si>
  <si>
    <t>4630013795301</t>
  </si>
  <si>
    <t>ЛП-№(011309)-(РГ-RU)</t>
  </si>
  <si>
    <t>23.09.2025 
25-7-4338291-изм</t>
  </si>
  <si>
    <t>ТЕРЛИПРЕССИН МИРФАРМ</t>
  </si>
  <si>
    <t>23.09.2025 
25-7-4338119-изм</t>
  </si>
  <si>
    <t>4602689002311</t>
  </si>
  <si>
    <t>4602689002304</t>
  </si>
  <si>
    <t>ЛП-№(011196)-(РГ-RU)</t>
  </si>
  <si>
    <t>23.09.2025 
25-7-4338120-изм</t>
  </si>
  <si>
    <t>4602689002342</t>
  </si>
  <si>
    <t>4602689002328</t>
  </si>
  <si>
    <t>4602689002335</t>
  </si>
  <si>
    <t>24.09.2025 
25-7-4338544-изм</t>
  </si>
  <si>
    <t>4610226804762</t>
  </si>
  <si>
    <t>порошок для приготовления раствора для инфузий, 500 мг+500 мг, 1082 мг - бутылка (1)  - пачка картонная</t>
  </si>
  <si>
    <t>ЛП-№(011427)-(РГ-RU)</t>
  </si>
  <si>
    <t>24.09.2025 
25-7-4338704-изм</t>
  </si>
  <si>
    <t>порошок для приготовления раствора для инфузий, 500 мг+500 мг, 1082 мг - флакон (1)  - пачка картонная</t>
  </si>
  <si>
    <t>порошок для приготовления раствора для инфузий, 500 мг+500 мг, 1082 мг - бутылка (35)  - ящик картонный (для стационаров)</t>
  </si>
  <si>
    <t>24.09.2025 
25-7-4338704-ОПР-изм</t>
  </si>
  <si>
    <t>порошок для приготовления раствора для инфузий, 500 мг+500 мг, 1082 мг - флакон (25)  - коробка картонная (для стационаров)</t>
  </si>
  <si>
    <t>порошок для приготовления раствора для инфузий, 500 мг+500 мг, 1082 мг - флакон (5)  - пачка картонная</t>
  </si>
  <si>
    <t>порошок для приготовления раствора для инфузий, 500 мг+500 мг, 1082 мг - флакон (10)  - пачка картонная</t>
  </si>
  <si>
    <t>23.09.2025 
25-7-4338702-ОПР-изм</t>
  </si>
  <si>
    <t>4610226805219</t>
  </si>
  <si>
    <t>ЛП-№(010502)-(РГ-RU)</t>
  </si>
  <si>
    <t>23.09.2025 
25-7-4338250-ОПР-изм</t>
  </si>
  <si>
    <t>4607024949856</t>
  </si>
  <si>
    <t>4607024949863</t>
  </si>
  <si>
    <t>таблетки, покрытые оболочкой, 25 мг, 10 шт. - блистеры (3)  - пачки картонные</t>
  </si>
  <si>
    <t xml:space="preserve">Вл.Теофарма С.Р.Л., Италия (01423300183); Вып.к.Перв.Уп.Втор.Уп.Пр.Теофарма С.Р.Л., Италия (01423300183); </t>
  </si>
  <si>
    <t>ЛП-№(011211)-(РГ-RU)</t>
  </si>
  <si>
    <t>22.09.2025 
25-7-4338429-изм</t>
  </si>
  <si>
    <t>4602379002096</t>
  </si>
  <si>
    <t>раствор для внутримышечного введения, компонент I-0.5 мл/доза+компонент II-0.5 мл/доза, 0.5 мл (1 доза) - флаконы (5)  / компонент I / - пачки картонные</t>
  </si>
  <si>
    <t>4602379002157</t>
  </si>
  <si>
    <t>4670012462088</t>
  </si>
  <si>
    <t>4670012462125</t>
  </si>
  <si>
    <t>4607028398421</t>
  </si>
  <si>
    <t>раствор для внутримышечного введения, компонент I-0.5 мл/доза+компонент II-0.5 мл/доза, 0.5 мл (1 доза) - флаконы (1)  / компонент I / - пачки картонные</t>
  </si>
  <si>
    <t>4607028398681</t>
  </si>
  <si>
    <t>4603191001830</t>
  </si>
  <si>
    <t>4603191001847</t>
  </si>
  <si>
    <t>23.09.2025 
1483/20-25</t>
  </si>
  <si>
    <t>23.09.2025 
1484/20-25</t>
  </si>
  <si>
    <t>Сульпим-АКОС</t>
  </si>
  <si>
    <t>ЛП-№(010576)-(РГ-RU)</t>
  </si>
  <si>
    <t>23.09.2025 
1485/20-25</t>
  </si>
  <si>
    <t>4602565039837</t>
  </si>
  <si>
    <t>23.09.2025 
1487/20-25</t>
  </si>
  <si>
    <t>4690655032806</t>
  </si>
  <si>
    <t>4690655032837</t>
  </si>
  <si>
    <t>4690655032868</t>
  </si>
  <si>
    <t>4690655032899</t>
  </si>
  <si>
    <t>таблетки, покрытые пленочной оболочкой, 2.5 мг, 30 шт. - упаковки ячейковые контурные (5)  - пачки картонные</t>
  </si>
  <si>
    <t>4690655032813</t>
  </si>
  <si>
    <t>таблетки, покрытые пленочной оболочкой, 10 мг, 30 шт. - упаковки ячейковые контурные (5)  - пачки картонные</t>
  </si>
  <si>
    <t>4690655032844</t>
  </si>
  <si>
    <t>таблетки, покрытые пленочной оболочкой, 15 мг, 30 шт. - упаковки ячейковые контурные (5)  - пачки картонные</t>
  </si>
  <si>
    <t>4690655032875</t>
  </si>
  <si>
    <t>таблетки, покрытые пленочной оболочкой, 20 мг, 30 шт. - упаковки ячейковые контурные (5)  - пачки картонные</t>
  </si>
  <si>
    <t>4690655032905</t>
  </si>
  <si>
    <t>таблетки, покрытые пленочной оболочкой, 2.5 мг, 30 шт. - упаковки ячейковые контурные (6)  - пачки картонные</t>
  </si>
  <si>
    <t>4690655032820</t>
  </si>
  <si>
    <t>таблетки, покрытые пленочной оболочкой, 10 мг, 30 шт. - упаковки ячейковые контурные (6)  - пачки картонные</t>
  </si>
  <si>
    <t>4690655032851</t>
  </si>
  <si>
    <t>таблетки, покрытые пленочной оболочкой, 15 мг, 30 шт. - упаковки ячейковые контурные (6)  - пачки картонные</t>
  </si>
  <si>
    <t>4690655032882</t>
  </si>
  <si>
    <t>таблетки, покрытые пленочной оболочкой, 20 мг, 30 шт. - упаковки ячейковые контурные (6)  - пачки картонные</t>
  </si>
  <si>
    <t>4690655032912</t>
  </si>
  <si>
    <t>23.09.2025 
1486/20-25</t>
  </si>
  <si>
    <t>23.09.2025 
1489/20-25</t>
  </si>
  <si>
    <t>порошок для приготовления раствора для внутривенного и внутримышечного введения, 500 мг+250 мг, 750 мг - флаконы (10)  - коробки картонные</t>
  </si>
  <si>
    <t>23.09.2025 
1490/20-25</t>
  </si>
  <si>
    <t>порошок для приготовления раствора для внутривенного и внутримышечного введения, 1000 мг+500 мг, 1500 мг - флаконы (10)  - коробки картонные</t>
  </si>
  <si>
    <t>порошок для приготовления раствора для внутривенного и внутримышечного введения, 2000 мг+1000 мг, 3000 мг - флаконы (10)  - коробки картонные</t>
  </si>
  <si>
    <t>порошок для приготовления раствора для внутривенного и внутримышечного введения, 1000 мг+500 мг, 1500 мг - флаконы (50)  - коробки картонные</t>
  </si>
  <si>
    <t>порошок для приготовления раствора для внутривенного и внутримышечного введения, 2000 мг+1000 мг, 3000 мг - флаконы (50)  - коробки картонные</t>
  </si>
  <si>
    <t>24.09.2025 
25-7-4338706-сниж</t>
  </si>
  <si>
    <t>23.09.2025 
1492/20-25/ОС</t>
  </si>
  <si>
    <t>Валкубикс</t>
  </si>
  <si>
    <t>таблетки, покрытые пленочной оболочкой, 100 мг (51.4 мг+48.6 мг), 10 шт. - блистеры (3)  - пачки картонные</t>
  </si>
  <si>
    <t>ЛП-№(010397)-(РГ-RU)</t>
  </si>
  <si>
    <t>23.09.2025 
1493/20-25</t>
  </si>
  <si>
    <t>3838989785079</t>
  </si>
  <si>
    <t>таблетки, покрытые пленочной оболочкой, 200 мг (102.8 мг+97.2 мг), 10 шт. - блистеры (3)  - пачки картонные</t>
  </si>
  <si>
    <t>3838989785086</t>
  </si>
  <si>
    <t>таблетки, покрытые пленочной оболочкой, 50 мг (25.7 мг+24.3 мг), 10 шт. - блистеры (3)  - пачки картонные</t>
  </si>
  <si>
    <t>3838989785062</t>
  </si>
  <si>
    <t>23.09.2025 
1494/20-25</t>
  </si>
  <si>
    <t xml:space="preserve">Вл.Акционерное общество "БИОКАД"  (АО "БИОКАД"), Россия, Россия (5024048000); Перв.Уп.Пр.Открытое акционерное общество "Фармстандарт-Уфимский витаминный завод" (ОАО "Фармстандарт-УфаВИТА"), Россия (0274036993); Вып.к.Втор.Уп.ОБЩЕСТВО С ОГРАНИЧЕННОЙ ОТВЕТСТВЕННОСТЬЮ "ПК-137" (ООО "ПК-137"), Россия (7703435199); </t>
  </si>
  <si>
    <t>24.09.2025 
1494/20-25/ОС-подтв</t>
  </si>
  <si>
    <t>Репата®</t>
  </si>
  <si>
    <t>ЛП-№(010779)-(РГ-RU)</t>
  </si>
  <si>
    <t>22.09.2025 
25-7-4337633-изм</t>
  </si>
  <si>
    <t>ЛП-№(011347)-(РГ-RU)</t>
  </si>
  <si>
    <t>25.09.2025 
25-7-4338618-изм</t>
  </si>
  <si>
    <t>капли глазные, 1 мг/мл, 5 мл - флакон-капельницы (1)  - пачки картонные</t>
  </si>
  <si>
    <t>ЛП-№(011179)-(РГ-RU)</t>
  </si>
  <si>
    <t>26.09.2025 
25-7-4339018-изм</t>
  </si>
  <si>
    <t>4602676020083</t>
  </si>
  <si>
    <t>26.09.2025 
25-7-4339216-сниж</t>
  </si>
  <si>
    <t>ЛП-№(011199)-(РГ-RU)</t>
  </si>
  <si>
    <t>25.09.2025 
25-7-4338918-изм</t>
  </si>
  <si>
    <t>4680068455347</t>
  </si>
  <si>
    <t>4680068455354</t>
  </si>
  <si>
    <t>4680068455361</t>
  </si>
  <si>
    <t xml:space="preserve">Вл.Вып.к.Втор.Уп.Пр.Общество с ограниченной ответственностью "ФАРМАКОР ПРОДАКШН" (ООО "ФАРМАКОР ПРОДАКШН"), Россия (7802114781); Перв.Уп.Общество с ограниченной ответственностью "ФАРМАКОР ПРОДАКШН" (ООО "ФАРМАКОР ПРОДАКШН"), Россия (7802114781); </t>
  </si>
  <si>
    <t>ЛП-№(010298)-(РГ-RU)</t>
  </si>
  <si>
    <t>25.09.2025 
25-7-4338994-ОС-изм</t>
  </si>
  <si>
    <t>4603569007006</t>
  </si>
  <si>
    <t>таблетки, 100 мг, 10 шт. - блистер (3)  - пачки картонные</t>
  </si>
  <si>
    <t>ЛП-№(010894)-(РГ-RU)</t>
  </si>
  <si>
    <t>25.09.2025 
25-7-4338741-ОС-изм</t>
  </si>
  <si>
    <t>4630013795219</t>
  </si>
  <si>
    <t>таблетки, 50 мг, 10 шт. - блистер (3)  - пачки картонные</t>
  </si>
  <si>
    <t>4630013795226</t>
  </si>
  <si>
    <t>ЛП-№(009942)-(РГ-RU)</t>
  </si>
  <si>
    <t>25.09.2025 
25-7-4338742-ОПР-изм</t>
  </si>
  <si>
    <t>4630013795127</t>
  </si>
  <si>
    <t>Валкира®</t>
  </si>
  <si>
    <t>26.09.2025 
25-7-4338094-изм</t>
  </si>
  <si>
    <t>Бисопролол-ЛЕКСВМ®</t>
  </si>
  <si>
    <t>ЛП-№(010882)-(РГ-RU)</t>
  </si>
  <si>
    <t>25.09.2025 
25-7-4337937-изм</t>
  </si>
  <si>
    <t>4607126033002</t>
  </si>
  <si>
    <t>4607126032999</t>
  </si>
  <si>
    <t>лиофилизат для приготовления раствора для инфузий, 150 мг, 150 мг - ампула (10)  - пачка картонная</t>
  </si>
  <si>
    <t>ЛП-№(011216)-(РГ-RU)</t>
  </si>
  <si>
    <t>25.09.2025 
25-7-4337918-ОПР-изм</t>
  </si>
  <si>
    <t>растворитель для приготовления лекарственных форм для инъекций, 2 мл - ампулы (8)  - пачки картонные</t>
  </si>
  <si>
    <t>ЛП-№(010859)-(РГ-RU)</t>
  </si>
  <si>
    <t>24.09.2025 
25-7-4337914-изм</t>
  </si>
  <si>
    <t>растворитель для приготовления лекарственных форм для инъекций, 5 мл - ампулы (8)  - пачки картонные</t>
  </si>
  <si>
    <t>имплантат, 3.6 мг, 1 шт. - шприц-аппликатор с защитным механизмом (1)  - пачка картонная</t>
  </si>
  <si>
    <t>23.09.2025 
25-7-4337721-изм</t>
  </si>
  <si>
    <t>8594739316539</t>
  </si>
  <si>
    <t>ЛП-№(010255)-(РГ-RU)</t>
  </si>
  <si>
    <t>22.09.2025 
25-7-4337547-изм</t>
  </si>
  <si>
    <t>лиофилизат для приготовления раствора для интраназального введения, 50000 МЕ, 50000 МЕ - флакон (1)  / в комплекте с крышками-капельницами или пипетками / - пачки картонные</t>
  </si>
  <si>
    <t>25.09.2025 
25-7-4335999-ОПР-изм</t>
  </si>
  <si>
    <t>капли глазные, 20 мг/мл, 5 мл - флакон-капельница (1)  - пачки картонные</t>
  </si>
  <si>
    <t>26.09.2025 
25-7-4336316-изм</t>
  </si>
  <si>
    <t>29.09.2025 
25-7-4336416-изм</t>
  </si>
  <si>
    <t>ЛП-№(008208)-(РГ-RU)</t>
  </si>
  <si>
    <t>29.09.2025 
25-7-4336451-ОС-изм</t>
  </si>
  <si>
    <t>4602813001432</t>
  </si>
  <si>
    <t>4602813001449</t>
  </si>
  <si>
    <t>29.09.2025 
25-7-4338414-изм</t>
  </si>
  <si>
    <t>Цефазолин Эльфа®</t>
  </si>
  <si>
    <t>порошок для приготовления раствора для внутривенного и внутримышечного введения, 1 г, 1 г - флаконы (50)  - коробка картонная (для стационаров)</t>
  </si>
  <si>
    <t>ЛП-№(011177)-(РГ-RU)</t>
  </si>
  <si>
    <t>29.09.2025 
25-7-4339122-ОПР-изм</t>
  </si>
  <si>
    <t>ЛП-№(011401)-(РГ-RU)</t>
  </si>
  <si>
    <t>29.09.2025 
25-7-4339030-ОПР-изм</t>
  </si>
  <si>
    <t>4670012466963</t>
  </si>
  <si>
    <t>4670012466970</t>
  </si>
  <si>
    <t>4670012466994</t>
  </si>
  <si>
    <t>4670012466987</t>
  </si>
  <si>
    <t>29.09.2025 
25-7-4339028-ОПР-изм</t>
  </si>
  <si>
    <t>4620191131947</t>
  </si>
  <si>
    <t>4620191131961</t>
  </si>
  <si>
    <t>4620191131978</t>
  </si>
  <si>
    <t>4620191131954</t>
  </si>
  <si>
    <t>29.09.2025 
25-7-4339029-ОПР-изм</t>
  </si>
  <si>
    <t>4620191131909</t>
  </si>
  <si>
    <t>4620191131923</t>
  </si>
  <si>
    <t>4620191131930</t>
  </si>
  <si>
    <t>4620191131916</t>
  </si>
  <si>
    <t>Эглонил®</t>
  </si>
  <si>
    <t>капсулы, 50 мг, 30 шт. - контурные ячейковые упаковки (1)  - пачки картонные</t>
  </si>
  <si>
    <t>ЛП-№(010916)-(РГ-RU)</t>
  </si>
  <si>
    <t>30.09.2025 
25-7-4338226-ОПР-изм</t>
  </si>
  <si>
    <t>4605964017062</t>
  </si>
  <si>
    <t>ЛП-№(008505)-(РГ-RU)</t>
  </si>
  <si>
    <t>30.09.2025 
25-7-4337893-ОС-изм</t>
  </si>
  <si>
    <t>04605801000479</t>
  </si>
  <si>
    <t>04605801000486</t>
  </si>
  <si>
    <t>ЛП-№(010420)-(РГ-RU)</t>
  </si>
  <si>
    <t>29.09.2025 
25-7-4338944-изм</t>
  </si>
  <si>
    <t>ЛП-№(010632)-(РГ-RU)</t>
  </si>
  <si>
    <t>29.09.2025 
25-7-4339323-ОПР-изм</t>
  </si>
  <si>
    <t>29.09.2025 
25-7-4338347-изм</t>
  </si>
  <si>
    <t>4601808014273</t>
  </si>
  <si>
    <t>раствор для внутримышечного введения, компонент I-0.5 мл/доза+компонент II-0.5 мл/доза, 0.5 мл (1 доза) - ампулы (5)  / компонент I / - пачки картонные</t>
  </si>
  <si>
    <t>ЛП-№(011448)-(РГ-RU)</t>
  </si>
  <si>
    <t>29.09.2025 
25-7-4339168-ОС-изм</t>
  </si>
  <si>
    <t>29.09.2025 
25-7-4339259-изм</t>
  </si>
  <si>
    <t>5397313002698</t>
  </si>
  <si>
    <t>ЛП-№(011360)-(РГ-RU)</t>
  </si>
  <si>
    <t>25.09.2025 
25-7-4338472-ОС-изм</t>
  </si>
  <si>
    <t>ЦЕРЕМЕКСИН®</t>
  </si>
  <si>
    <t>ЛП-№(011385)-(РГ-RU)</t>
  </si>
  <si>
    <t>25.09.2025 
25-7-4338470-ОПР-изм</t>
  </si>
  <si>
    <t>ЛП-№(008527)-(РГ-RU)</t>
  </si>
  <si>
    <t>30.09.2025 
25-7-4338743-изм</t>
  </si>
  <si>
    <t>ЛП-№(011013)-(РГ-RU)</t>
  </si>
  <si>
    <t>29.09.2025 
25-7-4339376-изм</t>
  </si>
  <si>
    <t>4650069870944</t>
  </si>
  <si>
    <t>РИБАВИРИН</t>
  </si>
  <si>
    <t>ЛП-№(006779)-(РГ-RU)</t>
  </si>
  <si>
    <t>30.09.2025 
25-7-4338381-ОПР-изм</t>
  </si>
  <si>
    <t>ЛП-№(011439)-(РГ-RU)</t>
  </si>
  <si>
    <t>25.09.2025 
25-7-4338471-ОС-изм</t>
  </si>
  <si>
    <t>ЛП-№(008953)-(РГ-RU)</t>
  </si>
  <si>
    <t>29.09.2025 
25-7-4328000-изм</t>
  </si>
  <si>
    <t>порошок для приготовления раствора для внутривенного введения Не указано, 1000 мг, 1000 мг - флакон (50)  - короб картонный (для стационаров)</t>
  </si>
  <si>
    <t>порошок для приготовления раствора для внутривенного введения, 1000 мг+200 мг, 1200 мг - флакон (1)  - пачка картонная</t>
  </si>
  <si>
    <t>ЛП-№(009023)-(РГ-RU)</t>
  </si>
  <si>
    <t>порошок для приготовления раствора для внутривенного введения, 500 мг+100 мг, 600 мг - флакон (1)  - пачка  картоная</t>
  </si>
  <si>
    <t>порошок для приготовления раствора для внутривенного введения, 500 мг+100 мг, 600 мг - флакон (10)  - короб картонный (для стационаров)</t>
  </si>
  <si>
    <t>порошок для приготовления раствора для внутривенного введения, 1000 мг+200 мг, 1200 мг - флакон (10)  - короб картонный (для стационаров)</t>
  </si>
  <si>
    <t>порошок для приготовления раствора для внутривенного введения, 500 мг+100 мг, 600 мг - флакон (50)  - короб картонный (для стационаров)</t>
  </si>
  <si>
    <t>порошок для приготовления раствора для внутривенного введения, 1000 мг+200 мг, 1200 мг - флакон (50)  - короб картонный (для стационаров)</t>
  </si>
  <si>
    <t>ЛП-№(009047)-(РГ-RU)</t>
  </si>
  <si>
    <t>порошок для приготовления раствора для внутривенного и внутримышечного введения, 1 г, 1 г - флакон (5)  - пачка картонная</t>
  </si>
  <si>
    <t>ЛП-№(009467)-(РГ-RU)</t>
  </si>
  <si>
    <t>29.09.2025 
25-7-4328003-ОС-изм</t>
  </si>
  <si>
    <t>таблетки, покрытые пленочной оболочкой, 24 шт. - блистеры (4)  - пачки картонные</t>
  </si>
  <si>
    <t xml:space="preserve">Вл.Общество с ограниченной ответственностью "АЛВИЛС" (ООО "АЛВИЛС"), Россия (7722176486); Вып.к.Перв.Уп.Втор.Уп.Пр.Общество с ограниченной ответственностью "ЮжФарм" (ООО "ЮжФарм"), Россия (6166063630); </t>
  </si>
  <si>
    <t>ЛП-№(010719)-(РГ-RU)</t>
  </si>
  <si>
    <t>29.09.2025 
25-7-4334394-ОПР-изм</t>
  </si>
  <si>
    <t>ЛП-№(007835)-(РГ-RU)</t>
  </si>
  <si>
    <t>30.09.2025 
25-7-4339582-изм</t>
  </si>
  <si>
    <t>ЛП-№(011265)-(РГ-RU)</t>
  </si>
  <si>
    <t>30.09.2025 
25-7-4338477-ОС-изм</t>
  </si>
  <si>
    <t>30.09.2025 
1495/20-25</t>
  </si>
  <si>
    <t>ЛП-№(009278)-(РГ-RU)</t>
  </si>
  <si>
    <t>ЛП-№(010795)-(РГ-RU)</t>
  </si>
  <si>
    <t>24.09.2025 
25-7-4336036-изм</t>
  </si>
  <si>
    <t>4610383700884</t>
  </si>
  <si>
    <t>4610383700860</t>
  </si>
  <si>
    <t>ЛП-№(010939)-(РГ-RU)</t>
  </si>
  <si>
    <t>25.09.2025 
25-7-4336177-изм</t>
  </si>
  <si>
    <t>25.09.2025 
25-7-4336034-ОПР-изм</t>
  </si>
  <si>
    <t>4630015115428</t>
  </si>
  <si>
    <t>25.09.2025 
25-7-4336030-ОПР-изм</t>
  </si>
  <si>
    <t>4630015115497</t>
  </si>
  <si>
    <t>4630015115503</t>
  </si>
  <si>
    <t>раствор для инфузий ~, 10 мг/мл, 50 мл - флакон (1)  - пачка картонная</t>
  </si>
  <si>
    <t>ЛП-№(010663)-(РГ-RU)</t>
  </si>
  <si>
    <t>01.09.2025 
25-7-4333493-изм</t>
  </si>
  <si>
    <t>4630179321581</t>
  </si>
  <si>
    <t>раствор для инфузий ~, 10 мг/мл, 100 мл - флакон (1)  - пачка картонная</t>
  </si>
  <si>
    <t>4630179321598</t>
  </si>
  <si>
    <t>раствор для инфузий ~, 10 мг/мл, 50 мл - флакон (36)  - короб картонный (для стационаров)</t>
  </si>
  <si>
    <t>4630179321550</t>
  </si>
  <si>
    <t>раствор для инфузий ~, 10 мг/мл, 100 мл - флакон (36)  - короб картонный (для стационаров)</t>
  </si>
  <si>
    <t>4630179321574</t>
  </si>
  <si>
    <t>таблетки, покрытые пленочной оболочкой, 25 шт. - блистеры (4)  - пачки картонные</t>
  </si>
  <si>
    <t>29.09.2025 
25-7-4334394-изм</t>
  </si>
  <si>
    <t>29.09.2025 
25-7-4333995-ОПР-изм</t>
  </si>
  <si>
    <t xml:space="preserve">Вл.ООО "ВИАЛ", Россия (7722600360); Вып.к.Перв.Уп.Втор.Уп.Пр.СиЭсПиСи Оуи Фармасьютикал Ко., Лтд., Китай (91130100601289268L); </t>
  </si>
  <si>
    <t>Предель-ная оптовая надбавка, руб</t>
  </si>
  <si>
    <t>Предель-ная розничная надбавка, руб.</t>
  </si>
  <si>
    <t>Предельная розничная цена на лекарственный препарат, руб. (без НДС)</t>
  </si>
  <si>
    <t>Предельная розничная цена на лекарственный препарат, руб. (с НДС)</t>
  </si>
  <si>
    <t>Государственный реестр предельных розничных  цен  на лекарственные препараты, включенные в перечень жизненно необходимых 
и важнейших лекарственных препаратов, реализуемые в  Ивановской области (дополнение 01.10.2025-15.10.2025)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</si>
</sst>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 ###"/>
    <numFmt numFmtId="165" formatCode="[$-10419]###\ ###\ ##0.00"/>
  </numFmts>
  <fonts count="9" x14ac:knownFonts="1">
    <font>
      <sz val="10"/>
      <name val="Arial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left" vertical="top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164" fontId="2" fillId="0" borderId="4" xfId="0" applyNumberFormat="1" applyFont="1" applyBorder="1" applyAlignment="1" applyProtection="1">
      <alignment horizontal="center" vertical="top" wrapText="1" readingOrder="1"/>
      <protection locked="0"/>
    </xf>
    <xf numFmtId="165" fontId="2" fillId="0" borderId="4" xfId="0" applyNumberFormat="1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1" fillId="2" borderId="5" xfId="0" applyFont="1" applyFill="1" applyBorder="1" applyAlignment="1" applyProtection="1">
      <alignment horizontal="center" vertical="center" wrapText="1" readingOrder="1"/>
      <protection locked="0"/>
    </xf>
    <xf numFmtId="14" fontId="3" fillId="0" borderId="6" xfId="0" applyNumberFormat="1" applyFont="1" applyBorder="1" applyAlignment="1" applyProtection="1">
      <alignment horizontal="center" vertical="top" wrapText="1" readingOrder="1"/>
      <protection locked="0"/>
    </xf>
    <xf numFmtId="2" fontId="5" fillId="0" borderId="7" xfId="1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/>
    </xf>
    <xf numFmtId="2" fontId="6" fillId="3" borderId="7" xfId="1" applyNumberFormat="1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_Лист1" xfId="1" xr:uid="{93BAE358-7ED3-46D9-9A29-825AFA5EC741}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E870-873C-4A57-B291-2064D2E167CA}">
  <sheetPr filterMode="1"/>
  <dimension ref="A1:P1491"/>
  <sheetViews>
    <sheetView tabSelected="1" topLeftCell="A309" zoomScale="69" zoomScaleNormal="69" workbookViewId="0">
      <selection activeCell="K310" sqref="K310"/>
    </sheetView>
  </sheetViews>
  <sheetFormatPr defaultRowHeight="12.75" x14ac:dyDescent="0.2"/>
  <cols>
    <col min="1" max="1" width="11.85546875" customWidth="1"/>
    <col min="2" max="2" width="10.140625" customWidth="1"/>
    <col min="7" max="7" width="11.140625" customWidth="1"/>
    <col min="8" max="9" width="11.85546875" customWidth="1"/>
    <col min="10" max="10" width="14.7109375" customWidth="1"/>
    <col min="11" max="11" width="15.140625" customWidth="1"/>
    <col min="16" max="16" width="10.42578125" customWidth="1"/>
  </cols>
  <sheetData>
    <row r="1" spans="1:16" ht="42.75" customHeight="1" x14ac:dyDescent="0.2">
      <c r="A1" s="16" t="s">
        <v>4379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3" spans="1:16" ht="129.75" customHeight="1" x14ac:dyDescent="0.2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5" t="s">
        <v>4375</v>
      </c>
      <c r="I3" s="15" t="s">
        <v>4376</v>
      </c>
      <c r="J3" s="15" t="s">
        <v>4377</v>
      </c>
      <c r="K3" s="15" t="s">
        <v>4378</v>
      </c>
      <c r="L3" s="1" t="s">
        <v>7</v>
      </c>
      <c r="M3" s="1" t="s">
        <v>8</v>
      </c>
      <c r="N3" s="1" t="s">
        <v>9</v>
      </c>
      <c r="O3" s="1" t="s">
        <v>10</v>
      </c>
      <c r="P3" s="9" t="s">
        <v>717</v>
      </c>
    </row>
    <row r="4" spans="1:16" ht="360" hidden="1" x14ac:dyDescent="0.2">
      <c r="A4" s="3" t="s">
        <v>265</v>
      </c>
      <c r="B4" s="4" t="s">
        <v>1535</v>
      </c>
      <c r="C4" s="4" t="s">
        <v>858</v>
      </c>
      <c r="D4" s="4" t="s">
        <v>3793</v>
      </c>
      <c r="E4" s="4" t="s">
        <v>266</v>
      </c>
      <c r="F4" s="5">
        <v>120</v>
      </c>
      <c r="G4" s="6">
        <v>85312.59</v>
      </c>
      <c r="H4" s="11">
        <f>G4*0.1</f>
        <v>8531.259</v>
      </c>
      <c r="I4" s="12">
        <f>G4*0.15</f>
        <v>12796.888499999999</v>
      </c>
      <c r="J4" s="12">
        <f>G4+H4+I4</f>
        <v>106640.7375</v>
      </c>
      <c r="K4" s="12">
        <f>J4*1.1</f>
        <v>117304.81125000001</v>
      </c>
      <c r="L4" s="7"/>
      <c r="M4" s="4" t="s">
        <v>3794</v>
      </c>
      <c r="N4" s="7" t="s">
        <v>3795</v>
      </c>
      <c r="O4" s="8" t="s">
        <v>1536</v>
      </c>
      <c r="P4" s="10">
        <v>45917</v>
      </c>
    </row>
    <row r="5" spans="1:16" ht="270" x14ac:dyDescent="0.2">
      <c r="A5" s="3" t="s">
        <v>11</v>
      </c>
      <c r="B5" s="4" t="s">
        <v>2011</v>
      </c>
      <c r="C5" s="4" t="s">
        <v>822</v>
      </c>
      <c r="D5" s="4" t="s">
        <v>3003</v>
      </c>
      <c r="E5" s="4" t="s">
        <v>275</v>
      </c>
      <c r="F5" s="5">
        <v>6</v>
      </c>
      <c r="G5" s="6">
        <v>307.63</v>
      </c>
      <c r="H5" s="11">
        <f>G5*0.14</f>
        <v>43.068200000000004</v>
      </c>
      <c r="I5" s="12">
        <f>G5*0.22</f>
        <v>67.678600000000003</v>
      </c>
      <c r="J5" s="12">
        <f>G5+H5+I5</f>
        <v>418.3768</v>
      </c>
      <c r="K5" s="12">
        <f>J5*1.1</f>
        <v>460.21448000000004</v>
      </c>
      <c r="L5" s="7"/>
      <c r="M5" s="4" t="s">
        <v>2318</v>
      </c>
      <c r="N5" s="7" t="s">
        <v>3683</v>
      </c>
      <c r="O5" s="8" t="s">
        <v>3684</v>
      </c>
      <c r="P5" s="10">
        <v>45915</v>
      </c>
    </row>
    <row r="6" spans="1:16" ht="409.5" hidden="1" x14ac:dyDescent="0.2">
      <c r="A6" s="3" t="s">
        <v>11</v>
      </c>
      <c r="B6" s="4" t="s">
        <v>2011</v>
      </c>
      <c r="C6" s="4" t="s">
        <v>822</v>
      </c>
      <c r="D6" s="4" t="s">
        <v>3002</v>
      </c>
      <c r="E6" s="4" t="s">
        <v>275</v>
      </c>
      <c r="F6" s="5">
        <v>6</v>
      </c>
      <c r="G6" s="6">
        <v>307.63</v>
      </c>
      <c r="H6" s="11">
        <f>G6*0.14</f>
        <v>43.068200000000004</v>
      </c>
      <c r="I6" s="12">
        <f>G6*0.22</f>
        <v>67.678600000000003</v>
      </c>
      <c r="J6" s="12">
        <f>G6+H6+I6</f>
        <v>418.3768</v>
      </c>
      <c r="K6" s="12">
        <f>J6*1.1</f>
        <v>460.21448000000004</v>
      </c>
      <c r="L6" s="7"/>
      <c r="M6" s="4" t="s">
        <v>2318</v>
      </c>
      <c r="N6" s="7" t="s">
        <v>4112</v>
      </c>
      <c r="O6" s="8" t="s">
        <v>2319</v>
      </c>
      <c r="P6" s="10">
        <v>45922</v>
      </c>
    </row>
    <row r="7" spans="1:16" ht="270" x14ac:dyDescent="0.2">
      <c r="A7" s="3" t="s">
        <v>11</v>
      </c>
      <c r="B7" s="4" t="s">
        <v>2011</v>
      </c>
      <c r="C7" s="4" t="s">
        <v>981</v>
      </c>
      <c r="D7" s="4" t="s">
        <v>3003</v>
      </c>
      <c r="E7" s="4" t="s">
        <v>275</v>
      </c>
      <c r="F7" s="5">
        <v>2</v>
      </c>
      <c r="G7" s="6">
        <v>202.47</v>
      </c>
      <c r="H7" s="11">
        <f>G7*0.14</f>
        <v>28.345800000000004</v>
      </c>
      <c r="I7" s="12">
        <f>G7*0.22</f>
        <v>44.543399999999998</v>
      </c>
      <c r="J7" s="12">
        <f>G7+H7+I7</f>
        <v>275.35919999999999</v>
      </c>
      <c r="K7" s="12">
        <f>J7*1.1</f>
        <v>302.89512000000002</v>
      </c>
      <c r="L7" s="7"/>
      <c r="M7" s="4" t="s">
        <v>2315</v>
      </c>
      <c r="N7" s="7" t="s">
        <v>3683</v>
      </c>
      <c r="O7" s="8" t="s">
        <v>3685</v>
      </c>
      <c r="P7" s="10">
        <v>45915</v>
      </c>
    </row>
    <row r="8" spans="1:16" ht="409.5" hidden="1" x14ac:dyDescent="0.2">
      <c r="A8" s="3" t="s">
        <v>11</v>
      </c>
      <c r="B8" s="4" t="s">
        <v>2011</v>
      </c>
      <c r="C8" s="4" t="s">
        <v>981</v>
      </c>
      <c r="D8" s="4" t="s">
        <v>3002</v>
      </c>
      <c r="E8" s="4" t="s">
        <v>275</v>
      </c>
      <c r="F8" s="5">
        <v>2</v>
      </c>
      <c r="G8" s="6">
        <v>202.47</v>
      </c>
      <c r="H8" s="11">
        <f>G8*0.14</f>
        <v>28.345800000000004</v>
      </c>
      <c r="I8" s="12">
        <f>G8*0.22</f>
        <v>44.543399999999998</v>
      </c>
      <c r="J8" s="12">
        <f>G8+H8+I8</f>
        <v>275.35919999999999</v>
      </c>
      <c r="K8" s="12">
        <f>J8*1.1</f>
        <v>302.89512000000002</v>
      </c>
      <c r="L8" s="7"/>
      <c r="M8" s="4" t="s">
        <v>2315</v>
      </c>
      <c r="N8" s="7" t="s">
        <v>4112</v>
      </c>
      <c r="O8" s="8" t="s">
        <v>2316</v>
      </c>
      <c r="P8" s="10">
        <v>45922</v>
      </c>
    </row>
    <row r="9" spans="1:16" ht="270" x14ac:dyDescent="0.2">
      <c r="A9" s="3" t="s">
        <v>11</v>
      </c>
      <c r="B9" s="4" t="s">
        <v>2011</v>
      </c>
      <c r="C9" s="4" t="s">
        <v>836</v>
      </c>
      <c r="D9" s="4" t="s">
        <v>3003</v>
      </c>
      <c r="E9" s="4" t="s">
        <v>275</v>
      </c>
      <c r="F9" s="5">
        <v>3</v>
      </c>
      <c r="G9" s="6">
        <v>304.95</v>
      </c>
      <c r="H9" s="11">
        <f>G9*0.14</f>
        <v>42.693000000000005</v>
      </c>
      <c r="I9" s="12">
        <f>G9*0.22</f>
        <v>67.088999999999999</v>
      </c>
      <c r="J9" s="12">
        <f>G9+H9+I9</f>
        <v>414.73199999999997</v>
      </c>
      <c r="K9" s="12">
        <f>J9*1.1</f>
        <v>456.20519999999999</v>
      </c>
      <c r="L9" s="7"/>
      <c r="M9" s="4" t="s">
        <v>2315</v>
      </c>
      <c r="N9" s="7" t="s">
        <v>3683</v>
      </c>
      <c r="O9" s="8" t="s">
        <v>3686</v>
      </c>
      <c r="P9" s="10">
        <v>45915</v>
      </c>
    </row>
    <row r="10" spans="1:16" ht="409.5" hidden="1" x14ac:dyDescent="0.2">
      <c r="A10" s="3" t="s">
        <v>11</v>
      </c>
      <c r="B10" s="4" t="s">
        <v>2011</v>
      </c>
      <c r="C10" s="4" t="s">
        <v>836</v>
      </c>
      <c r="D10" s="4" t="s">
        <v>3002</v>
      </c>
      <c r="E10" s="4" t="s">
        <v>275</v>
      </c>
      <c r="F10" s="5">
        <v>3</v>
      </c>
      <c r="G10" s="6">
        <v>304.95</v>
      </c>
      <c r="H10" s="11">
        <f>G10*0.14</f>
        <v>42.693000000000005</v>
      </c>
      <c r="I10" s="12">
        <f>G10*0.22</f>
        <v>67.088999999999999</v>
      </c>
      <c r="J10" s="12">
        <f>G10+H10+I10</f>
        <v>414.73199999999997</v>
      </c>
      <c r="K10" s="12">
        <f>J10*1.1</f>
        <v>456.20519999999999</v>
      </c>
      <c r="L10" s="7"/>
      <c r="M10" s="4" t="s">
        <v>2315</v>
      </c>
      <c r="N10" s="7" t="s">
        <v>4112</v>
      </c>
      <c r="O10" s="8" t="s">
        <v>2317</v>
      </c>
      <c r="P10" s="10">
        <v>45922</v>
      </c>
    </row>
    <row r="11" spans="1:16" ht="390" x14ac:dyDescent="0.2">
      <c r="A11" s="3" t="s">
        <v>11</v>
      </c>
      <c r="B11" s="4" t="s">
        <v>11</v>
      </c>
      <c r="C11" s="4" t="s">
        <v>3246</v>
      </c>
      <c r="D11" s="4" t="s">
        <v>690</v>
      </c>
      <c r="E11" s="4" t="s">
        <v>275</v>
      </c>
      <c r="F11" s="5">
        <v>3</v>
      </c>
      <c r="G11" s="6">
        <v>226.34</v>
      </c>
      <c r="H11" s="11">
        <f>G11*0.14</f>
        <v>31.687600000000003</v>
      </c>
      <c r="I11" s="12">
        <f>G11*0.22</f>
        <v>49.794800000000002</v>
      </c>
      <c r="J11" s="12">
        <f>G11+H11+I11</f>
        <v>307.82240000000002</v>
      </c>
      <c r="K11" s="12">
        <f>J11*1.1</f>
        <v>338.60464000000002</v>
      </c>
      <c r="L11" s="7"/>
      <c r="M11" s="4" t="s">
        <v>2665</v>
      </c>
      <c r="N11" s="7" t="s">
        <v>2586</v>
      </c>
      <c r="O11" s="8" t="s">
        <v>2667</v>
      </c>
      <c r="P11" s="10">
        <v>45901</v>
      </c>
    </row>
    <row r="12" spans="1:16" ht="375" x14ac:dyDescent="0.2">
      <c r="A12" s="3" t="s">
        <v>11</v>
      </c>
      <c r="B12" s="4" t="s">
        <v>11</v>
      </c>
      <c r="C12" s="4" t="s">
        <v>2585</v>
      </c>
      <c r="D12" s="4" t="s">
        <v>690</v>
      </c>
      <c r="E12" s="4" t="s">
        <v>275</v>
      </c>
      <c r="F12" s="5">
        <v>3</v>
      </c>
      <c r="G12" s="6">
        <v>226.34</v>
      </c>
      <c r="H12" s="11">
        <f>G12*0.14</f>
        <v>31.687600000000003</v>
      </c>
      <c r="I12" s="12">
        <f>G12*0.22</f>
        <v>49.794800000000002</v>
      </c>
      <c r="J12" s="12">
        <f>G12+H12+I12</f>
        <v>307.82240000000002</v>
      </c>
      <c r="K12" s="12">
        <f>J12*1.1</f>
        <v>338.60464000000002</v>
      </c>
      <c r="L12" s="7"/>
      <c r="M12" s="4" t="s">
        <v>2665</v>
      </c>
      <c r="N12" s="7" t="s">
        <v>2586</v>
      </c>
      <c r="O12" s="8" t="s">
        <v>2666</v>
      </c>
      <c r="P12" s="10">
        <v>45901</v>
      </c>
    </row>
    <row r="13" spans="1:16" ht="409.5" x14ac:dyDescent="0.2">
      <c r="A13" s="3" t="s">
        <v>11</v>
      </c>
      <c r="B13" s="4" t="s">
        <v>11</v>
      </c>
      <c r="C13" s="4" t="s">
        <v>1136</v>
      </c>
      <c r="D13" s="4" t="s">
        <v>576</v>
      </c>
      <c r="E13" s="4" t="s">
        <v>275</v>
      </c>
      <c r="F13" s="5">
        <v>3</v>
      </c>
      <c r="G13" s="6">
        <v>204.78</v>
      </c>
      <c r="H13" s="11">
        <f>G13*0.14</f>
        <v>28.669200000000004</v>
      </c>
      <c r="I13" s="12">
        <f>G13*0.22</f>
        <v>45.051600000000001</v>
      </c>
      <c r="J13" s="12">
        <f>G13+H13+I13</f>
        <v>278.50080000000003</v>
      </c>
      <c r="K13" s="12">
        <f>J13*1.1</f>
        <v>306.35088000000007</v>
      </c>
      <c r="L13" s="7"/>
      <c r="M13" s="4" t="s">
        <v>2029</v>
      </c>
      <c r="N13" s="7" t="s">
        <v>3483</v>
      </c>
      <c r="O13" s="8" t="s">
        <v>2030</v>
      </c>
      <c r="P13" s="10">
        <v>45909</v>
      </c>
    </row>
    <row r="14" spans="1:16" ht="409.5" hidden="1" x14ac:dyDescent="0.2">
      <c r="A14" s="3" t="s">
        <v>11</v>
      </c>
      <c r="B14" s="4" t="s">
        <v>2008</v>
      </c>
      <c r="C14" s="4" t="s">
        <v>555</v>
      </c>
      <c r="D14" s="4" t="s">
        <v>1982</v>
      </c>
      <c r="E14" s="4" t="s">
        <v>275</v>
      </c>
      <c r="F14" s="5">
        <v>6</v>
      </c>
      <c r="G14" s="6">
        <v>302.27</v>
      </c>
      <c r="H14" s="11">
        <f>G14*0.14</f>
        <v>42.317799999999998</v>
      </c>
      <c r="I14" s="12">
        <f>G14*0.22</f>
        <v>66.499399999999994</v>
      </c>
      <c r="J14" s="12">
        <f>G14+H14+I14</f>
        <v>411.08719999999994</v>
      </c>
      <c r="K14" s="12">
        <f>J14*1.1</f>
        <v>452.19591999999994</v>
      </c>
      <c r="L14" s="7"/>
      <c r="M14" s="4" t="s">
        <v>2903</v>
      </c>
      <c r="N14" s="7" t="s">
        <v>4145</v>
      </c>
      <c r="O14" s="8" t="s">
        <v>4146</v>
      </c>
      <c r="P14" s="10">
        <v>45923</v>
      </c>
    </row>
    <row r="15" spans="1:16" ht="409.5" hidden="1" x14ac:dyDescent="0.2">
      <c r="A15" s="3" t="s">
        <v>181</v>
      </c>
      <c r="B15" s="4" t="s">
        <v>181</v>
      </c>
      <c r="C15" s="4" t="s">
        <v>198</v>
      </c>
      <c r="D15" s="4" t="s">
        <v>2910</v>
      </c>
      <c r="E15" s="4" t="s">
        <v>392</v>
      </c>
      <c r="F15" s="5">
        <v>100</v>
      </c>
      <c r="G15" s="6">
        <v>6986</v>
      </c>
      <c r="H15" s="11">
        <f>G15*0.1</f>
        <v>698.6</v>
      </c>
      <c r="I15" s="12">
        <f>G15*0.15</f>
        <v>1047.8999999999999</v>
      </c>
      <c r="J15" s="12">
        <f>G15+H15+I15</f>
        <v>8732.5</v>
      </c>
      <c r="K15" s="12">
        <f>J15*1.1</f>
        <v>9605.75</v>
      </c>
      <c r="L15" s="7"/>
      <c r="M15" s="4" t="s">
        <v>4296</v>
      </c>
      <c r="N15" s="7" t="s">
        <v>4297</v>
      </c>
      <c r="O15" s="8" t="s">
        <v>4299</v>
      </c>
      <c r="P15" s="10">
        <v>45930</v>
      </c>
    </row>
    <row r="16" spans="1:16" ht="409.5" hidden="1" x14ac:dyDescent="0.2">
      <c r="A16" s="3" t="s">
        <v>181</v>
      </c>
      <c r="B16" s="4" t="s">
        <v>181</v>
      </c>
      <c r="C16" s="4" t="s">
        <v>193</v>
      </c>
      <c r="D16" s="4" t="s">
        <v>2910</v>
      </c>
      <c r="E16" s="4" t="s">
        <v>392</v>
      </c>
      <c r="F16" s="5">
        <v>50</v>
      </c>
      <c r="G16" s="6">
        <v>2139</v>
      </c>
      <c r="H16" s="11">
        <f>G16*0.1</f>
        <v>213.9</v>
      </c>
      <c r="I16" s="12">
        <f>G16*0.15</f>
        <v>320.84999999999997</v>
      </c>
      <c r="J16" s="12">
        <f>G16+H16+I16</f>
        <v>2673.75</v>
      </c>
      <c r="K16" s="12">
        <f>J16*1.1</f>
        <v>2941.1250000000005</v>
      </c>
      <c r="L16" s="7"/>
      <c r="M16" s="4" t="s">
        <v>4296</v>
      </c>
      <c r="N16" s="7" t="s">
        <v>4297</v>
      </c>
      <c r="O16" s="8" t="s">
        <v>4298</v>
      </c>
      <c r="P16" s="10">
        <v>45930</v>
      </c>
    </row>
    <row r="17" spans="1:16" ht="180" x14ac:dyDescent="0.2">
      <c r="A17" s="3" t="s">
        <v>446</v>
      </c>
      <c r="B17" s="4" t="s">
        <v>2882</v>
      </c>
      <c r="C17" s="4" t="s">
        <v>1057</v>
      </c>
      <c r="D17" s="4" t="s">
        <v>1050</v>
      </c>
      <c r="E17" s="4" t="s">
        <v>670</v>
      </c>
      <c r="F17" s="5">
        <v>1</v>
      </c>
      <c r="G17" s="6">
        <v>303.8</v>
      </c>
      <c r="H17" s="11">
        <f>G17*0.14</f>
        <v>42.532000000000004</v>
      </c>
      <c r="I17" s="12">
        <f>G17*0.22</f>
        <v>66.835999999999999</v>
      </c>
      <c r="J17" s="12">
        <f>G17+H17+I17</f>
        <v>413.16800000000001</v>
      </c>
      <c r="K17" s="12">
        <f>J17*1.1</f>
        <v>454.48480000000006</v>
      </c>
      <c r="L17" s="7"/>
      <c r="M17" s="4" t="s">
        <v>2883</v>
      </c>
      <c r="N17" s="7" t="s">
        <v>3068</v>
      </c>
      <c r="O17" s="8" t="s">
        <v>931</v>
      </c>
      <c r="P17" s="10">
        <v>45901</v>
      </c>
    </row>
    <row r="18" spans="1:16" ht="240" hidden="1" x14ac:dyDescent="0.2">
      <c r="A18" s="3" t="s">
        <v>12</v>
      </c>
      <c r="B18" s="4" t="s">
        <v>12</v>
      </c>
      <c r="C18" s="4" t="s">
        <v>1199</v>
      </c>
      <c r="D18" s="4" t="s">
        <v>1680</v>
      </c>
      <c r="E18" s="4" t="s">
        <v>848</v>
      </c>
      <c r="F18" s="5">
        <v>1</v>
      </c>
      <c r="G18" s="6">
        <v>263.56</v>
      </c>
      <c r="H18" s="11">
        <f>G18*0.14</f>
        <v>36.898400000000002</v>
      </c>
      <c r="I18" s="12">
        <f>G18*0.22</f>
        <v>57.983200000000004</v>
      </c>
      <c r="J18" s="12">
        <f>G18+H18+I18</f>
        <v>358.44159999999999</v>
      </c>
      <c r="K18" s="12">
        <f>J18*1.1</f>
        <v>394.28576000000004</v>
      </c>
      <c r="L18" s="7"/>
      <c r="M18" s="4" t="s">
        <v>3773</v>
      </c>
      <c r="N18" s="7" t="s">
        <v>3774</v>
      </c>
      <c r="O18" s="8" t="s">
        <v>1200</v>
      </c>
      <c r="P18" s="10">
        <v>45917</v>
      </c>
    </row>
    <row r="19" spans="1:16" ht="240" hidden="1" x14ac:dyDescent="0.2">
      <c r="A19" s="3" t="s">
        <v>12</v>
      </c>
      <c r="B19" s="4" t="s">
        <v>12</v>
      </c>
      <c r="C19" s="4" t="s">
        <v>1197</v>
      </c>
      <c r="D19" s="4" t="s">
        <v>1680</v>
      </c>
      <c r="E19" s="4" t="s">
        <v>848</v>
      </c>
      <c r="F19" s="5">
        <v>1</v>
      </c>
      <c r="G19" s="6">
        <v>527.13</v>
      </c>
      <c r="H19" s="11">
        <f>G19*0.1</f>
        <v>52.713000000000001</v>
      </c>
      <c r="I19" s="12">
        <f>G19*0.15</f>
        <v>79.069499999999991</v>
      </c>
      <c r="J19" s="12">
        <f>G19+H19+I19</f>
        <v>658.91249999999991</v>
      </c>
      <c r="K19" s="12">
        <f>J19*1.1</f>
        <v>724.80374999999992</v>
      </c>
      <c r="L19" s="7"/>
      <c r="M19" s="4" t="s">
        <v>3773</v>
      </c>
      <c r="N19" s="7" t="s">
        <v>3774</v>
      </c>
      <c r="O19" s="8" t="s">
        <v>1198</v>
      </c>
      <c r="P19" s="10">
        <v>45917</v>
      </c>
    </row>
    <row r="20" spans="1:16" ht="405" x14ac:dyDescent="0.2">
      <c r="A20" s="3" t="s">
        <v>106</v>
      </c>
      <c r="B20" s="4" t="s">
        <v>106</v>
      </c>
      <c r="C20" s="4" t="s">
        <v>1116</v>
      </c>
      <c r="D20" s="4" t="s">
        <v>583</v>
      </c>
      <c r="E20" s="4" t="s">
        <v>255</v>
      </c>
      <c r="F20" s="5">
        <v>1</v>
      </c>
      <c r="G20" s="6">
        <v>110.47</v>
      </c>
      <c r="H20" s="11">
        <f>G20*0.14</f>
        <v>15.465800000000002</v>
      </c>
      <c r="I20" s="12">
        <f>G20*0.22</f>
        <v>24.3034</v>
      </c>
      <c r="J20" s="12">
        <f>G20+H20+I20</f>
        <v>150.23920000000001</v>
      </c>
      <c r="K20" s="12">
        <f>J20*1.1</f>
        <v>165.26312000000001</v>
      </c>
      <c r="L20" s="7"/>
      <c r="M20" s="4" t="s">
        <v>584</v>
      </c>
      <c r="N20" s="7" t="s">
        <v>3248</v>
      </c>
      <c r="O20" s="8" t="s">
        <v>1117</v>
      </c>
      <c r="P20" s="10">
        <v>45902</v>
      </c>
    </row>
    <row r="21" spans="1:16" ht="405" x14ac:dyDescent="0.2">
      <c r="A21" s="3" t="s">
        <v>106</v>
      </c>
      <c r="B21" s="4" t="s">
        <v>698</v>
      </c>
      <c r="C21" s="4" t="s">
        <v>3006</v>
      </c>
      <c r="D21" s="4" t="s">
        <v>583</v>
      </c>
      <c r="E21" s="4" t="s">
        <v>255</v>
      </c>
      <c r="F21" s="5">
        <v>1</v>
      </c>
      <c r="G21" s="6">
        <v>154.1</v>
      </c>
      <c r="H21" s="11">
        <f>G21*0.14</f>
        <v>21.574000000000002</v>
      </c>
      <c r="I21" s="12">
        <f>G21*0.22</f>
        <v>33.902000000000001</v>
      </c>
      <c r="J21" s="12">
        <f>G21+H21+I21</f>
        <v>209.57600000000002</v>
      </c>
      <c r="K21" s="12">
        <f>J21*1.1</f>
        <v>230.53360000000004</v>
      </c>
      <c r="L21" s="7"/>
      <c r="M21" s="4" t="s">
        <v>1897</v>
      </c>
      <c r="N21" s="7" t="s">
        <v>3249</v>
      </c>
      <c r="O21" s="8" t="s">
        <v>3007</v>
      </c>
      <c r="P21" s="10">
        <v>45902</v>
      </c>
    </row>
    <row r="22" spans="1:16" ht="405" x14ac:dyDescent="0.2">
      <c r="A22" s="3" t="s">
        <v>106</v>
      </c>
      <c r="B22" s="4" t="s">
        <v>698</v>
      </c>
      <c r="C22" s="4" t="s">
        <v>3008</v>
      </c>
      <c r="D22" s="4" t="s">
        <v>583</v>
      </c>
      <c r="E22" s="4" t="s">
        <v>255</v>
      </c>
      <c r="F22" s="5">
        <v>1</v>
      </c>
      <c r="G22" s="6">
        <v>154.1</v>
      </c>
      <c r="H22" s="11">
        <f>G22*0.14</f>
        <v>21.574000000000002</v>
      </c>
      <c r="I22" s="12">
        <f>G22*0.22</f>
        <v>33.902000000000001</v>
      </c>
      <c r="J22" s="12">
        <f>G22+H22+I22</f>
        <v>209.57600000000002</v>
      </c>
      <c r="K22" s="12">
        <f>J22*1.1</f>
        <v>230.53360000000004</v>
      </c>
      <c r="L22" s="7"/>
      <c r="M22" s="4" t="s">
        <v>1897</v>
      </c>
      <c r="N22" s="7" t="s">
        <v>3249</v>
      </c>
      <c r="O22" s="8" t="s">
        <v>3009</v>
      </c>
      <c r="P22" s="10">
        <v>45902</v>
      </c>
    </row>
    <row r="23" spans="1:16" ht="405" x14ac:dyDescent="0.2">
      <c r="A23" s="3" t="s">
        <v>106</v>
      </c>
      <c r="B23" s="4" t="s">
        <v>698</v>
      </c>
      <c r="C23" s="4" t="s">
        <v>2861</v>
      </c>
      <c r="D23" s="4" t="s">
        <v>583</v>
      </c>
      <c r="E23" s="4" t="s">
        <v>255</v>
      </c>
      <c r="F23" s="5">
        <v>1</v>
      </c>
      <c r="G23" s="6">
        <v>154.1</v>
      </c>
      <c r="H23" s="11">
        <f>G23*0.14</f>
        <v>21.574000000000002</v>
      </c>
      <c r="I23" s="12">
        <f>G23*0.22</f>
        <v>33.902000000000001</v>
      </c>
      <c r="J23" s="12">
        <f>G23+H23+I23</f>
        <v>209.57600000000002</v>
      </c>
      <c r="K23" s="12">
        <f>J23*1.1</f>
        <v>230.53360000000004</v>
      </c>
      <c r="L23" s="7"/>
      <c r="M23" s="4" t="s">
        <v>699</v>
      </c>
      <c r="N23" s="7" t="s">
        <v>3249</v>
      </c>
      <c r="O23" s="8" t="s">
        <v>2862</v>
      </c>
      <c r="P23" s="10">
        <v>45902</v>
      </c>
    </row>
    <row r="24" spans="1:16" ht="405" x14ac:dyDescent="0.2">
      <c r="A24" s="3" t="s">
        <v>106</v>
      </c>
      <c r="B24" s="4" t="s">
        <v>698</v>
      </c>
      <c r="C24" s="4" t="s">
        <v>2863</v>
      </c>
      <c r="D24" s="4" t="s">
        <v>583</v>
      </c>
      <c r="E24" s="4" t="s">
        <v>255</v>
      </c>
      <c r="F24" s="5">
        <v>1</v>
      </c>
      <c r="G24" s="6">
        <v>154.1</v>
      </c>
      <c r="H24" s="11">
        <f>G24*0.14</f>
        <v>21.574000000000002</v>
      </c>
      <c r="I24" s="12">
        <f>G24*0.22</f>
        <v>33.902000000000001</v>
      </c>
      <c r="J24" s="12">
        <f>G24+H24+I24</f>
        <v>209.57600000000002</v>
      </c>
      <c r="K24" s="12">
        <f>J24*1.1</f>
        <v>230.53360000000004</v>
      </c>
      <c r="L24" s="7"/>
      <c r="M24" s="4" t="s">
        <v>699</v>
      </c>
      <c r="N24" s="7" t="s">
        <v>3249</v>
      </c>
      <c r="O24" s="8" t="s">
        <v>2864</v>
      </c>
      <c r="P24" s="10">
        <v>45902</v>
      </c>
    </row>
    <row r="25" spans="1:16" ht="405" x14ac:dyDescent="0.2">
      <c r="A25" s="3" t="s">
        <v>106</v>
      </c>
      <c r="B25" s="4" t="s">
        <v>698</v>
      </c>
      <c r="C25" s="4" t="s">
        <v>3010</v>
      </c>
      <c r="D25" s="4" t="s">
        <v>583</v>
      </c>
      <c r="E25" s="4" t="s">
        <v>255</v>
      </c>
      <c r="F25" s="5">
        <v>1</v>
      </c>
      <c r="G25" s="6">
        <v>198.4</v>
      </c>
      <c r="H25" s="11">
        <f>G25*0.14</f>
        <v>27.776000000000003</v>
      </c>
      <c r="I25" s="12">
        <f>G25*0.22</f>
        <v>43.648000000000003</v>
      </c>
      <c r="J25" s="12">
        <f>G25+H25+I25</f>
        <v>269.82400000000001</v>
      </c>
      <c r="K25" s="12">
        <f>J25*1.1</f>
        <v>296.80640000000005</v>
      </c>
      <c r="L25" s="7"/>
      <c r="M25" s="4" t="s">
        <v>1897</v>
      </c>
      <c r="N25" s="7" t="s">
        <v>3249</v>
      </c>
      <c r="O25" s="8" t="s">
        <v>3011</v>
      </c>
      <c r="P25" s="10">
        <v>45902</v>
      </c>
    </row>
    <row r="26" spans="1:16" ht="405" x14ac:dyDescent="0.2">
      <c r="A26" s="3" t="s">
        <v>106</v>
      </c>
      <c r="B26" s="4" t="s">
        <v>698</v>
      </c>
      <c r="C26" s="4" t="s">
        <v>3012</v>
      </c>
      <c r="D26" s="4" t="s">
        <v>583</v>
      </c>
      <c r="E26" s="4" t="s">
        <v>255</v>
      </c>
      <c r="F26" s="5">
        <v>1</v>
      </c>
      <c r="G26" s="6">
        <v>198.4</v>
      </c>
      <c r="H26" s="11">
        <f>G26*0.14</f>
        <v>27.776000000000003</v>
      </c>
      <c r="I26" s="12">
        <f>G26*0.22</f>
        <v>43.648000000000003</v>
      </c>
      <c r="J26" s="12">
        <f>G26+H26+I26</f>
        <v>269.82400000000001</v>
      </c>
      <c r="K26" s="12">
        <f>J26*1.1</f>
        <v>296.80640000000005</v>
      </c>
      <c r="L26" s="7"/>
      <c r="M26" s="4" t="s">
        <v>1897</v>
      </c>
      <c r="N26" s="7" t="s">
        <v>3249</v>
      </c>
      <c r="O26" s="8" t="s">
        <v>3013</v>
      </c>
      <c r="P26" s="10">
        <v>45902</v>
      </c>
    </row>
    <row r="27" spans="1:16" ht="405" x14ac:dyDescent="0.2">
      <c r="A27" s="3" t="s">
        <v>106</v>
      </c>
      <c r="B27" s="4" t="s">
        <v>698</v>
      </c>
      <c r="C27" s="4" t="s">
        <v>2865</v>
      </c>
      <c r="D27" s="4" t="s">
        <v>583</v>
      </c>
      <c r="E27" s="4" t="s">
        <v>255</v>
      </c>
      <c r="F27" s="5">
        <v>1</v>
      </c>
      <c r="G27" s="6">
        <v>198.4</v>
      </c>
      <c r="H27" s="11">
        <f>G27*0.14</f>
        <v>27.776000000000003</v>
      </c>
      <c r="I27" s="12">
        <f>G27*0.22</f>
        <v>43.648000000000003</v>
      </c>
      <c r="J27" s="12">
        <f>G27+H27+I27</f>
        <v>269.82400000000001</v>
      </c>
      <c r="K27" s="12">
        <f>J27*1.1</f>
        <v>296.80640000000005</v>
      </c>
      <c r="L27" s="7"/>
      <c r="M27" s="4" t="s">
        <v>699</v>
      </c>
      <c r="N27" s="7" t="s">
        <v>3249</v>
      </c>
      <c r="O27" s="8" t="s">
        <v>2866</v>
      </c>
      <c r="P27" s="10">
        <v>45902</v>
      </c>
    </row>
    <row r="28" spans="1:16" ht="405" x14ac:dyDescent="0.2">
      <c r="A28" s="3" t="s">
        <v>106</v>
      </c>
      <c r="B28" s="4" t="s">
        <v>698</v>
      </c>
      <c r="C28" s="4" t="s">
        <v>2867</v>
      </c>
      <c r="D28" s="4" t="s">
        <v>583</v>
      </c>
      <c r="E28" s="4" t="s">
        <v>255</v>
      </c>
      <c r="F28" s="5">
        <v>1</v>
      </c>
      <c r="G28" s="6">
        <v>198.4</v>
      </c>
      <c r="H28" s="11">
        <f>G28*0.14</f>
        <v>27.776000000000003</v>
      </c>
      <c r="I28" s="12">
        <f>G28*0.22</f>
        <v>43.648000000000003</v>
      </c>
      <c r="J28" s="12">
        <f>G28+H28+I28</f>
        <v>269.82400000000001</v>
      </c>
      <c r="K28" s="12">
        <f>J28*1.1</f>
        <v>296.80640000000005</v>
      </c>
      <c r="L28" s="7"/>
      <c r="M28" s="4" t="s">
        <v>699</v>
      </c>
      <c r="N28" s="7" t="s">
        <v>3249</v>
      </c>
      <c r="O28" s="8" t="s">
        <v>2868</v>
      </c>
      <c r="P28" s="10">
        <v>45902</v>
      </c>
    </row>
    <row r="29" spans="1:16" ht="225" hidden="1" x14ac:dyDescent="0.2">
      <c r="A29" s="3" t="s">
        <v>106</v>
      </c>
      <c r="B29" s="4" t="s">
        <v>106</v>
      </c>
      <c r="C29" s="4" t="s">
        <v>1932</v>
      </c>
      <c r="D29" s="4" t="s">
        <v>575</v>
      </c>
      <c r="E29" s="4" t="s">
        <v>255</v>
      </c>
      <c r="F29" s="5">
        <v>1</v>
      </c>
      <c r="G29" s="6">
        <v>165</v>
      </c>
      <c r="H29" s="11">
        <f>G29*0.14</f>
        <v>23.1</v>
      </c>
      <c r="I29" s="12">
        <f>G29*0.22</f>
        <v>36.299999999999997</v>
      </c>
      <c r="J29" s="12">
        <f>G29+H29+I29</f>
        <v>224.39999999999998</v>
      </c>
      <c r="K29" s="12">
        <f>J29*1.1</f>
        <v>246.84</v>
      </c>
      <c r="L29" s="7"/>
      <c r="M29" s="4" t="s">
        <v>4346</v>
      </c>
      <c r="N29" s="7" t="s">
        <v>4347</v>
      </c>
      <c r="O29" s="8" t="s">
        <v>1008</v>
      </c>
      <c r="P29" s="10">
        <v>45930</v>
      </c>
    </row>
    <row r="30" spans="1:16" ht="409.5" hidden="1" x14ac:dyDescent="0.2">
      <c r="A30" s="3" t="s">
        <v>110</v>
      </c>
      <c r="B30" s="4" t="s">
        <v>110</v>
      </c>
      <c r="C30" s="4" t="s">
        <v>2778</v>
      </c>
      <c r="D30" s="4" t="s">
        <v>639</v>
      </c>
      <c r="E30" s="4" t="s">
        <v>404</v>
      </c>
      <c r="F30" s="5">
        <v>28</v>
      </c>
      <c r="G30" s="6">
        <v>1529.78</v>
      </c>
      <c r="H30" s="11">
        <f>G30*0.1</f>
        <v>152.97800000000001</v>
      </c>
      <c r="I30" s="12">
        <f>G30*0.15</f>
        <v>229.46699999999998</v>
      </c>
      <c r="J30" s="12">
        <f>G30+H30+I30</f>
        <v>1912.2249999999999</v>
      </c>
      <c r="K30" s="12">
        <f>J30*1.1</f>
        <v>2103.4475000000002</v>
      </c>
      <c r="L30" s="7"/>
      <c r="M30" s="4" t="s">
        <v>472</v>
      </c>
      <c r="N30" s="7" t="s">
        <v>4055</v>
      </c>
      <c r="O30" s="8" t="s">
        <v>1324</v>
      </c>
      <c r="P30" s="10">
        <v>45922</v>
      </c>
    </row>
    <row r="31" spans="1:16" ht="409.5" hidden="1" x14ac:dyDescent="0.2">
      <c r="A31" s="3" t="s">
        <v>110</v>
      </c>
      <c r="B31" s="4" t="s">
        <v>110</v>
      </c>
      <c r="C31" s="4" t="s">
        <v>1466</v>
      </c>
      <c r="D31" s="4" t="s">
        <v>639</v>
      </c>
      <c r="E31" s="4" t="s">
        <v>404</v>
      </c>
      <c r="F31" s="5">
        <v>28</v>
      </c>
      <c r="G31" s="6">
        <v>2181.63</v>
      </c>
      <c r="H31" s="11">
        <f>G31*0.1</f>
        <v>218.16300000000001</v>
      </c>
      <c r="I31" s="12">
        <f>G31*0.15</f>
        <v>327.24450000000002</v>
      </c>
      <c r="J31" s="12">
        <f>G31+H31+I31</f>
        <v>2727.0375000000004</v>
      </c>
      <c r="K31" s="12">
        <f>J31*1.1</f>
        <v>2999.7412500000005</v>
      </c>
      <c r="L31" s="7"/>
      <c r="M31" s="4" t="s">
        <v>472</v>
      </c>
      <c r="N31" s="7" t="s">
        <v>4055</v>
      </c>
      <c r="O31" s="8" t="s">
        <v>1467</v>
      </c>
      <c r="P31" s="10">
        <v>45922</v>
      </c>
    </row>
    <row r="32" spans="1:16" ht="409.5" hidden="1" x14ac:dyDescent="0.2">
      <c r="A32" s="3" t="s">
        <v>110</v>
      </c>
      <c r="B32" s="4" t="s">
        <v>110</v>
      </c>
      <c r="C32" s="4" t="s">
        <v>1468</v>
      </c>
      <c r="D32" s="4" t="s">
        <v>639</v>
      </c>
      <c r="E32" s="4" t="s">
        <v>404</v>
      </c>
      <c r="F32" s="5">
        <v>15</v>
      </c>
      <c r="G32" s="6">
        <v>1563.24</v>
      </c>
      <c r="H32" s="11">
        <f>G32*0.1</f>
        <v>156.32400000000001</v>
      </c>
      <c r="I32" s="12">
        <f>G32*0.15</f>
        <v>234.48599999999999</v>
      </c>
      <c r="J32" s="12">
        <f>G32+H32+I32</f>
        <v>1954.0500000000002</v>
      </c>
      <c r="K32" s="12">
        <f>J32*1.1</f>
        <v>2149.4550000000004</v>
      </c>
      <c r="L32" s="7"/>
      <c r="M32" s="4" t="s">
        <v>472</v>
      </c>
      <c r="N32" s="7" t="s">
        <v>4055</v>
      </c>
      <c r="O32" s="8" t="s">
        <v>1469</v>
      </c>
      <c r="P32" s="10">
        <v>45922</v>
      </c>
    </row>
    <row r="33" spans="1:16" ht="409.5" hidden="1" x14ac:dyDescent="0.2">
      <c r="A33" s="3" t="s">
        <v>110</v>
      </c>
      <c r="B33" s="4" t="s">
        <v>110</v>
      </c>
      <c r="C33" s="4" t="s">
        <v>1470</v>
      </c>
      <c r="D33" s="4" t="s">
        <v>639</v>
      </c>
      <c r="E33" s="4" t="s">
        <v>404</v>
      </c>
      <c r="F33" s="5">
        <v>18</v>
      </c>
      <c r="G33" s="6">
        <v>1875.89</v>
      </c>
      <c r="H33" s="11">
        <f>G33*0.1</f>
        <v>187.58900000000003</v>
      </c>
      <c r="I33" s="12">
        <f>G33*0.15</f>
        <v>281.38350000000003</v>
      </c>
      <c r="J33" s="12">
        <f>G33+H33+I33</f>
        <v>2344.8625000000002</v>
      </c>
      <c r="K33" s="12">
        <f>J33*1.1</f>
        <v>2579.3487500000006</v>
      </c>
      <c r="L33" s="7"/>
      <c r="M33" s="4" t="s">
        <v>472</v>
      </c>
      <c r="N33" s="7" t="s">
        <v>4055</v>
      </c>
      <c r="O33" s="8" t="s">
        <v>1471</v>
      </c>
      <c r="P33" s="10">
        <v>45922</v>
      </c>
    </row>
    <row r="34" spans="1:16" ht="409.5" hidden="1" x14ac:dyDescent="0.2">
      <c r="A34" s="3" t="s">
        <v>110</v>
      </c>
      <c r="B34" s="4" t="s">
        <v>110</v>
      </c>
      <c r="C34" s="4" t="s">
        <v>1472</v>
      </c>
      <c r="D34" s="4" t="s">
        <v>639</v>
      </c>
      <c r="E34" s="4" t="s">
        <v>404</v>
      </c>
      <c r="F34" s="5">
        <v>15</v>
      </c>
      <c r="G34" s="6">
        <v>1764.15</v>
      </c>
      <c r="H34" s="11">
        <f>G34*0.1</f>
        <v>176.41500000000002</v>
      </c>
      <c r="I34" s="12">
        <f>G34*0.15</f>
        <v>264.6225</v>
      </c>
      <c r="J34" s="12">
        <f>G34+H34+I34</f>
        <v>2205.1875</v>
      </c>
      <c r="K34" s="12">
        <f>J34*1.1</f>
        <v>2425.7062500000002</v>
      </c>
      <c r="L34" s="7"/>
      <c r="M34" s="4" t="s">
        <v>472</v>
      </c>
      <c r="N34" s="7" t="s">
        <v>4055</v>
      </c>
      <c r="O34" s="8" t="s">
        <v>1473</v>
      </c>
      <c r="P34" s="10">
        <v>45922</v>
      </c>
    </row>
    <row r="35" spans="1:16" ht="409.5" hidden="1" x14ac:dyDescent="0.2">
      <c r="A35" s="3" t="s">
        <v>110</v>
      </c>
      <c r="B35" s="4" t="s">
        <v>110</v>
      </c>
      <c r="C35" s="4" t="s">
        <v>1474</v>
      </c>
      <c r="D35" s="4" t="s">
        <v>639</v>
      </c>
      <c r="E35" s="4" t="s">
        <v>404</v>
      </c>
      <c r="F35" s="5">
        <v>18</v>
      </c>
      <c r="G35" s="6">
        <v>2116.9899999999998</v>
      </c>
      <c r="H35" s="11">
        <f>G35*0.1</f>
        <v>211.69899999999998</v>
      </c>
      <c r="I35" s="12">
        <f>G35*0.15</f>
        <v>317.54849999999993</v>
      </c>
      <c r="J35" s="12">
        <f>G35+H35+I35</f>
        <v>2646.2374999999997</v>
      </c>
      <c r="K35" s="12">
        <f>J35*1.1</f>
        <v>2910.8612499999999</v>
      </c>
      <c r="L35" s="7"/>
      <c r="M35" s="4" t="s">
        <v>472</v>
      </c>
      <c r="N35" s="7" t="s">
        <v>4055</v>
      </c>
      <c r="O35" s="8" t="s">
        <v>1475</v>
      </c>
      <c r="P35" s="10">
        <v>45922</v>
      </c>
    </row>
    <row r="36" spans="1:16" ht="409.5" x14ac:dyDescent="0.2">
      <c r="A36" s="3" t="s">
        <v>150</v>
      </c>
      <c r="B36" s="4" t="s">
        <v>753</v>
      </c>
      <c r="C36" s="4" t="s">
        <v>3145</v>
      </c>
      <c r="D36" s="4" t="s">
        <v>3146</v>
      </c>
      <c r="E36" s="4" t="s">
        <v>292</v>
      </c>
      <c r="F36" s="5">
        <v>500</v>
      </c>
      <c r="G36" s="6">
        <v>3170</v>
      </c>
      <c r="H36" s="11">
        <f>G36*0.1</f>
        <v>317</v>
      </c>
      <c r="I36" s="12">
        <f>G36*0.15</f>
        <v>475.5</v>
      </c>
      <c r="J36" s="12">
        <f>G36+H36+I36</f>
        <v>3962.5</v>
      </c>
      <c r="K36" s="12">
        <f>J36*1.1</f>
        <v>4358.75</v>
      </c>
      <c r="L36" s="7"/>
      <c r="M36" s="4" t="s">
        <v>3147</v>
      </c>
      <c r="N36" s="7" t="s">
        <v>3148</v>
      </c>
      <c r="O36" s="8" t="s">
        <v>3149</v>
      </c>
      <c r="P36" s="10">
        <v>45905</v>
      </c>
    </row>
    <row r="37" spans="1:16" ht="409.5" x14ac:dyDescent="0.2">
      <c r="A37" s="3" t="s">
        <v>150</v>
      </c>
      <c r="B37" s="4" t="s">
        <v>753</v>
      </c>
      <c r="C37" s="4" t="s">
        <v>3150</v>
      </c>
      <c r="D37" s="4" t="s">
        <v>3146</v>
      </c>
      <c r="E37" s="4" t="s">
        <v>292</v>
      </c>
      <c r="F37" s="5">
        <v>500</v>
      </c>
      <c r="G37" s="6">
        <v>7930</v>
      </c>
      <c r="H37" s="11">
        <f>G37*0.1</f>
        <v>793</v>
      </c>
      <c r="I37" s="12">
        <f>G37*0.15</f>
        <v>1189.5</v>
      </c>
      <c r="J37" s="12">
        <f>G37+H37+I37</f>
        <v>9912.5</v>
      </c>
      <c r="K37" s="12">
        <f>J37*1.1</f>
        <v>10903.75</v>
      </c>
      <c r="L37" s="7"/>
      <c r="M37" s="4" t="s">
        <v>3147</v>
      </c>
      <c r="N37" s="7" t="s">
        <v>3148</v>
      </c>
      <c r="O37" s="8" t="s">
        <v>3151</v>
      </c>
      <c r="P37" s="10">
        <v>45905</v>
      </c>
    </row>
    <row r="38" spans="1:16" ht="409.5" hidden="1" x14ac:dyDescent="0.2">
      <c r="A38" s="3" t="s">
        <v>150</v>
      </c>
      <c r="B38" s="4" t="s">
        <v>718</v>
      </c>
      <c r="C38" s="4" t="s">
        <v>3961</v>
      </c>
      <c r="D38" s="4" t="s">
        <v>1145</v>
      </c>
      <c r="E38" s="4" t="s">
        <v>2641</v>
      </c>
      <c r="F38" s="5">
        <v>100</v>
      </c>
      <c r="G38" s="6">
        <v>3188</v>
      </c>
      <c r="H38" s="11">
        <f>G38*0.1</f>
        <v>318.8</v>
      </c>
      <c r="I38" s="12">
        <f>G38*0.15</f>
        <v>478.2</v>
      </c>
      <c r="J38" s="12">
        <f>G38+H38+I38</f>
        <v>3985</v>
      </c>
      <c r="K38" s="12">
        <f>J38*1.1</f>
        <v>4383.5</v>
      </c>
      <c r="L38" s="7"/>
      <c r="M38" s="4" t="s">
        <v>3958</v>
      </c>
      <c r="N38" s="7" t="s">
        <v>3959</v>
      </c>
      <c r="O38" s="8" t="s">
        <v>3962</v>
      </c>
      <c r="P38" s="10">
        <v>45917</v>
      </c>
    </row>
    <row r="39" spans="1:16" ht="409.5" hidden="1" x14ac:dyDescent="0.2">
      <c r="A39" s="3" t="s">
        <v>150</v>
      </c>
      <c r="B39" s="4" t="s">
        <v>718</v>
      </c>
      <c r="C39" s="4" t="s">
        <v>3957</v>
      </c>
      <c r="D39" s="4" t="s">
        <v>1145</v>
      </c>
      <c r="E39" s="4" t="s">
        <v>2641</v>
      </c>
      <c r="F39" s="5">
        <v>50</v>
      </c>
      <c r="G39" s="6">
        <v>1594</v>
      </c>
      <c r="H39" s="11">
        <f>G39*0.1</f>
        <v>159.4</v>
      </c>
      <c r="I39" s="12">
        <f>G39*0.15</f>
        <v>239.1</v>
      </c>
      <c r="J39" s="12">
        <f>G39+H39+I39</f>
        <v>1992.5</v>
      </c>
      <c r="K39" s="12">
        <f>J39*1.1</f>
        <v>2191.75</v>
      </c>
      <c r="L39" s="7"/>
      <c r="M39" s="4" t="s">
        <v>3958</v>
      </c>
      <c r="N39" s="7" t="s">
        <v>3959</v>
      </c>
      <c r="O39" s="8" t="s">
        <v>3960</v>
      </c>
      <c r="P39" s="10">
        <v>45917</v>
      </c>
    </row>
    <row r="40" spans="1:16" ht="409.5" hidden="1" x14ac:dyDescent="0.2">
      <c r="A40" s="3" t="s">
        <v>150</v>
      </c>
      <c r="B40" s="4" t="s">
        <v>718</v>
      </c>
      <c r="C40" s="4" t="s">
        <v>2872</v>
      </c>
      <c r="D40" s="4" t="s">
        <v>1145</v>
      </c>
      <c r="E40" s="4" t="s">
        <v>2641</v>
      </c>
      <c r="F40" s="5">
        <v>500</v>
      </c>
      <c r="G40" s="6">
        <v>16308</v>
      </c>
      <c r="H40" s="11">
        <f>G40*0.1</f>
        <v>1630.8000000000002</v>
      </c>
      <c r="I40" s="12">
        <f>G40*0.15</f>
        <v>2446.1999999999998</v>
      </c>
      <c r="J40" s="12">
        <f>G40+H40+I40</f>
        <v>20385</v>
      </c>
      <c r="K40" s="12">
        <f>J40*1.1</f>
        <v>22423.5</v>
      </c>
      <c r="L40" s="7"/>
      <c r="M40" s="4" t="s">
        <v>3958</v>
      </c>
      <c r="N40" s="7" t="s">
        <v>3963</v>
      </c>
      <c r="O40" s="8" t="s">
        <v>3964</v>
      </c>
      <c r="P40" s="10">
        <v>45917</v>
      </c>
    </row>
    <row r="41" spans="1:16" ht="255" x14ac:dyDescent="0.2">
      <c r="A41" s="3" t="s">
        <v>150</v>
      </c>
      <c r="B41" s="4" t="s">
        <v>826</v>
      </c>
      <c r="C41" s="4" t="s">
        <v>3179</v>
      </c>
      <c r="D41" s="4" t="s">
        <v>2855</v>
      </c>
      <c r="E41" s="4" t="s">
        <v>2641</v>
      </c>
      <c r="F41" s="5">
        <v>100</v>
      </c>
      <c r="G41" s="6">
        <v>4752</v>
      </c>
      <c r="H41" s="11">
        <f>G41*0.1</f>
        <v>475.20000000000005</v>
      </c>
      <c r="I41" s="12">
        <f>G41*0.15</f>
        <v>712.8</v>
      </c>
      <c r="J41" s="12">
        <f>G41+H41+I41</f>
        <v>5940</v>
      </c>
      <c r="K41" s="12">
        <f>J41*1.1</f>
        <v>6534.0000000000009</v>
      </c>
      <c r="L41" s="7"/>
      <c r="M41" s="4" t="s">
        <v>3171</v>
      </c>
      <c r="N41" s="7" t="s">
        <v>3172</v>
      </c>
      <c r="O41" s="8" t="s">
        <v>833</v>
      </c>
      <c r="P41" s="10">
        <v>45902</v>
      </c>
    </row>
    <row r="42" spans="1:16" ht="270" x14ac:dyDescent="0.2">
      <c r="A42" s="3" t="s">
        <v>150</v>
      </c>
      <c r="B42" s="4" t="s">
        <v>826</v>
      </c>
      <c r="C42" s="4" t="s">
        <v>3177</v>
      </c>
      <c r="D42" s="4" t="s">
        <v>2855</v>
      </c>
      <c r="E42" s="4" t="s">
        <v>2641</v>
      </c>
      <c r="F42" s="5">
        <v>1000</v>
      </c>
      <c r="G42" s="6">
        <v>47520</v>
      </c>
      <c r="H42" s="11">
        <f>G42*0.1</f>
        <v>4752</v>
      </c>
      <c r="I42" s="12">
        <f>G42*0.15</f>
        <v>7128</v>
      </c>
      <c r="J42" s="12">
        <f>G42+H42+I42</f>
        <v>59400</v>
      </c>
      <c r="K42" s="12">
        <f>J42*1.1</f>
        <v>65340.000000000007</v>
      </c>
      <c r="L42" s="7"/>
      <c r="M42" s="4" t="s">
        <v>3171</v>
      </c>
      <c r="N42" s="7" t="s">
        <v>3172</v>
      </c>
      <c r="O42" s="8" t="s">
        <v>827</v>
      </c>
      <c r="P42" s="10">
        <v>45902</v>
      </c>
    </row>
    <row r="43" spans="1:16" ht="255" x14ac:dyDescent="0.2">
      <c r="A43" s="3" t="s">
        <v>150</v>
      </c>
      <c r="B43" s="4" t="s">
        <v>826</v>
      </c>
      <c r="C43" s="4" t="s">
        <v>3170</v>
      </c>
      <c r="D43" s="4" t="s">
        <v>2855</v>
      </c>
      <c r="E43" s="4" t="s">
        <v>2641</v>
      </c>
      <c r="F43" s="5">
        <v>165</v>
      </c>
      <c r="G43" s="6">
        <v>7840.8</v>
      </c>
      <c r="H43" s="11">
        <f>G43*0.1</f>
        <v>784.08</v>
      </c>
      <c r="I43" s="12">
        <f>G43*0.15</f>
        <v>1176.1199999999999</v>
      </c>
      <c r="J43" s="12">
        <f>G43+H43+I43</f>
        <v>9801</v>
      </c>
      <c r="K43" s="12">
        <f>J43*1.1</f>
        <v>10781.1</v>
      </c>
      <c r="L43" s="7"/>
      <c r="M43" s="4" t="s">
        <v>3171</v>
      </c>
      <c r="N43" s="7" t="s">
        <v>3172</v>
      </c>
      <c r="O43" s="8" t="s">
        <v>830</v>
      </c>
      <c r="P43" s="10">
        <v>45902</v>
      </c>
    </row>
    <row r="44" spans="1:16" ht="255" x14ac:dyDescent="0.2">
      <c r="A44" s="3" t="s">
        <v>150</v>
      </c>
      <c r="B44" s="4" t="s">
        <v>826</v>
      </c>
      <c r="C44" s="4" t="s">
        <v>3173</v>
      </c>
      <c r="D44" s="4" t="s">
        <v>2855</v>
      </c>
      <c r="E44" s="4" t="s">
        <v>2641</v>
      </c>
      <c r="F44" s="5">
        <v>200</v>
      </c>
      <c r="G44" s="6">
        <v>9504</v>
      </c>
      <c r="H44" s="11">
        <f>G44*0.1</f>
        <v>950.40000000000009</v>
      </c>
      <c r="I44" s="12">
        <f>G44*0.15</f>
        <v>1425.6</v>
      </c>
      <c r="J44" s="12">
        <f>G44+H44+I44</f>
        <v>11880</v>
      </c>
      <c r="K44" s="12">
        <f>J44*1.1</f>
        <v>13068.000000000002</v>
      </c>
      <c r="L44" s="7"/>
      <c r="M44" s="4" t="s">
        <v>3171</v>
      </c>
      <c r="N44" s="7" t="s">
        <v>3172</v>
      </c>
      <c r="O44" s="8" t="s">
        <v>828</v>
      </c>
      <c r="P44" s="10">
        <v>45902</v>
      </c>
    </row>
    <row r="45" spans="1:16" ht="255" x14ac:dyDescent="0.2">
      <c r="A45" s="3" t="s">
        <v>150</v>
      </c>
      <c r="B45" s="4" t="s">
        <v>826</v>
      </c>
      <c r="C45" s="4" t="s">
        <v>3174</v>
      </c>
      <c r="D45" s="4" t="s">
        <v>2855</v>
      </c>
      <c r="E45" s="4" t="s">
        <v>2641</v>
      </c>
      <c r="F45" s="5">
        <v>300</v>
      </c>
      <c r="G45" s="6">
        <v>14256</v>
      </c>
      <c r="H45" s="11">
        <f>G45*0.1</f>
        <v>1425.6000000000001</v>
      </c>
      <c r="I45" s="12">
        <f>G45*0.15</f>
        <v>2138.4</v>
      </c>
      <c r="J45" s="12">
        <f>G45+H45+I45</f>
        <v>17820</v>
      </c>
      <c r="K45" s="12">
        <f>J45*1.1</f>
        <v>19602</v>
      </c>
      <c r="L45" s="7"/>
      <c r="M45" s="4" t="s">
        <v>3171</v>
      </c>
      <c r="N45" s="7" t="s">
        <v>3172</v>
      </c>
      <c r="O45" s="8" t="s">
        <v>831</v>
      </c>
      <c r="P45" s="10">
        <v>45902</v>
      </c>
    </row>
    <row r="46" spans="1:16" ht="255" x14ac:dyDescent="0.2">
      <c r="A46" s="3" t="s">
        <v>150</v>
      </c>
      <c r="B46" s="4" t="s">
        <v>826</v>
      </c>
      <c r="C46" s="4" t="s">
        <v>3178</v>
      </c>
      <c r="D46" s="4" t="s">
        <v>2855</v>
      </c>
      <c r="E46" s="4" t="s">
        <v>2641</v>
      </c>
      <c r="F46" s="5">
        <v>50</v>
      </c>
      <c r="G46" s="6">
        <v>2376</v>
      </c>
      <c r="H46" s="11">
        <f>G46*0.1</f>
        <v>237.60000000000002</v>
      </c>
      <c r="I46" s="12">
        <f>G46*0.15</f>
        <v>356.4</v>
      </c>
      <c r="J46" s="12">
        <f>G46+H46+I46</f>
        <v>2970</v>
      </c>
      <c r="K46" s="12">
        <f>J46*1.1</f>
        <v>3267.0000000000005</v>
      </c>
      <c r="L46" s="7"/>
      <c r="M46" s="4" t="s">
        <v>3171</v>
      </c>
      <c r="N46" s="7" t="s">
        <v>3172</v>
      </c>
      <c r="O46" s="8" t="s">
        <v>832</v>
      </c>
      <c r="P46" s="10">
        <v>45902</v>
      </c>
    </row>
    <row r="47" spans="1:16" ht="255" x14ac:dyDescent="0.2">
      <c r="A47" s="3" t="s">
        <v>150</v>
      </c>
      <c r="B47" s="4" t="s">
        <v>826</v>
      </c>
      <c r="C47" s="4" t="s">
        <v>3175</v>
      </c>
      <c r="D47" s="4" t="s">
        <v>2855</v>
      </c>
      <c r="E47" s="4" t="s">
        <v>2641</v>
      </c>
      <c r="F47" s="5">
        <v>500</v>
      </c>
      <c r="G47" s="6">
        <v>23760</v>
      </c>
      <c r="H47" s="11">
        <f>G47*0.1</f>
        <v>2376</v>
      </c>
      <c r="I47" s="12">
        <f>G47*0.15</f>
        <v>3564</v>
      </c>
      <c r="J47" s="12">
        <f>G47+H47+I47</f>
        <v>29700</v>
      </c>
      <c r="K47" s="12">
        <f>J47*1.1</f>
        <v>32670.000000000004</v>
      </c>
      <c r="L47" s="7"/>
      <c r="M47" s="4" t="s">
        <v>3171</v>
      </c>
      <c r="N47" s="7" t="s">
        <v>3172</v>
      </c>
      <c r="O47" s="8" t="s">
        <v>834</v>
      </c>
      <c r="P47" s="10">
        <v>45902</v>
      </c>
    </row>
    <row r="48" spans="1:16" ht="255" x14ac:dyDescent="0.2">
      <c r="A48" s="3" t="s">
        <v>150</v>
      </c>
      <c r="B48" s="4" t="s">
        <v>826</v>
      </c>
      <c r="C48" s="4" t="s">
        <v>3176</v>
      </c>
      <c r="D48" s="4" t="s">
        <v>2855</v>
      </c>
      <c r="E48" s="4" t="s">
        <v>2641</v>
      </c>
      <c r="F48" s="5">
        <v>600</v>
      </c>
      <c r="G48" s="6">
        <v>28512</v>
      </c>
      <c r="H48" s="11">
        <f>G48*0.1</f>
        <v>2851.2000000000003</v>
      </c>
      <c r="I48" s="12">
        <f>G48*0.15</f>
        <v>4276.8</v>
      </c>
      <c r="J48" s="12">
        <f>G48+H48+I48</f>
        <v>35640</v>
      </c>
      <c r="K48" s="12">
        <f>J48*1.1</f>
        <v>39204</v>
      </c>
      <c r="L48" s="7"/>
      <c r="M48" s="4" t="s">
        <v>3171</v>
      </c>
      <c r="N48" s="7" t="s">
        <v>3172</v>
      </c>
      <c r="O48" s="8" t="s">
        <v>829</v>
      </c>
      <c r="P48" s="10">
        <v>45902</v>
      </c>
    </row>
    <row r="49" spans="1:16" ht="409.5" hidden="1" x14ac:dyDescent="0.2">
      <c r="A49" s="3" t="s">
        <v>13</v>
      </c>
      <c r="B49" s="4" t="s">
        <v>1730</v>
      </c>
      <c r="C49" s="4" t="s">
        <v>631</v>
      </c>
      <c r="D49" s="4" t="s">
        <v>2031</v>
      </c>
      <c r="E49" s="4" t="s">
        <v>304</v>
      </c>
      <c r="F49" s="5">
        <v>30</v>
      </c>
      <c r="G49" s="6">
        <v>128.07</v>
      </c>
      <c r="H49" s="11">
        <f>G49*0.14</f>
        <v>17.9298</v>
      </c>
      <c r="I49" s="12">
        <f>G49*0.22</f>
        <v>28.1754</v>
      </c>
      <c r="J49" s="12">
        <f>G49+H49+I49</f>
        <v>174.17519999999999</v>
      </c>
      <c r="K49" s="12">
        <f>J49*1.1</f>
        <v>191.59272000000001</v>
      </c>
      <c r="L49" s="7"/>
      <c r="M49" s="4" t="s">
        <v>2788</v>
      </c>
      <c r="N49" s="7" t="s">
        <v>4113</v>
      </c>
      <c r="O49" s="8" t="s">
        <v>4114</v>
      </c>
      <c r="P49" s="10">
        <v>45924</v>
      </c>
    </row>
    <row r="50" spans="1:16" ht="409.5" hidden="1" x14ac:dyDescent="0.2">
      <c r="A50" s="3" t="s">
        <v>13</v>
      </c>
      <c r="B50" s="4" t="s">
        <v>1730</v>
      </c>
      <c r="C50" s="4" t="s">
        <v>1960</v>
      </c>
      <c r="D50" s="4" t="s">
        <v>2031</v>
      </c>
      <c r="E50" s="4" t="s">
        <v>304</v>
      </c>
      <c r="F50" s="5">
        <v>30</v>
      </c>
      <c r="G50" s="6">
        <v>127.09</v>
      </c>
      <c r="H50" s="11">
        <f>G50*0.14</f>
        <v>17.792600000000004</v>
      </c>
      <c r="I50" s="12">
        <f>G50*0.22</f>
        <v>27.959800000000001</v>
      </c>
      <c r="J50" s="12">
        <f>G50+H50+I50</f>
        <v>172.8424</v>
      </c>
      <c r="K50" s="12">
        <f>J50*1.1</f>
        <v>190.12664000000001</v>
      </c>
      <c r="L50" s="7"/>
      <c r="M50" s="4" t="s">
        <v>2788</v>
      </c>
      <c r="N50" s="7" t="s">
        <v>4113</v>
      </c>
      <c r="O50" s="8" t="s">
        <v>4115</v>
      </c>
      <c r="P50" s="10">
        <v>45924</v>
      </c>
    </row>
    <row r="51" spans="1:16" ht="390" x14ac:dyDescent="0.2">
      <c r="A51" s="3" t="s">
        <v>13</v>
      </c>
      <c r="B51" s="4" t="s">
        <v>1062</v>
      </c>
      <c r="C51" s="4" t="s">
        <v>147</v>
      </c>
      <c r="D51" s="4" t="s">
        <v>1360</v>
      </c>
      <c r="E51" s="4" t="s">
        <v>304</v>
      </c>
      <c r="F51" s="5">
        <v>30</v>
      </c>
      <c r="G51" s="6">
        <v>77.42</v>
      </c>
      <c r="H51" s="11">
        <f>G51*0.17</f>
        <v>13.1614</v>
      </c>
      <c r="I51" s="12">
        <f>G51*0.3</f>
        <v>23.225999999999999</v>
      </c>
      <c r="J51" s="12">
        <f>G51+H51+I51</f>
        <v>113.8074</v>
      </c>
      <c r="K51" s="12">
        <f>J51*1.1</f>
        <v>125.18814000000002</v>
      </c>
      <c r="L51" s="7"/>
      <c r="M51" s="4" t="s">
        <v>719</v>
      </c>
      <c r="N51" s="7" t="s">
        <v>3324</v>
      </c>
      <c r="O51" s="8" t="s">
        <v>1064</v>
      </c>
      <c r="P51" s="10">
        <v>45902</v>
      </c>
    </row>
    <row r="52" spans="1:16" ht="390" x14ac:dyDescent="0.2">
      <c r="A52" s="3" t="s">
        <v>13</v>
      </c>
      <c r="B52" s="4" t="s">
        <v>1062</v>
      </c>
      <c r="C52" s="4" t="s">
        <v>561</v>
      </c>
      <c r="D52" s="4" t="s">
        <v>1360</v>
      </c>
      <c r="E52" s="4" t="s">
        <v>304</v>
      </c>
      <c r="F52" s="5">
        <v>60</v>
      </c>
      <c r="G52" s="6">
        <v>132.13</v>
      </c>
      <c r="H52" s="11">
        <f>G52*0.14</f>
        <v>18.498200000000001</v>
      </c>
      <c r="I52" s="12">
        <f>G52*0.22</f>
        <v>29.0686</v>
      </c>
      <c r="J52" s="12">
        <f>G52+H52+I52</f>
        <v>179.6968</v>
      </c>
      <c r="K52" s="12">
        <f>J52*1.1</f>
        <v>197.66648000000001</v>
      </c>
      <c r="L52" s="7"/>
      <c r="M52" s="4" t="s">
        <v>719</v>
      </c>
      <c r="N52" s="7" t="s">
        <v>3324</v>
      </c>
      <c r="O52" s="8" t="s">
        <v>1935</v>
      </c>
      <c r="P52" s="10">
        <v>45902</v>
      </c>
    </row>
    <row r="53" spans="1:16" ht="390" x14ac:dyDescent="0.2">
      <c r="A53" s="3" t="s">
        <v>13</v>
      </c>
      <c r="B53" s="4" t="s">
        <v>1062</v>
      </c>
      <c r="C53" s="4" t="s">
        <v>620</v>
      </c>
      <c r="D53" s="4" t="s">
        <v>1360</v>
      </c>
      <c r="E53" s="4" t="s">
        <v>304</v>
      </c>
      <c r="F53" s="5">
        <v>90</v>
      </c>
      <c r="G53" s="6">
        <v>198.19</v>
      </c>
      <c r="H53" s="11">
        <f>G53*0.14</f>
        <v>27.746600000000001</v>
      </c>
      <c r="I53" s="12">
        <f>G53*0.22</f>
        <v>43.601799999999997</v>
      </c>
      <c r="J53" s="12">
        <f>G53+H53+I53</f>
        <v>269.53840000000002</v>
      </c>
      <c r="K53" s="12">
        <f>J53*1.1</f>
        <v>296.49224000000004</v>
      </c>
      <c r="L53" s="7"/>
      <c r="M53" s="4" t="s">
        <v>719</v>
      </c>
      <c r="N53" s="7" t="s">
        <v>3324</v>
      </c>
      <c r="O53" s="8" t="s">
        <v>1934</v>
      </c>
      <c r="P53" s="10">
        <v>45902</v>
      </c>
    </row>
    <row r="54" spans="1:16" ht="390" x14ac:dyDescent="0.2">
      <c r="A54" s="3" t="s">
        <v>13</v>
      </c>
      <c r="B54" s="4" t="s">
        <v>1062</v>
      </c>
      <c r="C54" s="4" t="s">
        <v>115</v>
      </c>
      <c r="D54" s="4" t="s">
        <v>1360</v>
      </c>
      <c r="E54" s="4" t="s">
        <v>304</v>
      </c>
      <c r="F54" s="5">
        <v>30</v>
      </c>
      <c r="G54" s="6">
        <v>51.27</v>
      </c>
      <c r="H54" s="11">
        <f>G54*0.17</f>
        <v>8.7159000000000013</v>
      </c>
      <c r="I54" s="12">
        <f>G54*0.3</f>
        <v>15.381</v>
      </c>
      <c r="J54" s="12">
        <f>G54+H54+I54</f>
        <v>75.366900000000001</v>
      </c>
      <c r="K54" s="12">
        <f>J54*1.1</f>
        <v>82.903590000000008</v>
      </c>
      <c r="L54" s="7"/>
      <c r="M54" s="4" t="s">
        <v>719</v>
      </c>
      <c r="N54" s="7" t="s">
        <v>3324</v>
      </c>
      <c r="O54" s="8" t="s">
        <v>1063</v>
      </c>
      <c r="P54" s="10">
        <v>45902</v>
      </c>
    </row>
    <row r="55" spans="1:16" ht="390" x14ac:dyDescent="0.2">
      <c r="A55" s="3" t="s">
        <v>13</v>
      </c>
      <c r="B55" s="4" t="s">
        <v>1062</v>
      </c>
      <c r="C55" s="4" t="s">
        <v>993</v>
      </c>
      <c r="D55" s="4" t="s">
        <v>1360</v>
      </c>
      <c r="E55" s="4" t="s">
        <v>304</v>
      </c>
      <c r="F55" s="5">
        <v>90</v>
      </c>
      <c r="G55" s="6">
        <v>131.06</v>
      </c>
      <c r="H55" s="11">
        <f>G55*0.14</f>
        <v>18.348400000000002</v>
      </c>
      <c r="I55" s="12">
        <f>G55*0.22</f>
        <v>28.833200000000001</v>
      </c>
      <c r="J55" s="12">
        <f>G55+H55+I55</f>
        <v>178.24160000000001</v>
      </c>
      <c r="K55" s="12">
        <f>J55*1.1</f>
        <v>196.06576000000001</v>
      </c>
      <c r="L55" s="7"/>
      <c r="M55" s="4" t="s">
        <v>719</v>
      </c>
      <c r="N55" s="7" t="s">
        <v>3324</v>
      </c>
      <c r="O55" s="8" t="s">
        <v>1933</v>
      </c>
      <c r="P55" s="10">
        <v>45902</v>
      </c>
    </row>
    <row r="56" spans="1:16" ht="225" x14ac:dyDescent="0.2">
      <c r="A56" s="3" t="s">
        <v>14</v>
      </c>
      <c r="B56" s="4" t="s">
        <v>14</v>
      </c>
      <c r="C56" s="4" t="s">
        <v>1627</v>
      </c>
      <c r="D56" s="4" t="s">
        <v>607</v>
      </c>
      <c r="E56" s="4" t="s">
        <v>373</v>
      </c>
      <c r="F56" s="5">
        <v>20</v>
      </c>
      <c r="G56" s="6">
        <v>60</v>
      </c>
      <c r="H56" s="11">
        <f>G56*0.17</f>
        <v>10.200000000000001</v>
      </c>
      <c r="I56" s="12">
        <f>G56*0.3</f>
        <v>18</v>
      </c>
      <c r="J56" s="12">
        <f>G56+H56+I56</f>
        <v>88.2</v>
      </c>
      <c r="K56" s="12">
        <f>J56*1.1</f>
        <v>97.02000000000001</v>
      </c>
      <c r="L56" s="7"/>
      <c r="M56" s="4" t="s">
        <v>3160</v>
      </c>
      <c r="N56" s="7" t="s">
        <v>3161</v>
      </c>
      <c r="O56" s="8" t="s">
        <v>838</v>
      </c>
      <c r="P56" s="10">
        <v>45904</v>
      </c>
    </row>
    <row r="57" spans="1:16" ht="195" hidden="1" x14ac:dyDescent="0.2">
      <c r="A57" s="3" t="s">
        <v>14</v>
      </c>
      <c r="B57" s="4" t="s">
        <v>14</v>
      </c>
      <c r="C57" s="4" t="s">
        <v>306</v>
      </c>
      <c r="D57" s="4" t="s">
        <v>230</v>
      </c>
      <c r="E57" s="4" t="s">
        <v>373</v>
      </c>
      <c r="F57" s="5">
        <v>20</v>
      </c>
      <c r="G57" s="6">
        <v>91.86</v>
      </c>
      <c r="H57" s="11">
        <f>G57*0.17</f>
        <v>15.616200000000001</v>
      </c>
      <c r="I57" s="12">
        <f>G57*0.3</f>
        <v>27.558</v>
      </c>
      <c r="J57" s="12">
        <f>G57+H57+I57</f>
        <v>135.0342</v>
      </c>
      <c r="K57" s="12">
        <f>J57*1.1</f>
        <v>148.53762</v>
      </c>
      <c r="L57" s="7"/>
      <c r="M57" s="4" t="s">
        <v>3791</v>
      </c>
      <c r="N57" s="7" t="s">
        <v>3792</v>
      </c>
      <c r="O57" s="8" t="s">
        <v>447</v>
      </c>
      <c r="P57" s="10">
        <v>45917</v>
      </c>
    </row>
    <row r="58" spans="1:16" ht="225" x14ac:dyDescent="0.2">
      <c r="A58" s="3" t="s">
        <v>14</v>
      </c>
      <c r="B58" s="4" t="s">
        <v>14</v>
      </c>
      <c r="C58" s="4" t="s">
        <v>1983</v>
      </c>
      <c r="D58" s="4" t="s">
        <v>607</v>
      </c>
      <c r="E58" s="4" t="s">
        <v>373</v>
      </c>
      <c r="F58" s="5">
        <v>20</v>
      </c>
      <c r="G58" s="6">
        <v>84</v>
      </c>
      <c r="H58" s="11">
        <f>G58*0.17</f>
        <v>14.280000000000001</v>
      </c>
      <c r="I58" s="12">
        <f>G58*0.3</f>
        <v>25.2</v>
      </c>
      <c r="J58" s="12">
        <f>G58+H58+I58</f>
        <v>123.48</v>
      </c>
      <c r="K58" s="12">
        <f>J58*1.1</f>
        <v>135.828</v>
      </c>
      <c r="L58" s="7"/>
      <c r="M58" s="4" t="s">
        <v>3160</v>
      </c>
      <c r="N58" s="7" t="s">
        <v>3161</v>
      </c>
      <c r="O58" s="8" t="s">
        <v>839</v>
      </c>
      <c r="P58" s="10">
        <v>45904</v>
      </c>
    </row>
    <row r="59" spans="1:16" ht="270" hidden="1" x14ac:dyDescent="0.2">
      <c r="A59" s="3" t="s">
        <v>15</v>
      </c>
      <c r="B59" s="4" t="s">
        <v>1867</v>
      </c>
      <c r="C59" s="4" t="s">
        <v>4329</v>
      </c>
      <c r="D59" s="4" t="s">
        <v>1978</v>
      </c>
      <c r="E59" s="4" t="s">
        <v>430</v>
      </c>
      <c r="F59" s="5">
        <v>1</v>
      </c>
      <c r="G59" s="6">
        <v>64.77</v>
      </c>
      <c r="H59" s="11">
        <f>G59*0.17</f>
        <v>11.010899999999999</v>
      </c>
      <c r="I59" s="12">
        <f>G59*0.3</f>
        <v>19.430999999999997</v>
      </c>
      <c r="J59" s="12">
        <f>G59+H59+I59</f>
        <v>95.2119</v>
      </c>
      <c r="K59" s="12">
        <f>J59*1.1</f>
        <v>104.73309</v>
      </c>
      <c r="L59" s="7"/>
      <c r="M59" s="4" t="s">
        <v>4330</v>
      </c>
      <c r="N59" s="7" t="s">
        <v>4327</v>
      </c>
      <c r="O59" s="8" t="s">
        <v>1871</v>
      </c>
      <c r="P59" s="10">
        <v>45929</v>
      </c>
    </row>
    <row r="60" spans="1:16" ht="300" hidden="1" x14ac:dyDescent="0.2">
      <c r="A60" s="3" t="s">
        <v>15</v>
      </c>
      <c r="B60" s="4" t="s">
        <v>1867</v>
      </c>
      <c r="C60" s="4" t="s">
        <v>4333</v>
      </c>
      <c r="D60" s="4" t="s">
        <v>1978</v>
      </c>
      <c r="E60" s="4" t="s">
        <v>430</v>
      </c>
      <c r="F60" s="5">
        <v>10</v>
      </c>
      <c r="G60" s="6">
        <v>672.58</v>
      </c>
      <c r="H60" s="11">
        <f>G60*0.1</f>
        <v>67.25800000000001</v>
      </c>
      <c r="I60" s="12">
        <f>G60*0.15</f>
        <v>100.887</v>
      </c>
      <c r="J60" s="12">
        <f>G60+H60+I60</f>
        <v>840.72500000000014</v>
      </c>
      <c r="K60" s="12">
        <f>J60*1.1</f>
        <v>924.79750000000024</v>
      </c>
      <c r="L60" s="7"/>
      <c r="M60" s="4" t="s">
        <v>4330</v>
      </c>
      <c r="N60" s="7" t="s">
        <v>4327</v>
      </c>
      <c r="O60" s="8" t="s">
        <v>1872</v>
      </c>
      <c r="P60" s="10">
        <v>45929</v>
      </c>
    </row>
    <row r="61" spans="1:16" ht="300" hidden="1" x14ac:dyDescent="0.2">
      <c r="A61" s="3" t="s">
        <v>15</v>
      </c>
      <c r="B61" s="4" t="s">
        <v>1867</v>
      </c>
      <c r="C61" s="4" t="s">
        <v>4335</v>
      </c>
      <c r="D61" s="4" t="s">
        <v>1978</v>
      </c>
      <c r="E61" s="4" t="s">
        <v>430</v>
      </c>
      <c r="F61" s="5">
        <v>50</v>
      </c>
      <c r="G61" s="6">
        <v>3723.5</v>
      </c>
      <c r="H61" s="11">
        <f>G61*0.1</f>
        <v>372.35</v>
      </c>
      <c r="I61" s="12">
        <f>G61*0.15</f>
        <v>558.52499999999998</v>
      </c>
      <c r="J61" s="12">
        <f>G61+H61+I61</f>
        <v>4654.375</v>
      </c>
      <c r="K61" s="12">
        <f>J61*1.1</f>
        <v>5119.8125</v>
      </c>
      <c r="L61" s="7"/>
      <c r="M61" s="4" t="s">
        <v>4330</v>
      </c>
      <c r="N61" s="7" t="s">
        <v>4327</v>
      </c>
      <c r="O61" s="8" t="s">
        <v>1873</v>
      </c>
      <c r="P61" s="10">
        <v>45929</v>
      </c>
    </row>
    <row r="62" spans="1:16" ht="270" hidden="1" x14ac:dyDescent="0.2">
      <c r="A62" s="3" t="s">
        <v>15</v>
      </c>
      <c r="B62" s="4" t="s">
        <v>1867</v>
      </c>
      <c r="C62" s="4" t="s">
        <v>4331</v>
      </c>
      <c r="D62" s="4" t="s">
        <v>1978</v>
      </c>
      <c r="E62" s="4" t="s">
        <v>430</v>
      </c>
      <c r="F62" s="5">
        <v>1</v>
      </c>
      <c r="G62" s="6">
        <v>32.29</v>
      </c>
      <c r="H62" s="11">
        <f>G62*0.17</f>
        <v>5.4893000000000001</v>
      </c>
      <c r="I62" s="12">
        <f>G62*0.3</f>
        <v>9.6869999999999994</v>
      </c>
      <c r="J62" s="12">
        <f>G62+H62+I62</f>
        <v>47.466299999999997</v>
      </c>
      <c r="K62" s="12">
        <f>J62*1.1</f>
        <v>52.21293</v>
      </c>
      <c r="L62" s="7"/>
      <c r="M62" s="4" t="s">
        <v>4330</v>
      </c>
      <c r="N62" s="7" t="s">
        <v>4327</v>
      </c>
      <c r="O62" s="8" t="s">
        <v>1868</v>
      </c>
      <c r="P62" s="10">
        <v>45929</v>
      </c>
    </row>
    <row r="63" spans="1:16" ht="300" hidden="1" x14ac:dyDescent="0.2">
      <c r="A63" s="3" t="s">
        <v>15</v>
      </c>
      <c r="B63" s="4" t="s">
        <v>1867</v>
      </c>
      <c r="C63" s="4" t="s">
        <v>4332</v>
      </c>
      <c r="D63" s="4" t="s">
        <v>1978</v>
      </c>
      <c r="E63" s="4" t="s">
        <v>430</v>
      </c>
      <c r="F63" s="5">
        <v>10</v>
      </c>
      <c r="G63" s="6">
        <v>405.07</v>
      </c>
      <c r="H63" s="11">
        <f>G63*0.14</f>
        <v>56.709800000000001</v>
      </c>
      <c r="I63" s="12">
        <f>G63*0.22</f>
        <v>89.115399999999994</v>
      </c>
      <c r="J63" s="12">
        <f>G63+H63+I63</f>
        <v>550.89520000000005</v>
      </c>
      <c r="K63" s="12">
        <f>J63*1.1</f>
        <v>605.98472000000015</v>
      </c>
      <c r="L63" s="7"/>
      <c r="M63" s="4" t="s">
        <v>4330</v>
      </c>
      <c r="N63" s="7" t="s">
        <v>4327</v>
      </c>
      <c r="O63" s="8" t="s">
        <v>1869</v>
      </c>
      <c r="P63" s="10">
        <v>45929</v>
      </c>
    </row>
    <row r="64" spans="1:16" ht="300" hidden="1" x14ac:dyDescent="0.2">
      <c r="A64" s="3" t="s">
        <v>15</v>
      </c>
      <c r="B64" s="4" t="s">
        <v>1867</v>
      </c>
      <c r="C64" s="4" t="s">
        <v>4334</v>
      </c>
      <c r="D64" s="4" t="s">
        <v>1978</v>
      </c>
      <c r="E64" s="4" t="s">
        <v>430</v>
      </c>
      <c r="F64" s="5">
        <v>50</v>
      </c>
      <c r="G64" s="6">
        <v>1861.75</v>
      </c>
      <c r="H64" s="11">
        <f>G64*0.1</f>
        <v>186.17500000000001</v>
      </c>
      <c r="I64" s="12">
        <f>G64*0.15</f>
        <v>279.26249999999999</v>
      </c>
      <c r="J64" s="12">
        <f>G64+H64+I64</f>
        <v>2327.1875</v>
      </c>
      <c r="K64" s="12">
        <f>J64*1.1</f>
        <v>2559.90625</v>
      </c>
      <c r="L64" s="7"/>
      <c r="M64" s="4" t="s">
        <v>4330</v>
      </c>
      <c r="N64" s="7" t="s">
        <v>4327</v>
      </c>
      <c r="O64" s="8" t="s">
        <v>1870</v>
      </c>
      <c r="P64" s="10">
        <v>45929</v>
      </c>
    </row>
    <row r="65" spans="1:16" ht="409.5" x14ac:dyDescent="0.2">
      <c r="A65" s="3" t="s">
        <v>15</v>
      </c>
      <c r="B65" s="4" t="s">
        <v>2186</v>
      </c>
      <c r="C65" s="4" t="s">
        <v>2790</v>
      </c>
      <c r="D65" s="4" t="s">
        <v>2015</v>
      </c>
      <c r="E65" s="4" t="s">
        <v>430</v>
      </c>
      <c r="F65" s="5">
        <v>1</v>
      </c>
      <c r="G65" s="6">
        <v>90.55</v>
      </c>
      <c r="H65" s="11">
        <f>G65*0.17</f>
        <v>15.393500000000001</v>
      </c>
      <c r="I65" s="12">
        <f>G65*0.3</f>
        <v>27.164999999999999</v>
      </c>
      <c r="J65" s="12">
        <f>G65+H65+I65</f>
        <v>133.10849999999999</v>
      </c>
      <c r="K65" s="12">
        <f>J65*1.1</f>
        <v>146.41935000000001</v>
      </c>
      <c r="L65" s="7"/>
      <c r="M65" s="4" t="s">
        <v>3521</v>
      </c>
      <c r="N65" s="7" t="s">
        <v>3520</v>
      </c>
      <c r="O65" s="8" t="s">
        <v>2187</v>
      </c>
      <c r="P65" s="10">
        <v>45910</v>
      </c>
    </row>
    <row r="66" spans="1:16" ht="409.5" x14ac:dyDescent="0.2">
      <c r="A66" s="3" t="s">
        <v>15</v>
      </c>
      <c r="B66" s="4" t="s">
        <v>2186</v>
      </c>
      <c r="C66" s="4" t="s">
        <v>2225</v>
      </c>
      <c r="D66" s="4" t="s">
        <v>2015</v>
      </c>
      <c r="E66" s="4" t="s">
        <v>430</v>
      </c>
      <c r="F66" s="5">
        <v>10</v>
      </c>
      <c r="G66" s="6">
        <v>905.5</v>
      </c>
      <c r="H66" s="11">
        <f>G66*0.1</f>
        <v>90.550000000000011</v>
      </c>
      <c r="I66" s="12">
        <f>G66*0.15</f>
        <v>135.82499999999999</v>
      </c>
      <c r="J66" s="12">
        <f>G66+H66+I66</f>
        <v>1131.875</v>
      </c>
      <c r="K66" s="12">
        <f>J66*1.1</f>
        <v>1245.0625</v>
      </c>
      <c r="L66" s="7"/>
      <c r="M66" s="4" t="s">
        <v>3521</v>
      </c>
      <c r="N66" s="7" t="s">
        <v>3522</v>
      </c>
      <c r="O66" s="8" t="s">
        <v>2226</v>
      </c>
      <c r="P66" s="10">
        <v>45910</v>
      </c>
    </row>
    <row r="67" spans="1:16" ht="409.5" x14ac:dyDescent="0.2">
      <c r="A67" s="3" t="s">
        <v>15</v>
      </c>
      <c r="B67" s="4" t="s">
        <v>2186</v>
      </c>
      <c r="C67" s="4" t="s">
        <v>2223</v>
      </c>
      <c r="D67" s="4" t="s">
        <v>2015</v>
      </c>
      <c r="E67" s="4" t="s">
        <v>430</v>
      </c>
      <c r="F67" s="5">
        <v>5</v>
      </c>
      <c r="G67" s="6">
        <v>452.75</v>
      </c>
      <c r="H67" s="11">
        <f>G67*0.14</f>
        <v>63.385000000000005</v>
      </c>
      <c r="I67" s="12">
        <f>G67*0.22</f>
        <v>99.605000000000004</v>
      </c>
      <c r="J67" s="12">
        <f>G67+H67+I67</f>
        <v>615.74</v>
      </c>
      <c r="K67" s="12">
        <f>J67*1.1</f>
        <v>677.31400000000008</v>
      </c>
      <c r="L67" s="7"/>
      <c r="M67" s="4" t="s">
        <v>3521</v>
      </c>
      <c r="N67" s="7" t="s">
        <v>3522</v>
      </c>
      <c r="O67" s="8" t="s">
        <v>2224</v>
      </c>
      <c r="P67" s="10">
        <v>45910</v>
      </c>
    </row>
    <row r="68" spans="1:16" ht="409.5" x14ac:dyDescent="0.2">
      <c r="A68" s="3" t="s">
        <v>15</v>
      </c>
      <c r="B68" s="4" t="s">
        <v>2186</v>
      </c>
      <c r="C68" s="4" t="s">
        <v>2789</v>
      </c>
      <c r="D68" s="4" t="s">
        <v>2015</v>
      </c>
      <c r="E68" s="4" t="s">
        <v>430</v>
      </c>
      <c r="F68" s="5">
        <v>1</v>
      </c>
      <c r="G68" s="6">
        <v>54.13</v>
      </c>
      <c r="H68" s="11">
        <f>G68*0.17</f>
        <v>9.2021000000000015</v>
      </c>
      <c r="I68" s="12">
        <f>G68*0.3</f>
        <v>16.239000000000001</v>
      </c>
      <c r="J68" s="12">
        <f>G68+H68+I68</f>
        <v>79.571100000000001</v>
      </c>
      <c r="K68" s="12">
        <f>J68*1.1</f>
        <v>87.528210000000001</v>
      </c>
      <c r="L68" s="7"/>
      <c r="M68" s="4" t="s">
        <v>3521</v>
      </c>
      <c r="N68" s="7" t="s">
        <v>3520</v>
      </c>
      <c r="O68" s="8" t="s">
        <v>2188</v>
      </c>
      <c r="P68" s="10">
        <v>45910</v>
      </c>
    </row>
    <row r="69" spans="1:16" ht="409.5" x14ac:dyDescent="0.2">
      <c r="A69" s="3" t="s">
        <v>15</v>
      </c>
      <c r="B69" s="4" t="s">
        <v>2186</v>
      </c>
      <c r="C69" s="4" t="s">
        <v>2221</v>
      </c>
      <c r="D69" s="4" t="s">
        <v>2015</v>
      </c>
      <c r="E69" s="4" t="s">
        <v>430</v>
      </c>
      <c r="F69" s="5">
        <v>10</v>
      </c>
      <c r="G69" s="6">
        <v>541.29999999999995</v>
      </c>
      <c r="H69" s="11">
        <f>G69*0.1</f>
        <v>54.129999999999995</v>
      </c>
      <c r="I69" s="12">
        <f>G69*0.15</f>
        <v>81.194999999999993</v>
      </c>
      <c r="J69" s="12">
        <f>G69+H69+I69</f>
        <v>676.625</v>
      </c>
      <c r="K69" s="12">
        <f>J69*1.1</f>
        <v>744.28750000000002</v>
      </c>
      <c r="L69" s="7"/>
      <c r="M69" s="4" t="s">
        <v>3521</v>
      </c>
      <c r="N69" s="7" t="s">
        <v>3522</v>
      </c>
      <c r="O69" s="8" t="s">
        <v>2222</v>
      </c>
      <c r="P69" s="10">
        <v>45910</v>
      </c>
    </row>
    <row r="70" spans="1:16" ht="409.5" x14ac:dyDescent="0.2">
      <c r="A70" s="3" t="s">
        <v>15</v>
      </c>
      <c r="B70" s="4" t="s">
        <v>2186</v>
      </c>
      <c r="C70" s="4" t="s">
        <v>2219</v>
      </c>
      <c r="D70" s="4" t="s">
        <v>2015</v>
      </c>
      <c r="E70" s="4" t="s">
        <v>430</v>
      </c>
      <c r="F70" s="5">
        <v>5</v>
      </c>
      <c r="G70" s="6">
        <v>270.64999999999998</v>
      </c>
      <c r="H70" s="11">
        <f>G70*0.14</f>
        <v>37.890999999999998</v>
      </c>
      <c r="I70" s="12">
        <f>G70*0.22</f>
        <v>59.542999999999992</v>
      </c>
      <c r="J70" s="12">
        <f>G70+H70+I70</f>
        <v>368.084</v>
      </c>
      <c r="K70" s="12">
        <f>J70*1.1</f>
        <v>404.89240000000001</v>
      </c>
      <c r="L70" s="7"/>
      <c r="M70" s="4" t="s">
        <v>3521</v>
      </c>
      <c r="N70" s="7" t="s">
        <v>3522</v>
      </c>
      <c r="O70" s="8" t="s">
        <v>2220</v>
      </c>
      <c r="P70" s="10">
        <v>45910</v>
      </c>
    </row>
    <row r="71" spans="1:16" ht="409.5" x14ac:dyDescent="0.2">
      <c r="A71" s="3" t="s">
        <v>595</v>
      </c>
      <c r="B71" s="4" t="s">
        <v>1181</v>
      </c>
      <c r="C71" s="4" t="s">
        <v>1865</v>
      </c>
      <c r="D71" s="4" t="s">
        <v>1901</v>
      </c>
      <c r="E71" s="4" t="s">
        <v>430</v>
      </c>
      <c r="F71" s="5">
        <v>14</v>
      </c>
      <c r="G71" s="6">
        <v>173.47</v>
      </c>
      <c r="H71" s="11">
        <f>G71*0.14</f>
        <v>24.285800000000002</v>
      </c>
      <c r="I71" s="12">
        <f>G71*0.22</f>
        <v>38.163400000000003</v>
      </c>
      <c r="J71" s="12">
        <f>G71+H71+I71</f>
        <v>235.91919999999999</v>
      </c>
      <c r="K71" s="12">
        <f>J71*1.1</f>
        <v>259.51112000000001</v>
      </c>
      <c r="L71" s="7"/>
      <c r="M71" s="4" t="s">
        <v>2944</v>
      </c>
      <c r="N71" s="7" t="s">
        <v>3968</v>
      </c>
      <c r="O71" s="8" t="s">
        <v>3969</v>
      </c>
      <c r="P71" s="10">
        <v>45915</v>
      </c>
    </row>
    <row r="72" spans="1:16" ht="409.5" x14ac:dyDescent="0.2">
      <c r="A72" s="3" t="s">
        <v>16</v>
      </c>
      <c r="B72" s="4" t="s">
        <v>16</v>
      </c>
      <c r="C72" s="4" t="s">
        <v>3080</v>
      </c>
      <c r="D72" s="4" t="s">
        <v>569</v>
      </c>
      <c r="E72" s="4" t="s">
        <v>400</v>
      </c>
      <c r="F72" s="5">
        <v>50</v>
      </c>
      <c r="G72" s="6">
        <v>415.29</v>
      </c>
      <c r="H72" s="11">
        <f>G72*0.14</f>
        <v>58.140600000000006</v>
      </c>
      <c r="I72" s="12">
        <f>G72*0.22</f>
        <v>91.363800000000012</v>
      </c>
      <c r="J72" s="12">
        <f>G72+H72+I72</f>
        <v>564.7944</v>
      </c>
      <c r="K72" s="12">
        <f>J72*1.1</f>
        <v>621.27384000000006</v>
      </c>
      <c r="L72" s="7"/>
      <c r="M72" s="4" t="s">
        <v>3081</v>
      </c>
      <c r="N72" s="7" t="s">
        <v>3082</v>
      </c>
      <c r="O72" s="8" t="s">
        <v>1304</v>
      </c>
      <c r="P72" s="10">
        <v>45903</v>
      </c>
    </row>
    <row r="73" spans="1:16" ht="409.5" x14ac:dyDescent="0.2">
      <c r="A73" s="3" t="s">
        <v>16</v>
      </c>
      <c r="B73" s="4" t="s">
        <v>16</v>
      </c>
      <c r="C73" s="4" t="s">
        <v>3080</v>
      </c>
      <c r="D73" s="4" t="s">
        <v>569</v>
      </c>
      <c r="E73" s="4" t="s">
        <v>400</v>
      </c>
      <c r="F73" s="5">
        <v>50</v>
      </c>
      <c r="G73" s="6">
        <v>415.29</v>
      </c>
      <c r="H73" s="11">
        <f>G73*0.14</f>
        <v>58.140600000000006</v>
      </c>
      <c r="I73" s="12">
        <f>G73*0.22</f>
        <v>91.363800000000012</v>
      </c>
      <c r="J73" s="12">
        <f>G73+H73+I73</f>
        <v>564.7944</v>
      </c>
      <c r="K73" s="12">
        <f>J73*1.1</f>
        <v>621.27384000000006</v>
      </c>
      <c r="L73" s="7"/>
      <c r="M73" s="4" t="s">
        <v>3081</v>
      </c>
      <c r="N73" s="7" t="s">
        <v>3082</v>
      </c>
      <c r="O73" s="8" t="s">
        <v>851</v>
      </c>
      <c r="P73" s="10">
        <v>45903</v>
      </c>
    </row>
    <row r="74" spans="1:16" ht="330" hidden="1" x14ac:dyDescent="0.2">
      <c r="A74" s="3" t="s">
        <v>590</v>
      </c>
      <c r="B74" s="4" t="s">
        <v>1944</v>
      </c>
      <c r="C74" s="4" t="s">
        <v>1980</v>
      </c>
      <c r="D74" s="4" t="s">
        <v>1978</v>
      </c>
      <c r="E74" s="4" t="s">
        <v>592</v>
      </c>
      <c r="F74" s="5">
        <v>1</v>
      </c>
      <c r="G74" s="6">
        <v>121.86</v>
      </c>
      <c r="H74" s="11">
        <f>G74*0.14</f>
        <v>17.060400000000001</v>
      </c>
      <c r="I74" s="12">
        <f>G74*0.22</f>
        <v>26.809200000000001</v>
      </c>
      <c r="J74" s="12">
        <f>G74+H74+I74</f>
        <v>165.7296</v>
      </c>
      <c r="K74" s="12">
        <f>J74*1.1</f>
        <v>182.30256000000003</v>
      </c>
      <c r="L74" s="7"/>
      <c r="M74" s="4" t="s">
        <v>4336</v>
      </c>
      <c r="N74" s="7" t="s">
        <v>4327</v>
      </c>
      <c r="O74" s="8" t="s">
        <v>1981</v>
      </c>
      <c r="P74" s="10">
        <v>45929</v>
      </c>
    </row>
    <row r="75" spans="1:16" ht="360" hidden="1" x14ac:dyDescent="0.2">
      <c r="A75" s="3" t="s">
        <v>590</v>
      </c>
      <c r="B75" s="4" t="s">
        <v>1944</v>
      </c>
      <c r="C75" s="4" t="s">
        <v>2843</v>
      </c>
      <c r="D75" s="4" t="s">
        <v>1978</v>
      </c>
      <c r="E75" s="4" t="s">
        <v>592</v>
      </c>
      <c r="F75" s="5">
        <v>10</v>
      </c>
      <c r="G75" s="6">
        <v>1218.67</v>
      </c>
      <c r="H75" s="11">
        <f>G75*0.1</f>
        <v>121.86700000000002</v>
      </c>
      <c r="I75" s="12">
        <f>G75*0.15</f>
        <v>182.8005</v>
      </c>
      <c r="J75" s="12">
        <f>G75+H75+I75</f>
        <v>1523.3375000000001</v>
      </c>
      <c r="K75" s="12">
        <f>J75*1.1</f>
        <v>1675.6712500000003</v>
      </c>
      <c r="L75" s="7"/>
      <c r="M75" s="4" t="s">
        <v>4336</v>
      </c>
      <c r="N75" s="7" t="s">
        <v>4327</v>
      </c>
      <c r="O75" s="8" t="s">
        <v>1947</v>
      </c>
      <c r="P75" s="10">
        <v>45929</v>
      </c>
    </row>
    <row r="76" spans="1:16" ht="360" hidden="1" x14ac:dyDescent="0.2">
      <c r="A76" s="3" t="s">
        <v>590</v>
      </c>
      <c r="B76" s="4" t="s">
        <v>1944</v>
      </c>
      <c r="C76" s="4" t="s">
        <v>2845</v>
      </c>
      <c r="D76" s="4" t="s">
        <v>1978</v>
      </c>
      <c r="E76" s="4" t="s">
        <v>592</v>
      </c>
      <c r="F76" s="5">
        <v>50</v>
      </c>
      <c r="G76" s="6">
        <v>5435.64</v>
      </c>
      <c r="H76" s="11">
        <f>G76*0.1</f>
        <v>543.56400000000008</v>
      </c>
      <c r="I76" s="12">
        <f>G76*0.15</f>
        <v>815.346</v>
      </c>
      <c r="J76" s="12">
        <f>G76+H76+I76</f>
        <v>6794.5500000000011</v>
      </c>
      <c r="K76" s="12">
        <f>J76*1.1</f>
        <v>7474.0050000000019</v>
      </c>
      <c r="L76" s="7"/>
      <c r="M76" s="4" t="s">
        <v>4336</v>
      </c>
      <c r="N76" s="7" t="s">
        <v>4327</v>
      </c>
      <c r="O76" s="8" t="s">
        <v>1948</v>
      </c>
      <c r="P76" s="10">
        <v>45929</v>
      </c>
    </row>
    <row r="77" spans="1:16" ht="330" hidden="1" x14ac:dyDescent="0.2">
      <c r="A77" s="3" t="s">
        <v>590</v>
      </c>
      <c r="B77" s="4" t="s">
        <v>1944</v>
      </c>
      <c r="C77" s="4" t="s">
        <v>1977</v>
      </c>
      <c r="D77" s="4" t="s">
        <v>1978</v>
      </c>
      <c r="E77" s="4" t="s">
        <v>592</v>
      </c>
      <c r="F77" s="5">
        <v>1</v>
      </c>
      <c r="G77" s="6">
        <v>63.05</v>
      </c>
      <c r="H77" s="11">
        <f>G77*0.17</f>
        <v>10.718500000000001</v>
      </c>
      <c r="I77" s="12">
        <f>G77*0.3</f>
        <v>18.914999999999999</v>
      </c>
      <c r="J77" s="12">
        <f>G77+H77+I77</f>
        <v>92.683500000000009</v>
      </c>
      <c r="K77" s="12">
        <f>J77*1.1</f>
        <v>101.95185000000002</v>
      </c>
      <c r="L77" s="7"/>
      <c r="M77" s="4" t="s">
        <v>4336</v>
      </c>
      <c r="N77" s="7" t="s">
        <v>4327</v>
      </c>
      <c r="O77" s="8" t="s">
        <v>1979</v>
      </c>
      <c r="P77" s="10">
        <v>45929</v>
      </c>
    </row>
    <row r="78" spans="1:16" ht="360" hidden="1" x14ac:dyDescent="0.2">
      <c r="A78" s="3" t="s">
        <v>590</v>
      </c>
      <c r="B78" s="4" t="s">
        <v>1944</v>
      </c>
      <c r="C78" s="4" t="s">
        <v>2842</v>
      </c>
      <c r="D78" s="4" t="s">
        <v>1978</v>
      </c>
      <c r="E78" s="4" t="s">
        <v>592</v>
      </c>
      <c r="F78" s="5">
        <v>10</v>
      </c>
      <c r="G78" s="6">
        <v>630.5</v>
      </c>
      <c r="H78" s="11">
        <f>G78*0.1</f>
        <v>63.050000000000004</v>
      </c>
      <c r="I78" s="12">
        <f>G78*0.15</f>
        <v>94.575000000000003</v>
      </c>
      <c r="J78" s="12">
        <f>G78+H78+I78</f>
        <v>788.125</v>
      </c>
      <c r="K78" s="12">
        <f>J78*1.1</f>
        <v>866.93750000000011</v>
      </c>
      <c r="L78" s="7"/>
      <c r="M78" s="4" t="s">
        <v>4336</v>
      </c>
      <c r="N78" s="7" t="s">
        <v>4327</v>
      </c>
      <c r="O78" s="8" t="s">
        <v>1945</v>
      </c>
      <c r="P78" s="10">
        <v>45929</v>
      </c>
    </row>
    <row r="79" spans="1:16" ht="360" hidden="1" x14ac:dyDescent="0.2">
      <c r="A79" s="3" t="s">
        <v>590</v>
      </c>
      <c r="B79" s="4" t="s">
        <v>1944</v>
      </c>
      <c r="C79" s="4" t="s">
        <v>2844</v>
      </c>
      <c r="D79" s="4" t="s">
        <v>1978</v>
      </c>
      <c r="E79" s="4" t="s">
        <v>592</v>
      </c>
      <c r="F79" s="5">
        <v>50</v>
      </c>
      <c r="G79" s="6">
        <v>2872.8</v>
      </c>
      <c r="H79" s="11">
        <f>G79*0.1</f>
        <v>287.28000000000003</v>
      </c>
      <c r="I79" s="12">
        <f>G79*0.15</f>
        <v>430.92</v>
      </c>
      <c r="J79" s="12">
        <f>G79+H79+I79</f>
        <v>3591.0000000000005</v>
      </c>
      <c r="K79" s="12">
        <f>J79*1.1</f>
        <v>3950.1000000000008</v>
      </c>
      <c r="L79" s="7"/>
      <c r="M79" s="4" t="s">
        <v>4336</v>
      </c>
      <c r="N79" s="7" t="s">
        <v>4327</v>
      </c>
      <c r="O79" s="8" t="s">
        <v>1946</v>
      </c>
      <c r="P79" s="10">
        <v>45929</v>
      </c>
    </row>
    <row r="80" spans="1:16" ht="409.5" hidden="1" x14ac:dyDescent="0.2">
      <c r="A80" s="3" t="s">
        <v>590</v>
      </c>
      <c r="B80" s="4" t="s">
        <v>1562</v>
      </c>
      <c r="C80" s="4" t="s">
        <v>4196</v>
      </c>
      <c r="D80" s="4" t="s">
        <v>2256</v>
      </c>
      <c r="E80" s="4" t="s">
        <v>592</v>
      </c>
      <c r="F80" s="5">
        <v>10</v>
      </c>
      <c r="G80" s="6">
        <v>1388.87</v>
      </c>
      <c r="H80" s="11">
        <f>G80*0.1</f>
        <v>138.887</v>
      </c>
      <c r="I80" s="12">
        <f>G80*0.15</f>
        <v>208.33049999999997</v>
      </c>
      <c r="J80" s="12">
        <f>G80+H80+I80</f>
        <v>1736.0874999999999</v>
      </c>
      <c r="K80" s="12">
        <f>J80*1.1</f>
        <v>1909.69625</v>
      </c>
      <c r="L80" s="7"/>
      <c r="M80" s="4" t="s">
        <v>2853</v>
      </c>
      <c r="N80" s="7" t="s">
        <v>4195</v>
      </c>
      <c r="O80" s="8" t="s">
        <v>1903</v>
      </c>
      <c r="P80" s="10">
        <v>45923</v>
      </c>
    </row>
    <row r="81" spans="1:16" ht="409.5" hidden="1" x14ac:dyDescent="0.2">
      <c r="A81" s="3" t="s">
        <v>590</v>
      </c>
      <c r="B81" s="4" t="s">
        <v>1562</v>
      </c>
      <c r="C81" s="4" t="s">
        <v>4198</v>
      </c>
      <c r="D81" s="4" t="s">
        <v>2256</v>
      </c>
      <c r="E81" s="4" t="s">
        <v>592</v>
      </c>
      <c r="F81" s="5">
        <v>50</v>
      </c>
      <c r="G81" s="6">
        <v>6944.36</v>
      </c>
      <c r="H81" s="11">
        <f>G81*0.1</f>
        <v>694.43600000000004</v>
      </c>
      <c r="I81" s="12">
        <f>G81*0.15</f>
        <v>1041.654</v>
      </c>
      <c r="J81" s="12">
        <f>G81+H81+I81</f>
        <v>8680.4499999999989</v>
      </c>
      <c r="K81" s="12">
        <f>J81*1.1</f>
        <v>9548.494999999999</v>
      </c>
      <c r="L81" s="7"/>
      <c r="M81" s="4" t="s">
        <v>2853</v>
      </c>
      <c r="N81" s="7" t="s">
        <v>4195</v>
      </c>
      <c r="O81" s="8" t="s">
        <v>1904</v>
      </c>
      <c r="P81" s="10">
        <v>45923</v>
      </c>
    </row>
    <row r="82" spans="1:16" ht="409.5" hidden="1" x14ac:dyDescent="0.2">
      <c r="A82" s="3" t="s">
        <v>590</v>
      </c>
      <c r="B82" s="4" t="s">
        <v>1562</v>
      </c>
      <c r="C82" s="4" t="s">
        <v>4197</v>
      </c>
      <c r="D82" s="4" t="s">
        <v>2256</v>
      </c>
      <c r="E82" s="4" t="s">
        <v>592</v>
      </c>
      <c r="F82" s="5">
        <v>10</v>
      </c>
      <c r="G82" s="6">
        <v>2876.94</v>
      </c>
      <c r="H82" s="11">
        <f>G82*0.1</f>
        <v>287.69400000000002</v>
      </c>
      <c r="I82" s="12">
        <f>G82*0.15</f>
        <v>431.541</v>
      </c>
      <c r="J82" s="12">
        <f>G82+H82+I82</f>
        <v>3596.1750000000002</v>
      </c>
      <c r="K82" s="12">
        <f>J82*1.1</f>
        <v>3955.7925000000005</v>
      </c>
      <c r="L82" s="7"/>
      <c r="M82" s="4" t="s">
        <v>2853</v>
      </c>
      <c r="N82" s="7" t="s">
        <v>4195</v>
      </c>
      <c r="O82" s="8" t="s">
        <v>1905</v>
      </c>
      <c r="P82" s="10">
        <v>45923</v>
      </c>
    </row>
    <row r="83" spans="1:16" ht="409.5" hidden="1" x14ac:dyDescent="0.2">
      <c r="A83" s="3" t="s">
        <v>590</v>
      </c>
      <c r="B83" s="4" t="s">
        <v>1562</v>
      </c>
      <c r="C83" s="4" t="s">
        <v>4199</v>
      </c>
      <c r="D83" s="4" t="s">
        <v>2256</v>
      </c>
      <c r="E83" s="4" t="s">
        <v>592</v>
      </c>
      <c r="F83" s="5">
        <v>50</v>
      </c>
      <c r="G83" s="6">
        <v>14384.72</v>
      </c>
      <c r="H83" s="11">
        <f>G83*0.1</f>
        <v>1438.472</v>
      </c>
      <c r="I83" s="12">
        <f>G83*0.15</f>
        <v>2157.7079999999996</v>
      </c>
      <c r="J83" s="12">
        <f>G83+H83+I83</f>
        <v>17980.899999999998</v>
      </c>
      <c r="K83" s="12">
        <f>J83*1.1</f>
        <v>19778.989999999998</v>
      </c>
      <c r="L83" s="7"/>
      <c r="M83" s="4" t="s">
        <v>2853</v>
      </c>
      <c r="N83" s="7" t="s">
        <v>4195</v>
      </c>
      <c r="O83" s="8" t="s">
        <v>1906</v>
      </c>
      <c r="P83" s="10">
        <v>45923</v>
      </c>
    </row>
    <row r="84" spans="1:16" ht="409.5" hidden="1" x14ac:dyDescent="0.2">
      <c r="A84" s="3" t="s">
        <v>590</v>
      </c>
      <c r="B84" s="4" t="s">
        <v>1562</v>
      </c>
      <c r="C84" s="4" t="s">
        <v>4194</v>
      </c>
      <c r="D84" s="4" t="s">
        <v>2256</v>
      </c>
      <c r="E84" s="4" t="s">
        <v>592</v>
      </c>
      <c r="F84" s="5">
        <v>10</v>
      </c>
      <c r="G84" s="6">
        <v>692.95</v>
      </c>
      <c r="H84" s="11">
        <f>G84*0.1</f>
        <v>69.295000000000002</v>
      </c>
      <c r="I84" s="12">
        <f>G84*0.15</f>
        <v>103.94250000000001</v>
      </c>
      <c r="J84" s="12">
        <f>G84+H84+I84</f>
        <v>866.1875</v>
      </c>
      <c r="K84" s="12">
        <f>J84*1.1</f>
        <v>952.80625000000009</v>
      </c>
      <c r="L84" s="7"/>
      <c r="M84" s="4" t="s">
        <v>2853</v>
      </c>
      <c r="N84" s="7" t="s">
        <v>4195</v>
      </c>
      <c r="O84" s="8" t="s">
        <v>1902</v>
      </c>
      <c r="P84" s="10">
        <v>45923</v>
      </c>
    </row>
    <row r="85" spans="1:16" ht="225" x14ac:dyDescent="0.2">
      <c r="A85" s="3" t="s">
        <v>258</v>
      </c>
      <c r="B85" s="4" t="s">
        <v>3472</v>
      </c>
      <c r="C85" s="4" t="s">
        <v>3473</v>
      </c>
      <c r="D85" s="4" t="s">
        <v>586</v>
      </c>
      <c r="E85" s="4" t="s">
        <v>259</v>
      </c>
      <c r="F85" s="5">
        <v>20</v>
      </c>
      <c r="G85" s="6">
        <v>550.29999999999995</v>
      </c>
      <c r="H85" s="11">
        <f>G85*0.1</f>
        <v>55.03</v>
      </c>
      <c r="I85" s="12">
        <f>G85*0.15</f>
        <v>82.544999999999987</v>
      </c>
      <c r="J85" s="12">
        <f>G85+H85+I85</f>
        <v>687.87499999999989</v>
      </c>
      <c r="K85" s="12">
        <f>J85*1.1</f>
        <v>756.66249999999991</v>
      </c>
      <c r="L85" s="7"/>
      <c r="M85" s="4" t="s">
        <v>3474</v>
      </c>
      <c r="N85" s="7" t="s">
        <v>3475</v>
      </c>
      <c r="O85" s="8" t="s">
        <v>3476</v>
      </c>
      <c r="P85" s="10">
        <v>45909</v>
      </c>
    </row>
    <row r="86" spans="1:16" ht="225" x14ac:dyDescent="0.2">
      <c r="A86" s="3" t="s">
        <v>258</v>
      </c>
      <c r="B86" s="4" t="s">
        <v>3472</v>
      </c>
      <c r="C86" s="4" t="s">
        <v>3479</v>
      </c>
      <c r="D86" s="4" t="s">
        <v>586</v>
      </c>
      <c r="E86" s="4" t="s">
        <v>259</v>
      </c>
      <c r="F86" s="5">
        <v>60</v>
      </c>
      <c r="G86" s="6">
        <v>1656.12</v>
      </c>
      <c r="H86" s="11">
        <f>G86*0.1</f>
        <v>165.61199999999999</v>
      </c>
      <c r="I86" s="12">
        <f>G86*0.15</f>
        <v>248.41799999999998</v>
      </c>
      <c r="J86" s="12">
        <f>G86+H86+I86</f>
        <v>2070.15</v>
      </c>
      <c r="K86" s="12">
        <f>J86*1.1</f>
        <v>2277.1650000000004</v>
      </c>
      <c r="L86" s="7"/>
      <c r="M86" s="4" t="s">
        <v>3474</v>
      </c>
      <c r="N86" s="7" t="s">
        <v>3475</v>
      </c>
      <c r="O86" s="8" t="s">
        <v>3480</v>
      </c>
      <c r="P86" s="10">
        <v>45909</v>
      </c>
    </row>
    <row r="87" spans="1:16" ht="210" x14ac:dyDescent="0.2">
      <c r="A87" s="3" t="s">
        <v>258</v>
      </c>
      <c r="B87" s="4" t="s">
        <v>3472</v>
      </c>
      <c r="C87" s="4" t="s">
        <v>3477</v>
      </c>
      <c r="D87" s="4" t="s">
        <v>586</v>
      </c>
      <c r="E87" s="4" t="s">
        <v>259</v>
      </c>
      <c r="F87" s="5">
        <v>20</v>
      </c>
      <c r="G87" s="6">
        <v>555.69000000000005</v>
      </c>
      <c r="H87" s="11">
        <f>G87*0.1</f>
        <v>55.56900000000001</v>
      </c>
      <c r="I87" s="12">
        <f>G87*0.15</f>
        <v>83.353500000000011</v>
      </c>
      <c r="J87" s="12">
        <f>G87+H87+I87</f>
        <v>694.61250000000007</v>
      </c>
      <c r="K87" s="12">
        <f>J87*1.1</f>
        <v>764.07375000000013</v>
      </c>
      <c r="L87" s="7"/>
      <c r="M87" s="4" t="s">
        <v>3474</v>
      </c>
      <c r="N87" s="7" t="s">
        <v>3475</v>
      </c>
      <c r="O87" s="8" t="s">
        <v>3478</v>
      </c>
      <c r="P87" s="10">
        <v>45909</v>
      </c>
    </row>
    <row r="88" spans="1:16" ht="210" x14ac:dyDescent="0.2">
      <c r="A88" s="3" t="s">
        <v>258</v>
      </c>
      <c r="B88" s="4" t="s">
        <v>3472</v>
      </c>
      <c r="C88" s="4" t="s">
        <v>3481</v>
      </c>
      <c r="D88" s="4" t="s">
        <v>586</v>
      </c>
      <c r="E88" s="4" t="s">
        <v>259</v>
      </c>
      <c r="F88" s="5">
        <v>60</v>
      </c>
      <c r="G88" s="6">
        <v>1665.38</v>
      </c>
      <c r="H88" s="11">
        <f>G88*0.1</f>
        <v>166.53800000000001</v>
      </c>
      <c r="I88" s="12">
        <f>G88*0.15</f>
        <v>249.80700000000002</v>
      </c>
      <c r="J88" s="12">
        <f>G88+H88+I88</f>
        <v>2081.7250000000004</v>
      </c>
      <c r="K88" s="12">
        <f>J88*1.1</f>
        <v>2289.8975000000005</v>
      </c>
      <c r="L88" s="7"/>
      <c r="M88" s="4" t="s">
        <v>3474</v>
      </c>
      <c r="N88" s="7" t="s">
        <v>3475</v>
      </c>
      <c r="O88" s="8" t="s">
        <v>3482</v>
      </c>
      <c r="P88" s="10">
        <v>45909</v>
      </c>
    </row>
    <row r="89" spans="1:16" ht="409.5" x14ac:dyDescent="0.2">
      <c r="A89" s="3" t="s">
        <v>17</v>
      </c>
      <c r="B89" s="4" t="s">
        <v>17</v>
      </c>
      <c r="C89" s="4" t="s">
        <v>1840</v>
      </c>
      <c r="D89" s="4" t="s">
        <v>569</v>
      </c>
      <c r="E89" s="4" t="s">
        <v>249</v>
      </c>
      <c r="F89" s="5">
        <v>10</v>
      </c>
      <c r="G89" s="6">
        <v>80</v>
      </c>
      <c r="H89" s="11">
        <f>G89*0.17</f>
        <v>13.600000000000001</v>
      </c>
      <c r="I89" s="12">
        <f>G89*0.3</f>
        <v>24</v>
      </c>
      <c r="J89" s="12">
        <f>G89+H89+I89</f>
        <v>117.6</v>
      </c>
      <c r="K89" s="12">
        <f>J89*1.1</f>
        <v>129.36000000000001</v>
      </c>
      <c r="L89" s="7"/>
      <c r="M89" s="4" t="s">
        <v>738</v>
      </c>
      <c r="N89" s="7" t="s">
        <v>3436</v>
      </c>
      <c r="O89" s="8" t="s">
        <v>739</v>
      </c>
      <c r="P89" s="10">
        <v>45909</v>
      </c>
    </row>
    <row r="90" spans="1:16" ht="409.5" hidden="1" x14ac:dyDescent="0.2">
      <c r="A90" s="3" t="s">
        <v>17</v>
      </c>
      <c r="B90" s="4" t="s">
        <v>17</v>
      </c>
      <c r="C90" s="4" t="s">
        <v>1840</v>
      </c>
      <c r="D90" s="4" t="s">
        <v>569</v>
      </c>
      <c r="E90" s="4" t="s">
        <v>249</v>
      </c>
      <c r="F90" s="5">
        <v>10</v>
      </c>
      <c r="G90" s="6">
        <v>80</v>
      </c>
      <c r="H90" s="11">
        <f>G90*0.17</f>
        <v>13.600000000000001</v>
      </c>
      <c r="I90" s="12">
        <f>G90*0.3</f>
        <v>24</v>
      </c>
      <c r="J90" s="12">
        <f>G90+H90+I90</f>
        <v>117.6</v>
      </c>
      <c r="K90" s="12">
        <f>J90*1.1</f>
        <v>129.36000000000001</v>
      </c>
      <c r="L90" s="7"/>
      <c r="M90" s="4" t="s">
        <v>4324</v>
      </c>
      <c r="N90" s="7" t="s">
        <v>4325</v>
      </c>
      <c r="O90" s="8" t="s">
        <v>739</v>
      </c>
      <c r="P90" s="10">
        <v>45925</v>
      </c>
    </row>
    <row r="91" spans="1:16" ht="255" x14ac:dyDescent="0.2">
      <c r="A91" s="3" t="s">
        <v>17</v>
      </c>
      <c r="B91" s="4" t="s">
        <v>17</v>
      </c>
      <c r="C91" s="4" t="s">
        <v>1816</v>
      </c>
      <c r="D91" s="4" t="s">
        <v>518</v>
      </c>
      <c r="E91" s="4" t="s">
        <v>249</v>
      </c>
      <c r="F91" s="5">
        <v>10</v>
      </c>
      <c r="G91" s="6">
        <v>117.4</v>
      </c>
      <c r="H91" s="11">
        <f>G91*0.14</f>
        <v>16.436000000000003</v>
      </c>
      <c r="I91" s="12">
        <f>G91*0.22</f>
        <v>25.828000000000003</v>
      </c>
      <c r="J91" s="12">
        <f>G91+H91+I91</f>
        <v>159.66400000000002</v>
      </c>
      <c r="K91" s="12">
        <f>J91*1.1</f>
        <v>175.63040000000004</v>
      </c>
      <c r="L91" s="7"/>
      <c r="M91" s="4" t="s">
        <v>2966</v>
      </c>
      <c r="N91" s="7" t="s">
        <v>3436</v>
      </c>
      <c r="O91" s="8" t="s">
        <v>784</v>
      </c>
      <c r="P91" s="10">
        <v>45909</v>
      </c>
    </row>
    <row r="92" spans="1:16" ht="255" x14ac:dyDescent="0.2">
      <c r="A92" s="3" t="s">
        <v>17</v>
      </c>
      <c r="B92" s="4" t="s">
        <v>17</v>
      </c>
      <c r="C92" s="4" t="s">
        <v>1816</v>
      </c>
      <c r="D92" s="4" t="s">
        <v>518</v>
      </c>
      <c r="E92" s="4" t="s">
        <v>249</v>
      </c>
      <c r="F92" s="5">
        <v>10</v>
      </c>
      <c r="G92" s="6">
        <v>117.4</v>
      </c>
      <c r="H92" s="11">
        <f>G92*0.14</f>
        <v>16.436000000000003</v>
      </c>
      <c r="I92" s="12">
        <f>G92*0.22</f>
        <v>25.828000000000003</v>
      </c>
      <c r="J92" s="12">
        <f>G92+H92+I92</f>
        <v>159.66400000000002</v>
      </c>
      <c r="K92" s="12">
        <f>J92*1.1</f>
        <v>175.63040000000004</v>
      </c>
      <c r="L92" s="7"/>
      <c r="M92" s="4" t="s">
        <v>188</v>
      </c>
      <c r="N92" s="7" t="s">
        <v>3436</v>
      </c>
      <c r="O92" s="8" t="s">
        <v>784</v>
      </c>
      <c r="P92" s="10">
        <v>45909</v>
      </c>
    </row>
    <row r="93" spans="1:16" ht="409.5" x14ac:dyDescent="0.2">
      <c r="A93" s="3" t="s">
        <v>17</v>
      </c>
      <c r="B93" s="4" t="s">
        <v>17</v>
      </c>
      <c r="C93" s="4" t="s">
        <v>516</v>
      </c>
      <c r="D93" s="4" t="s">
        <v>569</v>
      </c>
      <c r="E93" s="4" t="s">
        <v>249</v>
      </c>
      <c r="F93" s="5">
        <v>10</v>
      </c>
      <c r="G93" s="6">
        <v>78</v>
      </c>
      <c r="H93" s="11">
        <f>G93*0.17</f>
        <v>13.260000000000002</v>
      </c>
      <c r="I93" s="12">
        <f>G93*0.3</f>
        <v>23.4</v>
      </c>
      <c r="J93" s="12">
        <f>G93+H93+I93</f>
        <v>114.66</v>
      </c>
      <c r="K93" s="12">
        <f>J93*1.1</f>
        <v>126.126</v>
      </c>
      <c r="L93" s="7"/>
      <c r="M93" s="4" t="s">
        <v>738</v>
      </c>
      <c r="N93" s="7" t="s">
        <v>3436</v>
      </c>
      <c r="O93" s="8" t="s">
        <v>765</v>
      </c>
      <c r="P93" s="10">
        <v>45909</v>
      </c>
    </row>
    <row r="94" spans="1:16" ht="409.5" hidden="1" x14ac:dyDescent="0.2">
      <c r="A94" s="3" t="s">
        <v>17</v>
      </c>
      <c r="B94" s="4" t="s">
        <v>17</v>
      </c>
      <c r="C94" s="4" t="s">
        <v>516</v>
      </c>
      <c r="D94" s="4" t="s">
        <v>569</v>
      </c>
      <c r="E94" s="4" t="s">
        <v>249</v>
      </c>
      <c r="F94" s="5">
        <v>10</v>
      </c>
      <c r="G94" s="6">
        <v>78</v>
      </c>
      <c r="H94" s="11">
        <f>G94*0.17</f>
        <v>13.260000000000002</v>
      </c>
      <c r="I94" s="12">
        <f>G94*0.3</f>
        <v>23.4</v>
      </c>
      <c r="J94" s="12">
        <f>G94+H94+I94</f>
        <v>114.66</v>
      </c>
      <c r="K94" s="12">
        <f>J94*1.1</f>
        <v>126.126</v>
      </c>
      <c r="L94" s="7"/>
      <c r="M94" s="4" t="s">
        <v>4324</v>
      </c>
      <c r="N94" s="7" t="s">
        <v>4325</v>
      </c>
      <c r="O94" s="8" t="s">
        <v>765</v>
      </c>
      <c r="P94" s="10">
        <v>45925</v>
      </c>
    </row>
    <row r="95" spans="1:16" ht="255" x14ac:dyDescent="0.2">
      <c r="A95" s="3" t="s">
        <v>17</v>
      </c>
      <c r="B95" s="4" t="s">
        <v>17</v>
      </c>
      <c r="C95" s="4" t="s">
        <v>1500</v>
      </c>
      <c r="D95" s="4" t="s">
        <v>230</v>
      </c>
      <c r="E95" s="4" t="s">
        <v>249</v>
      </c>
      <c r="F95" s="5">
        <v>10</v>
      </c>
      <c r="G95" s="6">
        <v>65.2</v>
      </c>
      <c r="H95" s="11">
        <f>G95*0.17</f>
        <v>11.084000000000001</v>
      </c>
      <c r="I95" s="12">
        <f>G95*0.3</f>
        <v>19.559999999999999</v>
      </c>
      <c r="J95" s="12">
        <f>G95+H95+I95</f>
        <v>95.844000000000008</v>
      </c>
      <c r="K95" s="12">
        <f>J95*1.1</f>
        <v>105.42840000000001</v>
      </c>
      <c r="L95" s="7"/>
      <c r="M95" s="4" t="s">
        <v>1707</v>
      </c>
      <c r="N95" s="7" t="s">
        <v>3436</v>
      </c>
      <c r="O95" s="8" t="s">
        <v>473</v>
      </c>
      <c r="P95" s="10">
        <v>45909</v>
      </c>
    </row>
    <row r="96" spans="1:16" ht="255" x14ac:dyDescent="0.2">
      <c r="A96" s="3" t="s">
        <v>17</v>
      </c>
      <c r="B96" s="4" t="s">
        <v>17</v>
      </c>
      <c r="C96" s="4" t="s">
        <v>635</v>
      </c>
      <c r="D96" s="4" t="s">
        <v>230</v>
      </c>
      <c r="E96" s="4" t="s">
        <v>249</v>
      </c>
      <c r="F96" s="5">
        <v>10</v>
      </c>
      <c r="G96" s="6">
        <v>65.2</v>
      </c>
      <c r="H96" s="11">
        <f>G96*0.17</f>
        <v>11.084000000000001</v>
      </c>
      <c r="I96" s="12">
        <f>G96*0.3</f>
        <v>19.559999999999999</v>
      </c>
      <c r="J96" s="12">
        <f>G96+H96+I96</f>
        <v>95.844000000000008</v>
      </c>
      <c r="K96" s="12">
        <f>J96*1.1</f>
        <v>105.42840000000001</v>
      </c>
      <c r="L96" s="7"/>
      <c r="M96" s="4" t="s">
        <v>1707</v>
      </c>
      <c r="N96" s="7" t="s">
        <v>3436</v>
      </c>
      <c r="O96" s="8" t="s">
        <v>667</v>
      </c>
      <c r="P96" s="10">
        <v>45909</v>
      </c>
    </row>
    <row r="97" spans="1:16" ht="255" x14ac:dyDescent="0.2">
      <c r="A97" s="3" t="s">
        <v>17</v>
      </c>
      <c r="B97" s="4" t="s">
        <v>17</v>
      </c>
      <c r="C97" s="4" t="s">
        <v>635</v>
      </c>
      <c r="D97" s="4" t="s">
        <v>518</v>
      </c>
      <c r="E97" s="4" t="s">
        <v>249</v>
      </c>
      <c r="F97" s="5">
        <v>10</v>
      </c>
      <c r="G97" s="6">
        <v>95.58</v>
      </c>
      <c r="H97" s="11">
        <f>G97*0.17</f>
        <v>16.2486</v>
      </c>
      <c r="I97" s="12">
        <f>G97*0.3</f>
        <v>28.673999999999999</v>
      </c>
      <c r="J97" s="12">
        <f>G97+H97+I97</f>
        <v>140.5026</v>
      </c>
      <c r="K97" s="12">
        <f>J97*1.1</f>
        <v>154.55286000000001</v>
      </c>
      <c r="L97" s="7"/>
      <c r="M97" s="4" t="s">
        <v>2966</v>
      </c>
      <c r="N97" s="7" t="s">
        <v>3436</v>
      </c>
      <c r="O97" s="8" t="s">
        <v>783</v>
      </c>
      <c r="P97" s="10">
        <v>45909</v>
      </c>
    </row>
    <row r="98" spans="1:16" ht="255" x14ac:dyDescent="0.2">
      <c r="A98" s="3" t="s">
        <v>17</v>
      </c>
      <c r="B98" s="4" t="s">
        <v>17</v>
      </c>
      <c r="C98" s="4" t="s">
        <v>635</v>
      </c>
      <c r="D98" s="4" t="s">
        <v>518</v>
      </c>
      <c r="E98" s="4" t="s">
        <v>249</v>
      </c>
      <c r="F98" s="5">
        <v>10</v>
      </c>
      <c r="G98" s="6">
        <v>95.58</v>
      </c>
      <c r="H98" s="11">
        <f>G98*0.17</f>
        <v>16.2486</v>
      </c>
      <c r="I98" s="12">
        <f>G98*0.3</f>
        <v>28.673999999999999</v>
      </c>
      <c r="J98" s="12">
        <f>G98+H98+I98</f>
        <v>140.5026</v>
      </c>
      <c r="K98" s="12">
        <f>J98*1.1</f>
        <v>154.55286000000001</v>
      </c>
      <c r="L98" s="7"/>
      <c r="M98" s="4" t="s">
        <v>188</v>
      </c>
      <c r="N98" s="7" t="s">
        <v>3436</v>
      </c>
      <c r="O98" s="8" t="s">
        <v>783</v>
      </c>
      <c r="P98" s="10">
        <v>45909</v>
      </c>
    </row>
    <row r="99" spans="1:16" ht="409.5" x14ac:dyDescent="0.2">
      <c r="A99" s="3" t="s">
        <v>17</v>
      </c>
      <c r="B99" s="4" t="s">
        <v>17</v>
      </c>
      <c r="C99" s="4" t="s">
        <v>2552</v>
      </c>
      <c r="D99" s="4" t="s">
        <v>639</v>
      </c>
      <c r="E99" s="4" t="s">
        <v>249</v>
      </c>
      <c r="F99" s="5">
        <v>20</v>
      </c>
      <c r="G99" s="6">
        <v>191.16</v>
      </c>
      <c r="H99" s="11">
        <f>G99*0.14</f>
        <v>26.762400000000003</v>
      </c>
      <c r="I99" s="12">
        <f>G99*0.22</f>
        <v>42.055199999999999</v>
      </c>
      <c r="J99" s="12">
        <f>G99+H99+I99</f>
        <v>259.9776</v>
      </c>
      <c r="K99" s="12">
        <f>J99*1.1</f>
        <v>285.97536000000002</v>
      </c>
      <c r="L99" s="7"/>
      <c r="M99" s="4" t="s">
        <v>452</v>
      </c>
      <c r="N99" s="7" t="s">
        <v>3436</v>
      </c>
      <c r="O99" s="8" t="s">
        <v>453</v>
      </c>
      <c r="P99" s="10">
        <v>45909</v>
      </c>
    </row>
    <row r="100" spans="1:16" ht="409.5" x14ac:dyDescent="0.2">
      <c r="A100" s="3" t="s">
        <v>17</v>
      </c>
      <c r="B100" s="4" t="s">
        <v>17</v>
      </c>
      <c r="C100" s="4" t="s">
        <v>2551</v>
      </c>
      <c r="D100" s="4" t="s">
        <v>639</v>
      </c>
      <c r="E100" s="4" t="s">
        <v>249</v>
      </c>
      <c r="F100" s="5">
        <v>5</v>
      </c>
      <c r="G100" s="6">
        <v>47.79</v>
      </c>
      <c r="H100" s="11">
        <f>G100*0.17</f>
        <v>8.1242999999999999</v>
      </c>
      <c r="I100" s="12">
        <f>G100*0.3</f>
        <v>14.337</v>
      </c>
      <c r="J100" s="12">
        <f>G100+H100+I100</f>
        <v>70.251300000000001</v>
      </c>
      <c r="K100" s="12">
        <f>J100*1.1</f>
        <v>77.276430000000005</v>
      </c>
      <c r="L100" s="7"/>
      <c r="M100" s="4" t="s">
        <v>452</v>
      </c>
      <c r="N100" s="7" t="s">
        <v>3436</v>
      </c>
      <c r="O100" s="8" t="s">
        <v>454</v>
      </c>
      <c r="P100" s="10">
        <v>45909</v>
      </c>
    </row>
    <row r="101" spans="1:16" ht="195" x14ac:dyDescent="0.2">
      <c r="A101" s="3" t="s">
        <v>137</v>
      </c>
      <c r="B101" s="4" t="s">
        <v>137</v>
      </c>
      <c r="C101" s="4" t="s">
        <v>233</v>
      </c>
      <c r="D101" s="4" t="s">
        <v>2536</v>
      </c>
      <c r="E101" s="4" t="s">
        <v>413</v>
      </c>
      <c r="F101" s="5">
        <v>30</v>
      </c>
      <c r="G101" s="6">
        <v>28.76</v>
      </c>
      <c r="H101" s="11">
        <f>G101*0.17</f>
        <v>4.8892000000000007</v>
      </c>
      <c r="I101" s="12">
        <f>G101*0.3</f>
        <v>8.6280000000000001</v>
      </c>
      <c r="J101" s="12">
        <f>G101+H101+I101</f>
        <v>42.277200000000001</v>
      </c>
      <c r="K101" s="12">
        <f>J101*1.1</f>
        <v>46.504920000000006</v>
      </c>
      <c r="L101" s="7"/>
      <c r="M101" s="4" t="s">
        <v>762</v>
      </c>
      <c r="N101" s="7" t="s">
        <v>3953</v>
      </c>
      <c r="O101" s="8" t="s">
        <v>763</v>
      </c>
      <c r="P101" s="10">
        <v>45915</v>
      </c>
    </row>
    <row r="102" spans="1:16" ht="375" x14ac:dyDescent="0.2">
      <c r="A102" s="3" t="s">
        <v>137</v>
      </c>
      <c r="B102" s="4" t="s">
        <v>137</v>
      </c>
      <c r="C102" s="4" t="s">
        <v>233</v>
      </c>
      <c r="D102" s="4" t="s">
        <v>636</v>
      </c>
      <c r="E102" s="4" t="s">
        <v>413</v>
      </c>
      <c r="F102" s="5">
        <v>30</v>
      </c>
      <c r="G102" s="6">
        <v>52.17</v>
      </c>
      <c r="H102" s="11">
        <f>G102*0.17</f>
        <v>8.8689000000000018</v>
      </c>
      <c r="I102" s="12">
        <f>G102*0.3</f>
        <v>15.651</v>
      </c>
      <c r="J102" s="12">
        <f>G102+H102+I102</f>
        <v>76.689900000000009</v>
      </c>
      <c r="K102" s="12">
        <f>J102*1.1</f>
        <v>84.358890000000017</v>
      </c>
      <c r="L102" s="7"/>
      <c r="M102" s="4" t="s">
        <v>2087</v>
      </c>
      <c r="N102" s="7" t="s">
        <v>3247</v>
      </c>
      <c r="O102" s="8" t="s">
        <v>2088</v>
      </c>
      <c r="P102" s="10">
        <v>45901</v>
      </c>
    </row>
    <row r="103" spans="1:16" ht="375" x14ac:dyDescent="0.2">
      <c r="A103" s="3" t="s">
        <v>137</v>
      </c>
      <c r="B103" s="4" t="s">
        <v>137</v>
      </c>
      <c r="C103" s="4" t="s">
        <v>233</v>
      </c>
      <c r="D103" s="4" t="s">
        <v>636</v>
      </c>
      <c r="E103" s="4" t="s">
        <v>413</v>
      </c>
      <c r="F103" s="5">
        <v>30</v>
      </c>
      <c r="G103" s="6">
        <v>52.17</v>
      </c>
      <c r="H103" s="11">
        <f>G103*0.17</f>
        <v>8.8689000000000018</v>
      </c>
      <c r="I103" s="12">
        <f>G103*0.3</f>
        <v>15.651</v>
      </c>
      <c r="J103" s="12">
        <f>G103+H103+I103</f>
        <v>76.689900000000009</v>
      </c>
      <c r="K103" s="12">
        <f>J103*1.1</f>
        <v>84.358890000000017</v>
      </c>
      <c r="L103" s="7"/>
      <c r="M103" s="4" t="s">
        <v>2087</v>
      </c>
      <c r="N103" s="7" t="s">
        <v>3247</v>
      </c>
      <c r="O103" s="8" t="s">
        <v>2090</v>
      </c>
      <c r="P103" s="10">
        <v>45901</v>
      </c>
    </row>
    <row r="104" spans="1:16" ht="195" x14ac:dyDescent="0.2">
      <c r="A104" s="3" t="s">
        <v>137</v>
      </c>
      <c r="B104" s="4" t="s">
        <v>137</v>
      </c>
      <c r="C104" s="4" t="s">
        <v>232</v>
      </c>
      <c r="D104" s="4" t="s">
        <v>2536</v>
      </c>
      <c r="E104" s="4" t="s">
        <v>413</v>
      </c>
      <c r="F104" s="5">
        <v>30</v>
      </c>
      <c r="G104" s="6">
        <v>15.99</v>
      </c>
      <c r="H104" s="11">
        <f>G104*0.17</f>
        <v>2.7183000000000002</v>
      </c>
      <c r="I104" s="12">
        <f>G104*0.3</f>
        <v>4.7969999999999997</v>
      </c>
      <c r="J104" s="12">
        <f>G104+H104+I104</f>
        <v>23.505300000000002</v>
      </c>
      <c r="K104" s="12">
        <f>J104*1.1</f>
        <v>25.855830000000005</v>
      </c>
      <c r="L104" s="7"/>
      <c r="M104" s="4" t="s">
        <v>762</v>
      </c>
      <c r="N104" s="7" t="s">
        <v>3947</v>
      </c>
      <c r="O104" s="8" t="s">
        <v>1364</v>
      </c>
      <c r="P104" s="10">
        <v>45915</v>
      </c>
    </row>
    <row r="105" spans="1:16" ht="375" x14ac:dyDescent="0.2">
      <c r="A105" s="3" t="s">
        <v>137</v>
      </c>
      <c r="B105" s="4" t="s">
        <v>137</v>
      </c>
      <c r="C105" s="4" t="s">
        <v>232</v>
      </c>
      <c r="D105" s="4" t="s">
        <v>636</v>
      </c>
      <c r="E105" s="4" t="s">
        <v>413</v>
      </c>
      <c r="F105" s="5">
        <v>30</v>
      </c>
      <c r="G105" s="6">
        <v>54.05</v>
      </c>
      <c r="H105" s="11">
        <f>G105*0.17</f>
        <v>9.1884999999999994</v>
      </c>
      <c r="I105" s="12">
        <f>G105*0.3</f>
        <v>16.215</v>
      </c>
      <c r="J105" s="12">
        <f>G105+H105+I105</f>
        <v>79.453499999999991</v>
      </c>
      <c r="K105" s="12">
        <f>J105*1.1</f>
        <v>87.398849999999996</v>
      </c>
      <c r="L105" s="7"/>
      <c r="M105" s="4" t="s">
        <v>2087</v>
      </c>
      <c r="N105" s="7" t="s">
        <v>3247</v>
      </c>
      <c r="O105" s="8" t="s">
        <v>2089</v>
      </c>
      <c r="P105" s="10">
        <v>45901</v>
      </c>
    </row>
    <row r="106" spans="1:16" ht="375" x14ac:dyDescent="0.2">
      <c r="A106" s="3" t="s">
        <v>137</v>
      </c>
      <c r="B106" s="4" t="s">
        <v>137</v>
      </c>
      <c r="C106" s="4" t="s">
        <v>232</v>
      </c>
      <c r="D106" s="4" t="s">
        <v>636</v>
      </c>
      <c r="E106" s="4" t="s">
        <v>413</v>
      </c>
      <c r="F106" s="5">
        <v>30</v>
      </c>
      <c r="G106" s="6">
        <v>54.05</v>
      </c>
      <c r="H106" s="11">
        <f>G106*0.17</f>
        <v>9.1884999999999994</v>
      </c>
      <c r="I106" s="12">
        <f>G106*0.3</f>
        <v>16.215</v>
      </c>
      <c r="J106" s="12">
        <f>G106+H106+I106</f>
        <v>79.453499999999991</v>
      </c>
      <c r="K106" s="12">
        <f>J106*1.1</f>
        <v>87.398849999999996</v>
      </c>
      <c r="L106" s="7"/>
      <c r="M106" s="4" t="s">
        <v>2087</v>
      </c>
      <c r="N106" s="7" t="s">
        <v>3247</v>
      </c>
      <c r="O106" s="8" t="s">
        <v>2091</v>
      </c>
      <c r="P106" s="10">
        <v>45901</v>
      </c>
    </row>
    <row r="107" spans="1:16" ht="195" x14ac:dyDescent="0.2">
      <c r="A107" s="3" t="s">
        <v>137</v>
      </c>
      <c r="B107" s="4" t="s">
        <v>137</v>
      </c>
      <c r="C107" s="4" t="s">
        <v>641</v>
      </c>
      <c r="D107" s="4" t="s">
        <v>2536</v>
      </c>
      <c r="E107" s="4" t="s">
        <v>413</v>
      </c>
      <c r="F107" s="5">
        <v>40</v>
      </c>
      <c r="G107" s="6">
        <v>27.22</v>
      </c>
      <c r="H107" s="11">
        <f>G107*0.17</f>
        <v>4.6273999999999997</v>
      </c>
      <c r="I107" s="12">
        <f>G107*0.3</f>
        <v>8.1659999999999986</v>
      </c>
      <c r="J107" s="12">
        <f>G107+H107+I107</f>
        <v>40.013399999999997</v>
      </c>
      <c r="K107" s="12">
        <f>J107*1.1</f>
        <v>44.014740000000003</v>
      </c>
      <c r="L107" s="7"/>
      <c r="M107" s="4" t="s">
        <v>762</v>
      </c>
      <c r="N107" s="7" t="s">
        <v>3956</v>
      </c>
      <c r="O107" s="8" t="s">
        <v>764</v>
      </c>
      <c r="P107" s="10">
        <v>45915</v>
      </c>
    </row>
    <row r="108" spans="1:16" ht="195" x14ac:dyDescent="0.2">
      <c r="A108" s="3" t="s">
        <v>137</v>
      </c>
      <c r="B108" s="4" t="s">
        <v>137</v>
      </c>
      <c r="C108" s="4" t="s">
        <v>597</v>
      </c>
      <c r="D108" s="4" t="s">
        <v>2536</v>
      </c>
      <c r="E108" s="4" t="s">
        <v>413</v>
      </c>
      <c r="F108" s="5">
        <v>30</v>
      </c>
      <c r="G108" s="6">
        <v>15.99</v>
      </c>
      <c r="H108" s="11">
        <f>G108*0.17</f>
        <v>2.7183000000000002</v>
      </c>
      <c r="I108" s="12">
        <f>G108*0.3</f>
        <v>4.7969999999999997</v>
      </c>
      <c r="J108" s="12">
        <f>G108+H108+I108</f>
        <v>23.505300000000002</v>
      </c>
      <c r="K108" s="12">
        <f>J108*1.1</f>
        <v>25.855830000000005</v>
      </c>
      <c r="L108" s="7"/>
      <c r="M108" s="4" t="s">
        <v>762</v>
      </c>
      <c r="N108" s="7" t="s">
        <v>3947</v>
      </c>
      <c r="O108" s="8" t="s">
        <v>778</v>
      </c>
      <c r="P108" s="10">
        <v>45915</v>
      </c>
    </row>
    <row r="109" spans="1:16" ht="195" x14ac:dyDescent="0.2">
      <c r="A109" s="3" t="s">
        <v>137</v>
      </c>
      <c r="B109" s="4" t="s">
        <v>137</v>
      </c>
      <c r="C109" s="4" t="s">
        <v>856</v>
      </c>
      <c r="D109" s="4" t="s">
        <v>2536</v>
      </c>
      <c r="E109" s="4" t="s">
        <v>413</v>
      </c>
      <c r="F109" s="5">
        <v>50</v>
      </c>
      <c r="G109" s="6">
        <v>17.190000000000001</v>
      </c>
      <c r="H109" s="11">
        <f>G109*0.17</f>
        <v>2.9223000000000003</v>
      </c>
      <c r="I109" s="12">
        <f>G109*0.3</f>
        <v>5.157</v>
      </c>
      <c r="J109" s="12">
        <f>G109+H109+I109</f>
        <v>25.269300000000001</v>
      </c>
      <c r="K109" s="12">
        <f>J109*1.1</f>
        <v>27.796230000000005</v>
      </c>
      <c r="L109" s="7"/>
      <c r="M109" s="4" t="s">
        <v>762</v>
      </c>
      <c r="N109" s="7" t="s">
        <v>3947</v>
      </c>
      <c r="O109" s="8" t="s">
        <v>779</v>
      </c>
      <c r="P109" s="10">
        <v>45915</v>
      </c>
    </row>
    <row r="110" spans="1:16" ht="285" hidden="1" x14ac:dyDescent="0.2">
      <c r="A110" s="3" t="s">
        <v>146</v>
      </c>
      <c r="B110" s="4" t="s">
        <v>1635</v>
      </c>
      <c r="C110" s="4" t="s">
        <v>692</v>
      </c>
      <c r="D110" s="4" t="s">
        <v>1636</v>
      </c>
      <c r="E110" s="4" t="s">
        <v>422</v>
      </c>
      <c r="F110" s="5">
        <v>30</v>
      </c>
      <c r="G110" s="6">
        <v>132.44999999999999</v>
      </c>
      <c r="H110" s="11">
        <f>G110*0.14</f>
        <v>18.542999999999999</v>
      </c>
      <c r="I110" s="12">
        <f>G110*0.22</f>
        <v>29.138999999999999</v>
      </c>
      <c r="J110" s="12">
        <f>G110+H110+I110</f>
        <v>180.13200000000001</v>
      </c>
      <c r="K110" s="12">
        <f>J110*1.1</f>
        <v>198.14520000000002</v>
      </c>
      <c r="L110" s="7"/>
      <c r="M110" s="4" t="s">
        <v>4316</v>
      </c>
      <c r="N110" s="7" t="s">
        <v>4317</v>
      </c>
      <c r="O110" s="8" t="s">
        <v>1637</v>
      </c>
      <c r="P110" s="10">
        <v>45930</v>
      </c>
    </row>
    <row r="111" spans="1:16" ht="285" hidden="1" x14ac:dyDescent="0.2">
      <c r="A111" s="3" t="s">
        <v>146</v>
      </c>
      <c r="B111" s="4" t="s">
        <v>1635</v>
      </c>
      <c r="C111" s="4" t="s">
        <v>1120</v>
      </c>
      <c r="D111" s="4" t="s">
        <v>1636</v>
      </c>
      <c r="E111" s="4" t="s">
        <v>422</v>
      </c>
      <c r="F111" s="5">
        <v>90</v>
      </c>
      <c r="G111" s="6">
        <v>397.35</v>
      </c>
      <c r="H111" s="11">
        <f>G111*0.14</f>
        <v>55.629000000000012</v>
      </c>
      <c r="I111" s="12">
        <f>G111*0.22</f>
        <v>87.417000000000002</v>
      </c>
      <c r="J111" s="12">
        <f>G111+H111+I111</f>
        <v>540.39600000000007</v>
      </c>
      <c r="K111" s="12">
        <f>J111*1.1</f>
        <v>594.43560000000014</v>
      </c>
      <c r="L111" s="7"/>
      <c r="M111" s="4" t="s">
        <v>4316</v>
      </c>
      <c r="N111" s="7" t="s">
        <v>4317</v>
      </c>
      <c r="O111" s="8" t="s">
        <v>1886</v>
      </c>
      <c r="P111" s="10">
        <v>45930</v>
      </c>
    </row>
    <row r="112" spans="1:16" ht="285" hidden="1" x14ac:dyDescent="0.2">
      <c r="A112" s="3" t="s">
        <v>146</v>
      </c>
      <c r="B112" s="4" t="s">
        <v>1635</v>
      </c>
      <c r="C112" s="4" t="s">
        <v>1047</v>
      </c>
      <c r="D112" s="4" t="s">
        <v>1636</v>
      </c>
      <c r="E112" s="4" t="s">
        <v>422</v>
      </c>
      <c r="F112" s="5">
        <v>30</v>
      </c>
      <c r="G112" s="6">
        <v>276.88</v>
      </c>
      <c r="H112" s="11">
        <f>G112*0.14</f>
        <v>38.763200000000005</v>
      </c>
      <c r="I112" s="12">
        <f>G112*0.22</f>
        <v>60.913600000000002</v>
      </c>
      <c r="J112" s="12">
        <f>G112+H112+I112</f>
        <v>376.55679999999995</v>
      </c>
      <c r="K112" s="12">
        <f>J112*1.1</f>
        <v>414.21247999999997</v>
      </c>
      <c r="L112" s="7"/>
      <c r="M112" s="4" t="s">
        <v>4316</v>
      </c>
      <c r="N112" s="7" t="s">
        <v>4317</v>
      </c>
      <c r="O112" s="8" t="s">
        <v>1638</v>
      </c>
      <c r="P112" s="10">
        <v>45930</v>
      </c>
    </row>
    <row r="113" spans="1:16" ht="285" hidden="1" x14ac:dyDescent="0.2">
      <c r="A113" s="3" t="s">
        <v>146</v>
      </c>
      <c r="B113" s="4" t="s">
        <v>1635</v>
      </c>
      <c r="C113" s="4" t="s">
        <v>1090</v>
      </c>
      <c r="D113" s="4" t="s">
        <v>1636</v>
      </c>
      <c r="E113" s="4" t="s">
        <v>422</v>
      </c>
      <c r="F113" s="5">
        <v>90</v>
      </c>
      <c r="G113" s="6">
        <v>830.64</v>
      </c>
      <c r="H113" s="11">
        <f>G113*0.1</f>
        <v>83.064000000000007</v>
      </c>
      <c r="I113" s="12">
        <f>G113*0.15</f>
        <v>124.59599999999999</v>
      </c>
      <c r="J113" s="12">
        <f>G113+H113+I113</f>
        <v>1038.3</v>
      </c>
      <c r="K113" s="12">
        <f>J113*1.1</f>
        <v>1142.1300000000001</v>
      </c>
      <c r="L113" s="7"/>
      <c r="M113" s="4" t="s">
        <v>4316</v>
      </c>
      <c r="N113" s="7" t="s">
        <v>4317</v>
      </c>
      <c r="O113" s="8" t="s">
        <v>1887</v>
      </c>
      <c r="P113" s="10">
        <v>45930</v>
      </c>
    </row>
    <row r="114" spans="1:16" ht="285" hidden="1" x14ac:dyDescent="0.2">
      <c r="A114" s="3" t="s">
        <v>146</v>
      </c>
      <c r="B114" s="4" t="s">
        <v>1635</v>
      </c>
      <c r="C114" s="4" t="s">
        <v>558</v>
      </c>
      <c r="D114" s="4" t="s">
        <v>1636</v>
      </c>
      <c r="E114" s="4" t="s">
        <v>422</v>
      </c>
      <c r="F114" s="5">
        <v>30</v>
      </c>
      <c r="G114" s="6">
        <v>296.04000000000002</v>
      </c>
      <c r="H114" s="11">
        <f>G114*0.14</f>
        <v>41.445600000000006</v>
      </c>
      <c r="I114" s="12">
        <f>G114*0.22</f>
        <v>65.128799999999998</v>
      </c>
      <c r="J114" s="12">
        <f>G114+H114+I114</f>
        <v>402.61440000000005</v>
      </c>
      <c r="K114" s="12">
        <f>J114*1.1</f>
        <v>442.8758400000001</v>
      </c>
      <c r="L114" s="7"/>
      <c r="M114" s="4" t="s">
        <v>4316</v>
      </c>
      <c r="N114" s="7" t="s">
        <v>4317</v>
      </c>
      <c r="O114" s="8" t="s">
        <v>1639</v>
      </c>
      <c r="P114" s="10">
        <v>45930</v>
      </c>
    </row>
    <row r="115" spans="1:16" ht="390" hidden="1" x14ac:dyDescent="0.2">
      <c r="A115" s="3" t="s">
        <v>1012</v>
      </c>
      <c r="B115" s="4" t="s">
        <v>3831</v>
      </c>
      <c r="C115" s="4" t="s">
        <v>3836</v>
      </c>
      <c r="D115" s="4" t="s">
        <v>684</v>
      </c>
      <c r="E115" s="4" t="s">
        <v>1045</v>
      </c>
      <c r="F115" s="5">
        <v>1</v>
      </c>
      <c r="G115" s="6">
        <v>36819.99</v>
      </c>
      <c r="H115" s="11">
        <f>G115*0.1</f>
        <v>3681.9989999999998</v>
      </c>
      <c r="I115" s="12">
        <f>G115*0.15</f>
        <v>5522.9984999999997</v>
      </c>
      <c r="J115" s="12">
        <f>G115+H115+I115</f>
        <v>46024.987500000003</v>
      </c>
      <c r="K115" s="12">
        <f>J115*1.1</f>
        <v>50627.486250000009</v>
      </c>
      <c r="L115" s="7"/>
      <c r="M115" s="4" t="s">
        <v>3833</v>
      </c>
      <c r="N115" s="7" t="s">
        <v>3834</v>
      </c>
      <c r="O115" s="8" t="s">
        <v>3837</v>
      </c>
      <c r="P115" s="10">
        <v>45917</v>
      </c>
    </row>
    <row r="116" spans="1:16" ht="409.5" hidden="1" x14ac:dyDescent="0.2">
      <c r="A116" s="3" t="s">
        <v>1012</v>
      </c>
      <c r="B116" s="4" t="s">
        <v>3831</v>
      </c>
      <c r="C116" s="4" t="s">
        <v>3836</v>
      </c>
      <c r="D116" s="4" t="s">
        <v>2602</v>
      </c>
      <c r="E116" s="4" t="s">
        <v>1045</v>
      </c>
      <c r="F116" s="5">
        <v>1</v>
      </c>
      <c r="G116" s="6">
        <v>36819.99</v>
      </c>
      <c r="H116" s="11">
        <f>G116*0.1</f>
        <v>3681.9989999999998</v>
      </c>
      <c r="I116" s="12">
        <f>G116*0.15</f>
        <v>5522.9984999999997</v>
      </c>
      <c r="J116" s="12">
        <f>G116+H116+I116</f>
        <v>46024.987500000003</v>
      </c>
      <c r="K116" s="12">
        <f>J116*1.1</f>
        <v>50627.486250000009</v>
      </c>
      <c r="L116" s="7"/>
      <c r="M116" s="4" t="s">
        <v>3833</v>
      </c>
      <c r="N116" s="7" t="s">
        <v>3834</v>
      </c>
      <c r="O116" s="8" t="s">
        <v>3845</v>
      </c>
      <c r="P116" s="10">
        <v>45917</v>
      </c>
    </row>
    <row r="117" spans="1:16" ht="390" hidden="1" x14ac:dyDescent="0.2">
      <c r="A117" s="3" t="s">
        <v>1012</v>
      </c>
      <c r="B117" s="4" t="s">
        <v>3831</v>
      </c>
      <c r="C117" s="4" t="s">
        <v>3832</v>
      </c>
      <c r="D117" s="4" t="s">
        <v>684</v>
      </c>
      <c r="E117" s="4" t="s">
        <v>1045</v>
      </c>
      <c r="F117" s="5">
        <v>1</v>
      </c>
      <c r="G117" s="6">
        <v>36819.99</v>
      </c>
      <c r="H117" s="11">
        <f>G117*0.1</f>
        <v>3681.9989999999998</v>
      </c>
      <c r="I117" s="12">
        <f>G117*0.15</f>
        <v>5522.9984999999997</v>
      </c>
      <c r="J117" s="12">
        <f>G117+H117+I117</f>
        <v>46024.987500000003</v>
      </c>
      <c r="K117" s="12">
        <f>J117*1.1</f>
        <v>50627.486250000009</v>
      </c>
      <c r="L117" s="7"/>
      <c r="M117" s="4" t="s">
        <v>3833</v>
      </c>
      <c r="N117" s="7" t="s">
        <v>3834</v>
      </c>
      <c r="O117" s="8" t="s">
        <v>3835</v>
      </c>
      <c r="P117" s="10">
        <v>45917</v>
      </c>
    </row>
    <row r="118" spans="1:16" ht="409.5" hidden="1" x14ac:dyDescent="0.2">
      <c r="A118" s="3" t="s">
        <v>1012</v>
      </c>
      <c r="B118" s="4" t="s">
        <v>3831</v>
      </c>
      <c r="C118" s="4" t="s">
        <v>3832</v>
      </c>
      <c r="D118" s="4" t="s">
        <v>2602</v>
      </c>
      <c r="E118" s="4" t="s">
        <v>1045</v>
      </c>
      <c r="F118" s="5">
        <v>1</v>
      </c>
      <c r="G118" s="6">
        <v>36819.99</v>
      </c>
      <c r="H118" s="11">
        <f>G118*0.1</f>
        <v>3681.9989999999998</v>
      </c>
      <c r="I118" s="12">
        <f>G118*0.15</f>
        <v>5522.9984999999997</v>
      </c>
      <c r="J118" s="12">
        <f>G118+H118+I118</f>
        <v>46024.987500000003</v>
      </c>
      <c r="K118" s="12">
        <f>J118*1.1</f>
        <v>50627.486250000009</v>
      </c>
      <c r="L118" s="7"/>
      <c r="M118" s="4" t="s">
        <v>3833</v>
      </c>
      <c r="N118" s="7" t="s">
        <v>3834</v>
      </c>
      <c r="O118" s="8" t="s">
        <v>3844</v>
      </c>
      <c r="P118" s="10">
        <v>45917</v>
      </c>
    </row>
    <row r="119" spans="1:16" ht="390" hidden="1" x14ac:dyDescent="0.2">
      <c r="A119" s="3" t="s">
        <v>1012</v>
      </c>
      <c r="B119" s="4" t="s">
        <v>3831</v>
      </c>
      <c r="C119" s="4" t="s">
        <v>3840</v>
      </c>
      <c r="D119" s="4" t="s">
        <v>684</v>
      </c>
      <c r="E119" s="4" t="s">
        <v>1045</v>
      </c>
      <c r="F119" s="5">
        <v>1</v>
      </c>
      <c r="G119" s="6">
        <v>36819.99</v>
      </c>
      <c r="H119" s="11">
        <f>G119*0.1</f>
        <v>3681.9989999999998</v>
      </c>
      <c r="I119" s="12">
        <f>G119*0.15</f>
        <v>5522.9984999999997</v>
      </c>
      <c r="J119" s="12">
        <f>G119+H119+I119</f>
        <v>46024.987500000003</v>
      </c>
      <c r="K119" s="12">
        <f>J119*1.1</f>
        <v>50627.486250000009</v>
      </c>
      <c r="L119" s="7"/>
      <c r="M119" s="4" t="s">
        <v>3833</v>
      </c>
      <c r="N119" s="7" t="s">
        <v>3834</v>
      </c>
      <c r="O119" s="8" t="s">
        <v>3841</v>
      </c>
      <c r="P119" s="10">
        <v>45917</v>
      </c>
    </row>
    <row r="120" spans="1:16" ht="409.5" hidden="1" x14ac:dyDescent="0.2">
      <c r="A120" s="3" t="s">
        <v>1012</v>
      </c>
      <c r="B120" s="4" t="s">
        <v>3831</v>
      </c>
      <c r="C120" s="4" t="s">
        <v>3840</v>
      </c>
      <c r="D120" s="4" t="s">
        <v>2602</v>
      </c>
      <c r="E120" s="4" t="s">
        <v>1045</v>
      </c>
      <c r="F120" s="5">
        <v>1</v>
      </c>
      <c r="G120" s="6">
        <v>36819.99</v>
      </c>
      <c r="H120" s="11">
        <f>G120*0.1</f>
        <v>3681.9989999999998</v>
      </c>
      <c r="I120" s="12">
        <f>G120*0.15</f>
        <v>5522.9984999999997</v>
      </c>
      <c r="J120" s="12">
        <f>G120+H120+I120</f>
        <v>46024.987500000003</v>
      </c>
      <c r="K120" s="12">
        <f>J120*1.1</f>
        <v>50627.486250000009</v>
      </c>
      <c r="L120" s="7"/>
      <c r="M120" s="4" t="s">
        <v>3833</v>
      </c>
      <c r="N120" s="7" t="s">
        <v>3834</v>
      </c>
      <c r="O120" s="8" t="s">
        <v>3847</v>
      </c>
      <c r="P120" s="10">
        <v>45917</v>
      </c>
    </row>
    <row r="121" spans="1:16" ht="390" hidden="1" x14ac:dyDescent="0.2">
      <c r="A121" s="3" t="s">
        <v>1012</v>
      </c>
      <c r="B121" s="4" t="s">
        <v>3831</v>
      </c>
      <c r="C121" s="4" t="s">
        <v>3838</v>
      </c>
      <c r="D121" s="4" t="s">
        <v>684</v>
      </c>
      <c r="E121" s="4" t="s">
        <v>1045</v>
      </c>
      <c r="F121" s="5">
        <v>1</v>
      </c>
      <c r="G121" s="6">
        <v>36819.99</v>
      </c>
      <c r="H121" s="11">
        <f>G121*0.1</f>
        <v>3681.9989999999998</v>
      </c>
      <c r="I121" s="12">
        <f>G121*0.15</f>
        <v>5522.9984999999997</v>
      </c>
      <c r="J121" s="12">
        <f>G121+H121+I121</f>
        <v>46024.987500000003</v>
      </c>
      <c r="K121" s="12">
        <f>J121*1.1</f>
        <v>50627.486250000009</v>
      </c>
      <c r="L121" s="7"/>
      <c r="M121" s="4" t="s">
        <v>3833</v>
      </c>
      <c r="N121" s="7" t="s">
        <v>3834</v>
      </c>
      <c r="O121" s="8" t="s">
        <v>3839</v>
      </c>
      <c r="P121" s="10">
        <v>45917</v>
      </c>
    </row>
    <row r="122" spans="1:16" ht="409.5" hidden="1" x14ac:dyDescent="0.2">
      <c r="A122" s="3" t="s">
        <v>1012</v>
      </c>
      <c r="B122" s="4" t="s">
        <v>3831</v>
      </c>
      <c r="C122" s="4" t="s">
        <v>3838</v>
      </c>
      <c r="D122" s="4" t="s">
        <v>2602</v>
      </c>
      <c r="E122" s="4" t="s">
        <v>1045</v>
      </c>
      <c r="F122" s="5">
        <v>1</v>
      </c>
      <c r="G122" s="6">
        <v>36819.99</v>
      </c>
      <c r="H122" s="11">
        <f>G122*0.1</f>
        <v>3681.9989999999998</v>
      </c>
      <c r="I122" s="12">
        <f>G122*0.15</f>
        <v>5522.9984999999997</v>
      </c>
      <c r="J122" s="12">
        <f>G122+H122+I122</f>
        <v>46024.987500000003</v>
      </c>
      <c r="K122" s="12">
        <f>J122*1.1</f>
        <v>50627.486250000009</v>
      </c>
      <c r="L122" s="7"/>
      <c r="M122" s="4" t="s">
        <v>3833</v>
      </c>
      <c r="N122" s="7" t="s">
        <v>3834</v>
      </c>
      <c r="O122" s="8" t="s">
        <v>3846</v>
      </c>
      <c r="P122" s="10">
        <v>45917</v>
      </c>
    </row>
    <row r="123" spans="1:16" ht="409.5" hidden="1" x14ac:dyDescent="0.2">
      <c r="A123" s="3" t="s">
        <v>1012</v>
      </c>
      <c r="B123" s="4" t="s">
        <v>3831</v>
      </c>
      <c r="C123" s="4" t="s">
        <v>3842</v>
      </c>
      <c r="D123" s="4" t="s">
        <v>684</v>
      </c>
      <c r="E123" s="4" t="s">
        <v>1045</v>
      </c>
      <c r="F123" s="5">
        <v>1</v>
      </c>
      <c r="G123" s="6">
        <v>36819.99</v>
      </c>
      <c r="H123" s="11">
        <f>G123*0.1</f>
        <v>3681.9989999999998</v>
      </c>
      <c r="I123" s="12">
        <f>G123*0.15</f>
        <v>5522.9984999999997</v>
      </c>
      <c r="J123" s="12">
        <f>G123+H123+I123</f>
        <v>46024.987500000003</v>
      </c>
      <c r="K123" s="12">
        <f>J123*1.1</f>
        <v>50627.486250000009</v>
      </c>
      <c r="L123" s="7"/>
      <c r="M123" s="4" t="s">
        <v>3833</v>
      </c>
      <c r="N123" s="7" t="s">
        <v>3834</v>
      </c>
      <c r="O123" s="8" t="s">
        <v>3843</v>
      </c>
      <c r="P123" s="10">
        <v>45917</v>
      </c>
    </row>
    <row r="124" spans="1:16" ht="409.5" hidden="1" x14ac:dyDescent="0.2">
      <c r="A124" s="3" t="s">
        <v>1012</v>
      </c>
      <c r="B124" s="4" t="s">
        <v>3831</v>
      </c>
      <c r="C124" s="4" t="s">
        <v>3842</v>
      </c>
      <c r="D124" s="4" t="s">
        <v>2602</v>
      </c>
      <c r="E124" s="4" t="s">
        <v>1045</v>
      </c>
      <c r="F124" s="5">
        <v>1</v>
      </c>
      <c r="G124" s="6">
        <v>36819.99</v>
      </c>
      <c r="H124" s="11">
        <f>G124*0.1</f>
        <v>3681.9989999999998</v>
      </c>
      <c r="I124" s="12">
        <f>G124*0.15</f>
        <v>5522.9984999999997</v>
      </c>
      <c r="J124" s="12">
        <f>G124+H124+I124</f>
        <v>46024.987500000003</v>
      </c>
      <c r="K124" s="12">
        <f>J124*1.1</f>
        <v>50627.486250000009</v>
      </c>
      <c r="L124" s="7"/>
      <c r="M124" s="4" t="s">
        <v>3833</v>
      </c>
      <c r="N124" s="7" t="s">
        <v>3834</v>
      </c>
      <c r="O124" s="8" t="s">
        <v>3848</v>
      </c>
      <c r="P124" s="10">
        <v>45917</v>
      </c>
    </row>
    <row r="125" spans="1:16" ht="409.5" x14ac:dyDescent="0.2">
      <c r="A125" s="3" t="s">
        <v>18</v>
      </c>
      <c r="B125" s="4" t="s">
        <v>18</v>
      </c>
      <c r="C125" s="4" t="s">
        <v>429</v>
      </c>
      <c r="D125" s="4" t="s">
        <v>632</v>
      </c>
      <c r="E125" s="4" t="s">
        <v>280</v>
      </c>
      <c r="F125" s="5">
        <v>10</v>
      </c>
      <c r="G125" s="6">
        <v>12.45</v>
      </c>
      <c r="H125" s="11">
        <f>G125*0.17</f>
        <v>2.1164999999999998</v>
      </c>
      <c r="I125" s="12">
        <f>G125*0.3</f>
        <v>3.7349999999999994</v>
      </c>
      <c r="J125" s="12">
        <f>G125+H125+I125</f>
        <v>18.301499999999997</v>
      </c>
      <c r="K125" s="12">
        <f>J125*1.1</f>
        <v>20.131649999999997</v>
      </c>
      <c r="L125" s="7"/>
      <c r="M125" s="4" t="s">
        <v>3731</v>
      </c>
      <c r="N125" s="7" t="s">
        <v>3732</v>
      </c>
      <c r="O125" s="8" t="s">
        <v>3733</v>
      </c>
      <c r="P125" s="10">
        <v>45915</v>
      </c>
    </row>
    <row r="126" spans="1:16" ht="195" x14ac:dyDescent="0.2">
      <c r="A126" s="3" t="s">
        <v>18</v>
      </c>
      <c r="B126" s="4" t="s">
        <v>18</v>
      </c>
      <c r="C126" s="4" t="s">
        <v>308</v>
      </c>
      <c r="D126" s="4" t="s">
        <v>2536</v>
      </c>
      <c r="E126" s="4" t="s">
        <v>280</v>
      </c>
      <c r="F126" s="5">
        <v>20</v>
      </c>
      <c r="G126" s="6">
        <v>19.600000000000001</v>
      </c>
      <c r="H126" s="11">
        <f>G126*0.17</f>
        <v>3.3320000000000003</v>
      </c>
      <c r="I126" s="12">
        <f>G126*0.3</f>
        <v>5.88</v>
      </c>
      <c r="J126" s="12">
        <f>G126+H126+I126</f>
        <v>28.812000000000001</v>
      </c>
      <c r="K126" s="12">
        <f>J126*1.1</f>
        <v>31.693200000000004</v>
      </c>
      <c r="L126" s="7"/>
      <c r="M126" s="4" t="s">
        <v>734</v>
      </c>
      <c r="N126" s="7" t="s">
        <v>3169</v>
      </c>
      <c r="O126" s="8" t="s">
        <v>1362</v>
      </c>
      <c r="P126" s="10">
        <v>45904</v>
      </c>
    </row>
    <row r="127" spans="1:16" ht="375" hidden="1" x14ac:dyDescent="0.2">
      <c r="A127" s="3" t="s">
        <v>19</v>
      </c>
      <c r="B127" s="4" t="s">
        <v>1695</v>
      </c>
      <c r="C127" s="4" t="s">
        <v>1167</v>
      </c>
      <c r="D127" s="4" t="s">
        <v>636</v>
      </c>
      <c r="E127" s="4" t="s">
        <v>372</v>
      </c>
      <c r="F127" s="5">
        <v>10</v>
      </c>
      <c r="G127" s="6">
        <v>176.3</v>
      </c>
      <c r="H127" s="11">
        <f>G127*0.14</f>
        <v>24.682000000000006</v>
      </c>
      <c r="I127" s="12">
        <f>G127*0.22</f>
        <v>38.786000000000001</v>
      </c>
      <c r="J127" s="12">
        <f>G127+H127+I127</f>
        <v>239.76800000000003</v>
      </c>
      <c r="K127" s="12">
        <f>J127*1.1</f>
        <v>263.74480000000005</v>
      </c>
      <c r="L127" s="7"/>
      <c r="M127" s="4" t="s">
        <v>2004</v>
      </c>
      <c r="N127" s="7" t="s">
        <v>3905</v>
      </c>
      <c r="O127" s="8" t="s">
        <v>2006</v>
      </c>
      <c r="P127" s="10">
        <v>45918</v>
      </c>
    </row>
    <row r="128" spans="1:16" ht="375" hidden="1" x14ac:dyDescent="0.2">
      <c r="A128" s="3" t="s">
        <v>19</v>
      </c>
      <c r="B128" s="4" t="s">
        <v>1695</v>
      </c>
      <c r="C128" s="4" t="s">
        <v>1167</v>
      </c>
      <c r="D128" s="4" t="s">
        <v>636</v>
      </c>
      <c r="E128" s="4" t="s">
        <v>372</v>
      </c>
      <c r="F128" s="5">
        <v>10</v>
      </c>
      <c r="G128" s="6">
        <v>176.3</v>
      </c>
      <c r="H128" s="11">
        <f>G128*0.14</f>
        <v>24.682000000000006</v>
      </c>
      <c r="I128" s="12">
        <f>G128*0.22</f>
        <v>38.786000000000001</v>
      </c>
      <c r="J128" s="12">
        <f>G128+H128+I128</f>
        <v>239.76800000000003</v>
      </c>
      <c r="K128" s="12">
        <f>J128*1.1</f>
        <v>263.74480000000005</v>
      </c>
      <c r="L128" s="7"/>
      <c r="M128" s="4" t="s">
        <v>2004</v>
      </c>
      <c r="N128" s="7" t="s">
        <v>3905</v>
      </c>
      <c r="O128" s="8" t="s">
        <v>2383</v>
      </c>
      <c r="P128" s="10">
        <v>45918</v>
      </c>
    </row>
    <row r="129" spans="1:16" ht="375" hidden="1" x14ac:dyDescent="0.2">
      <c r="A129" s="3" t="s">
        <v>19</v>
      </c>
      <c r="B129" s="4" t="s">
        <v>1695</v>
      </c>
      <c r="C129" s="4" t="s">
        <v>1697</v>
      </c>
      <c r="D129" s="4" t="s">
        <v>636</v>
      </c>
      <c r="E129" s="4" t="s">
        <v>372</v>
      </c>
      <c r="F129" s="5">
        <v>20</v>
      </c>
      <c r="G129" s="6">
        <v>352.31</v>
      </c>
      <c r="H129" s="11">
        <f>G129*0.14</f>
        <v>49.323400000000007</v>
      </c>
      <c r="I129" s="12">
        <f>G129*0.22</f>
        <v>77.508200000000002</v>
      </c>
      <c r="J129" s="12">
        <f>G129+H129+I129</f>
        <v>479.14159999999998</v>
      </c>
      <c r="K129" s="12">
        <f>J129*1.1</f>
        <v>527.05576000000008</v>
      </c>
      <c r="L129" s="7"/>
      <c r="M129" s="4" t="s">
        <v>2004</v>
      </c>
      <c r="N129" s="7" t="s">
        <v>3905</v>
      </c>
      <c r="O129" s="8" t="s">
        <v>2005</v>
      </c>
      <c r="P129" s="10">
        <v>45918</v>
      </c>
    </row>
    <row r="130" spans="1:16" ht="375" hidden="1" x14ac:dyDescent="0.2">
      <c r="A130" s="3" t="s">
        <v>19</v>
      </c>
      <c r="B130" s="4" t="s">
        <v>1695</v>
      </c>
      <c r="C130" s="4" t="s">
        <v>1697</v>
      </c>
      <c r="D130" s="4" t="s">
        <v>636</v>
      </c>
      <c r="E130" s="4" t="s">
        <v>372</v>
      </c>
      <c r="F130" s="5">
        <v>20</v>
      </c>
      <c r="G130" s="6">
        <v>352.31</v>
      </c>
      <c r="H130" s="11">
        <f>G130*0.14</f>
        <v>49.323400000000007</v>
      </c>
      <c r="I130" s="12">
        <f>G130*0.22</f>
        <v>77.508200000000002</v>
      </c>
      <c r="J130" s="12">
        <f>G130+H130+I130</f>
        <v>479.14159999999998</v>
      </c>
      <c r="K130" s="12">
        <f>J130*1.1</f>
        <v>527.05576000000008</v>
      </c>
      <c r="L130" s="7"/>
      <c r="M130" s="4" t="s">
        <v>2004</v>
      </c>
      <c r="N130" s="7" t="s">
        <v>3905</v>
      </c>
      <c r="O130" s="8" t="s">
        <v>2384</v>
      </c>
      <c r="P130" s="10">
        <v>45918</v>
      </c>
    </row>
    <row r="131" spans="1:16" ht="375" hidden="1" x14ac:dyDescent="0.2">
      <c r="A131" s="3" t="s">
        <v>19</v>
      </c>
      <c r="B131" s="4" t="s">
        <v>1695</v>
      </c>
      <c r="C131" s="4" t="s">
        <v>1696</v>
      </c>
      <c r="D131" s="4" t="s">
        <v>636</v>
      </c>
      <c r="E131" s="4" t="s">
        <v>372</v>
      </c>
      <c r="F131" s="5">
        <v>30</v>
      </c>
      <c r="G131" s="6">
        <v>352.72</v>
      </c>
      <c r="H131" s="11">
        <f>G131*0.14</f>
        <v>49.380800000000008</v>
      </c>
      <c r="I131" s="12">
        <f>G131*0.22</f>
        <v>77.598400000000012</v>
      </c>
      <c r="J131" s="12">
        <f>G131+H131+I131</f>
        <v>479.69920000000008</v>
      </c>
      <c r="K131" s="12">
        <f>J131*1.1</f>
        <v>527.66912000000013</v>
      </c>
      <c r="L131" s="7"/>
      <c r="M131" s="4" t="s">
        <v>2004</v>
      </c>
      <c r="N131" s="7" t="s">
        <v>3908</v>
      </c>
      <c r="O131" s="8" t="s">
        <v>2077</v>
      </c>
      <c r="P131" s="10">
        <v>45918</v>
      </c>
    </row>
    <row r="132" spans="1:16" ht="375" hidden="1" x14ac:dyDescent="0.2">
      <c r="A132" s="3" t="s">
        <v>19</v>
      </c>
      <c r="B132" s="4" t="s">
        <v>1695</v>
      </c>
      <c r="C132" s="4" t="s">
        <v>1696</v>
      </c>
      <c r="D132" s="4" t="s">
        <v>636</v>
      </c>
      <c r="E132" s="4" t="s">
        <v>372</v>
      </c>
      <c r="F132" s="5">
        <v>30</v>
      </c>
      <c r="G132" s="6">
        <v>352.72</v>
      </c>
      <c r="H132" s="11">
        <f>G132*0.14</f>
        <v>49.380800000000008</v>
      </c>
      <c r="I132" s="12">
        <f>G132*0.22</f>
        <v>77.598400000000012</v>
      </c>
      <c r="J132" s="12">
        <f>G132+H132+I132</f>
        <v>479.69920000000008</v>
      </c>
      <c r="K132" s="12">
        <f>J132*1.1</f>
        <v>527.66912000000013</v>
      </c>
      <c r="L132" s="7"/>
      <c r="M132" s="4" t="s">
        <v>2004</v>
      </c>
      <c r="N132" s="7" t="s">
        <v>3908</v>
      </c>
      <c r="O132" s="8" t="s">
        <v>2381</v>
      </c>
      <c r="P132" s="10">
        <v>45918</v>
      </c>
    </row>
    <row r="133" spans="1:16" ht="375" hidden="1" x14ac:dyDescent="0.2">
      <c r="A133" s="3" t="s">
        <v>19</v>
      </c>
      <c r="B133" s="4" t="s">
        <v>1695</v>
      </c>
      <c r="C133" s="4" t="s">
        <v>1168</v>
      </c>
      <c r="D133" s="4" t="s">
        <v>636</v>
      </c>
      <c r="E133" s="4" t="s">
        <v>372</v>
      </c>
      <c r="F133" s="5">
        <v>6</v>
      </c>
      <c r="G133" s="6">
        <v>111.06</v>
      </c>
      <c r="H133" s="11">
        <f>G133*0.14</f>
        <v>15.548400000000003</v>
      </c>
      <c r="I133" s="12">
        <f>G133*0.22</f>
        <v>24.433199999999999</v>
      </c>
      <c r="J133" s="12">
        <f>G133+H133+I133</f>
        <v>151.04160000000002</v>
      </c>
      <c r="K133" s="12">
        <f>J133*1.1</f>
        <v>166.14576000000002</v>
      </c>
      <c r="L133" s="7"/>
      <c r="M133" s="4" t="s">
        <v>2004</v>
      </c>
      <c r="N133" s="7" t="s">
        <v>3908</v>
      </c>
      <c r="O133" s="8" t="s">
        <v>2007</v>
      </c>
      <c r="P133" s="10">
        <v>45918</v>
      </c>
    </row>
    <row r="134" spans="1:16" ht="375" hidden="1" x14ac:dyDescent="0.2">
      <c r="A134" s="3" t="s">
        <v>19</v>
      </c>
      <c r="B134" s="4" t="s">
        <v>1695</v>
      </c>
      <c r="C134" s="4" t="s">
        <v>1168</v>
      </c>
      <c r="D134" s="4" t="s">
        <v>636</v>
      </c>
      <c r="E134" s="4" t="s">
        <v>372</v>
      </c>
      <c r="F134" s="5">
        <v>6</v>
      </c>
      <c r="G134" s="6">
        <v>111.06</v>
      </c>
      <c r="H134" s="11">
        <f>G134*0.14</f>
        <v>15.548400000000003</v>
      </c>
      <c r="I134" s="12">
        <f>G134*0.22</f>
        <v>24.433199999999999</v>
      </c>
      <c r="J134" s="12">
        <f>G134+H134+I134</f>
        <v>151.04160000000002</v>
      </c>
      <c r="K134" s="12">
        <f>J134*1.1</f>
        <v>166.14576000000002</v>
      </c>
      <c r="L134" s="7"/>
      <c r="M134" s="4" t="s">
        <v>2004</v>
      </c>
      <c r="N134" s="7" t="s">
        <v>3908</v>
      </c>
      <c r="O134" s="8" t="s">
        <v>2382</v>
      </c>
      <c r="P134" s="10">
        <v>45918</v>
      </c>
    </row>
    <row r="135" spans="1:16" ht="409.5" hidden="1" x14ac:dyDescent="0.2">
      <c r="A135" s="3" t="s">
        <v>20</v>
      </c>
      <c r="B135" s="4" t="s">
        <v>20</v>
      </c>
      <c r="C135" s="4" t="s">
        <v>547</v>
      </c>
      <c r="D135" s="4" t="s">
        <v>602</v>
      </c>
      <c r="E135" s="4" t="s">
        <v>498</v>
      </c>
      <c r="F135" s="5">
        <v>20</v>
      </c>
      <c r="G135" s="6">
        <v>59.58</v>
      </c>
      <c r="H135" s="11">
        <f>G135*0.17</f>
        <v>10.1286</v>
      </c>
      <c r="I135" s="12">
        <f>G135*0.3</f>
        <v>17.873999999999999</v>
      </c>
      <c r="J135" s="12">
        <f>G135+H135+I135</f>
        <v>87.582599999999999</v>
      </c>
      <c r="K135" s="12">
        <f>J135*1.1</f>
        <v>96.340860000000006</v>
      </c>
      <c r="L135" s="7"/>
      <c r="M135" s="4" t="s">
        <v>896</v>
      </c>
      <c r="N135" s="7" t="s">
        <v>4166</v>
      </c>
      <c r="O135" s="8" t="s">
        <v>897</v>
      </c>
      <c r="P135" s="10">
        <v>45923</v>
      </c>
    </row>
    <row r="136" spans="1:16" ht="409.5" hidden="1" x14ac:dyDescent="0.2">
      <c r="A136" s="3" t="s">
        <v>20</v>
      </c>
      <c r="B136" s="4" t="s">
        <v>20</v>
      </c>
      <c r="C136" s="4" t="s">
        <v>506</v>
      </c>
      <c r="D136" s="4" t="s">
        <v>688</v>
      </c>
      <c r="E136" s="4" t="s">
        <v>498</v>
      </c>
      <c r="F136" s="5">
        <v>20</v>
      </c>
      <c r="G136" s="6">
        <v>190.94</v>
      </c>
      <c r="H136" s="11">
        <f>G136*0.14</f>
        <v>26.731600000000004</v>
      </c>
      <c r="I136" s="12">
        <f>G136*0.22</f>
        <v>42.006799999999998</v>
      </c>
      <c r="J136" s="12">
        <f>G136+H136+I136</f>
        <v>259.67840000000001</v>
      </c>
      <c r="K136" s="12">
        <f>J136*1.1</f>
        <v>285.64624000000003</v>
      </c>
      <c r="L136" s="7"/>
      <c r="M136" s="4" t="s">
        <v>2756</v>
      </c>
      <c r="N136" s="7" t="s">
        <v>4356</v>
      </c>
      <c r="O136" s="8" t="s">
        <v>4357</v>
      </c>
      <c r="P136" s="10">
        <v>45925</v>
      </c>
    </row>
    <row r="137" spans="1:16" ht="375" hidden="1" x14ac:dyDescent="0.2">
      <c r="A137" s="3" t="s">
        <v>20</v>
      </c>
      <c r="B137" s="4" t="s">
        <v>1522</v>
      </c>
      <c r="C137" s="4" t="s">
        <v>850</v>
      </c>
      <c r="D137" s="4" t="s">
        <v>636</v>
      </c>
      <c r="E137" s="4" t="s">
        <v>589</v>
      </c>
      <c r="F137" s="5">
        <v>1</v>
      </c>
      <c r="G137" s="6">
        <v>288.08</v>
      </c>
      <c r="H137" s="11">
        <f>G137*0.14</f>
        <v>40.331200000000003</v>
      </c>
      <c r="I137" s="12">
        <f>G137*0.22</f>
        <v>63.377599999999994</v>
      </c>
      <c r="J137" s="12">
        <f>G137+H137+I137</f>
        <v>391.78879999999998</v>
      </c>
      <c r="K137" s="12">
        <f>J137*1.1</f>
        <v>430.96768000000003</v>
      </c>
      <c r="L137" s="7"/>
      <c r="M137" s="4" t="s">
        <v>2057</v>
      </c>
      <c r="N137" s="7" t="s">
        <v>3828</v>
      </c>
      <c r="O137" s="8" t="s">
        <v>2060</v>
      </c>
      <c r="P137" s="10">
        <v>45916</v>
      </c>
    </row>
    <row r="138" spans="1:16" ht="375" hidden="1" x14ac:dyDescent="0.2">
      <c r="A138" s="3" t="s">
        <v>20</v>
      </c>
      <c r="B138" s="4" t="s">
        <v>1522</v>
      </c>
      <c r="C138" s="4" t="s">
        <v>850</v>
      </c>
      <c r="D138" s="4" t="s">
        <v>636</v>
      </c>
      <c r="E138" s="4" t="s">
        <v>589</v>
      </c>
      <c r="F138" s="5">
        <v>1</v>
      </c>
      <c r="G138" s="6">
        <v>288.08</v>
      </c>
      <c r="H138" s="11">
        <f>G138*0.14</f>
        <v>40.331200000000003</v>
      </c>
      <c r="I138" s="12">
        <f>G138*0.22</f>
        <v>63.377599999999994</v>
      </c>
      <c r="J138" s="12">
        <f>G138+H138+I138</f>
        <v>391.78879999999998</v>
      </c>
      <c r="K138" s="12">
        <f>J138*1.1</f>
        <v>430.96768000000003</v>
      </c>
      <c r="L138" s="7"/>
      <c r="M138" s="4" t="s">
        <v>2057</v>
      </c>
      <c r="N138" s="7" t="s">
        <v>3828</v>
      </c>
      <c r="O138" s="8" t="s">
        <v>2061</v>
      </c>
      <c r="P138" s="10">
        <v>45916</v>
      </c>
    </row>
    <row r="139" spans="1:16" ht="375" hidden="1" x14ac:dyDescent="0.2">
      <c r="A139" s="3" t="s">
        <v>20</v>
      </c>
      <c r="B139" s="4" t="s">
        <v>1522</v>
      </c>
      <c r="C139" s="4" t="s">
        <v>629</v>
      </c>
      <c r="D139" s="4" t="s">
        <v>636</v>
      </c>
      <c r="E139" s="4" t="s">
        <v>589</v>
      </c>
      <c r="F139" s="5">
        <v>1</v>
      </c>
      <c r="G139" s="6">
        <v>145.47</v>
      </c>
      <c r="H139" s="11">
        <f>G139*0.14</f>
        <v>20.3658</v>
      </c>
      <c r="I139" s="12">
        <f>G139*0.22</f>
        <v>32.003399999999999</v>
      </c>
      <c r="J139" s="12">
        <f>G139+H139+I139</f>
        <v>197.83920000000001</v>
      </c>
      <c r="K139" s="12">
        <f>J139*1.1</f>
        <v>217.62312000000003</v>
      </c>
      <c r="L139" s="7"/>
      <c r="M139" s="4" t="s">
        <v>2057</v>
      </c>
      <c r="N139" s="7" t="s">
        <v>3828</v>
      </c>
      <c r="O139" s="8" t="s">
        <v>2058</v>
      </c>
      <c r="P139" s="10">
        <v>45916</v>
      </c>
    </row>
    <row r="140" spans="1:16" ht="375" hidden="1" x14ac:dyDescent="0.2">
      <c r="A140" s="3" t="s">
        <v>20</v>
      </c>
      <c r="B140" s="4" t="s">
        <v>1522</v>
      </c>
      <c r="C140" s="4" t="s">
        <v>629</v>
      </c>
      <c r="D140" s="4" t="s">
        <v>636</v>
      </c>
      <c r="E140" s="4" t="s">
        <v>589</v>
      </c>
      <c r="F140" s="5">
        <v>1</v>
      </c>
      <c r="G140" s="6">
        <v>145.47</v>
      </c>
      <c r="H140" s="11">
        <f>G140*0.14</f>
        <v>20.3658</v>
      </c>
      <c r="I140" s="12">
        <f>G140*0.22</f>
        <v>32.003399999999999</v>
      </c>
      <c r="J140" s="12">
        <f>G140+H140+I140</f>
        <v>197.83920000000001</v>
      </c>
      <c r="K140" s="12">
        <f>J140*1.1</f>
        <v>217.62312000000003</v>
      </c>
      <c r="L140" s="7"/>
      <c r="M140" s="4" t="s">
        <v>2057</v>
      </c>
      <c r="N140" s="7" t="s">
        <v>3828</v>
      </c>
      <c r="O140" s="8" t="s">
        <v>2059</v>
      </c>
      <c r="P140" s="10">
        <v>45916</v>
      </c>
    </row>
    <row r="141" spans="1:16" ht="330" x14ac:dyDescent="0.2">
      <c r="A141" s="3" t="s">
        <v>20</v>
      </c>
      <c r="B141" s="4" t="s">
        <v>810</v>
      </c>
      <c r="C141" s="4" t="s">
        <v>3492</v>
      </c>
      <c r="D141" s="4" t="s">
        <v>540</v>
      </c>
      <c r="E141" s="4" t="s">
        <v>589</v>
      </c>
      <c r="F141" s="5">
        <v>1</v>
      </c>
      <c r="G141" s="6">
        <v>98.5</v>
      </c>
      <c r="H141" s="11">
        <f>G141*0.17</f>
        <v>16.745000000000001</v>
      </c>
      <c r="I141" s="12">
        <f>G141*0.3</f>
        <v>29.549999999999997</v>
      </c>
      <c r="J141" s="12">
        <f>G141+H141+I141</f>
        <v>144.79500000000002</v>
      </c>
      <c r="K141" s="12">
        <f>J141*1.1</f>
        <v>159.27450000000002</v>
      </c>
      <c r="L141" s="7"/>
      <c r="M141" s="4" t="s">
        <v>2948</v>
      </c>
      <c r="N141" s="7" t="s">
        <v>3493</v>
      </c>
      <c r="O141" s="8" t="s">
        <v>3494</v>
      </c>
      <c r="P141" s="10">
        <v>45909</v>
      </c>
    </row>
    <row r="142" spans="1:16" ht="330" x14ac:dyDescent="0.2">
      <c r="A142" s="3" t="s">
        <v>121</v>
      </c>
      <c r="B142" s="4" t="s">
        <v>121</v>
      </c>
      <c r="C142" s="4" t="s">
        <v>2645</v>
      </c>
      <c r="D142" s="4" t="s">
        <v>598</v>
      </c>
      <c r="E142" s="4" t="s">
        <v>247</v>
      </c>
      <c r="F142" s="5">
        <v>1</v>
      </c>
      <c r="G142" s="6">
        <v>433.2</v>
      </c>
      <c r="H142" s="11">
        <f>G142*0.14</f>
        <v>60.648000000000003</v>
      </c>
      <c r="I142" s="12">
        <f>G142*0.22</f>
        <v>95.304000000000002</v>
      </c>
      <c r="J142" s="12">
        <f>G142+H142+I142</f>
        <v>589.15200000000004</v>
      </c>
      <c r="K142" s="12">
        <f>J142*1.1</f>
        <v>648.06720000000007</v>
      </c>
      <c r="L142" s="7"/>
      <c r="M142" s="4" t="s">
        <v>1976</v>
      </c>
      <c r="N142" s="7" t="s">
        <v>3574</v>
      </c>
      <c r="O142" s="8" t="s">
        <v>908</v>
      </c>
      <c r="P142" s="10">
        <v>45912</v>
      </c>
    </row>
    <row r="143" spans="1:16" ht="409.5" x14ac:dyDescent="0.2">
      <c r="A143" s="3" t="s">
        <v>348</v>
      </c>
      <c r="B143" s="4" t="s">
        <v>349</v>
      </c>
      <c r="C143" s="4" t="s">
        <v>350</v>
      </c>
      <c r="D143" s="4" t="s">
        <v>2968</v>
      </c>
      <c r="E143" s="4" t="s">
        <v>351</v>
      </c>
      <c r="F143" s="5">
        <v>50</v>
      </c>
      <c r="G143" s="6">
        <v>88.51</v>
      </c>
      <c r="H143" s="11">
        <f>G143*0.17</f>
        <v>15.046700000000001</v>
      </c>
      <c r="I143" s="12">
        <f>G143*0.3</f>
        <v>26.553000000000001</v>
      </c>
      <c r="J143" s="12">
        <f>G143+H143+I143</f>
        <v>130.1097</v>
      </c>
      <c r="K143" s="12">
        <f>J143*1.1</f>
        <v>143.12067000000002</v>
      </c>
      <c r="L143" s="7"/>
      <c r="M143" s="4" t="s">
        <v>3863</v>
      </c>
      <c r="N143" s="7" t="s">
        <v>3864</v>
      </c>
      <c r="O143" s="8" t="s">
        <v>352</v>
      </c>
      <c r="P143" s="10">
        <v>45915</v>
      </c>
    </row>
    <row r="144" spans="1:16" ht="375" hidden="1" x14ac:dyDescent="0.2">
      <c r="A144" s="3" t="s">
        <v>161</v>
      </c>
      <c r="B144" s="4" t="s">
        <v>1330</v>
      </c>
      <c r="C144" s="4" t="s">
        <v>371</v>
      </c>
      <c r="D144" s="4" t="s">
        <v>636</v>
      </c>
      <c r="E144" s="4" t="s">
        <v>274</v>
      </c>
      <c r="F144" s="5">
        <v>30</v>
      </c>
      <c r="G144" s="6">
        <v>444.48</v>
      </c>
      <c r="H144" s="11">
        <f>G144*0.14</f>
        <v>62.227200000000011</v>
      </c>
      <c r="I144" s="12">
        <f>G144*0.22</f>
        <v>97.785600000000002</v>
      </c>
      <c r="J144" s="12">
        <f>G144+H144+I144</f>
        <v>604.4928000000001</v>
      </c>
      <c r="K144" s="12">
        <f>J144*1.1</f>
        <v>664.94208000000015</v>
      </c>
      <c r="L144" s="7"/>
      <c r="M144" s="4" t="s">
        <v>1559</v>
      </c>
      <c r="N144" s="7" t="s">
        <v>3827</v>
      </c>
      <c r="O144" s="8" t="s">
        <v>2122</v>
      </c>
      <c r="P144" s="10">
        <v>45916</v>
      </c>
    </row>
    <row r="145" spans="1:16" ht="375" hidden="1" x14ac:dyDescent="0.2">
      <c r="A145" s="3" t="s">
        <v>161</v>
      </c>
      <c r="B145" s="4" t="s">
        <v>1330</v>
      </c>
      <c r="C145" s="4" t="s">
        <v>371</v>
      </c>
      <c r="D145" s="4" t="s">
        <v>636</v>
      </c>
      <c r="E145" s="4" t="s">
        <v>274</v>
      </c>
      <c r="F145" s="5">
        <v>30</v>
      </c>
      <c r="G145" s="6">
        <v>444.48</v>
      </c>
      <c r="H145" s="11">
        <f>G145*0.14</f>
        <v>62.227200000000011</v>
      </c>
      <c r="I145" s="12">
        <f>G145*0.22</f>
        <v>97.785600000000002</v>
      </c>
      <c r="J145" s="12">
        <f>G145+H145+I145</f>
        <v>604.4928000000001</v>
      </c>
      <c r="K145" s="12">
        <f>J145*1.1</f>
        <v>664.94208000000015</v>
      </c>
      <c r="L145" s="7"/>
      <c r="M145" s="4" t="s">
        <v>2401</v>
      </c>
      <c r="N145" s="7" t="s">
        <v>3827</v>
      </c>
      <c r="O145" s="8" t="s">
        <v>2403</v>
      </c>
      <c r="P145" s="10">
        <v>45916</v>
      </c>
    </row>
    <row r="146" spans="1:16" ht="375" hidden="1" x14ac:dyDescent="0.2">
      <c r="A146" s="3" t="s">
        <v>161</v>
      </c>
      <c r="B146" s="4" t="s">
        <v>1330</v>
      </c>
      <c r="C146" s="4" t="s">
        <v>371</v>
      </c>
      <c r="D146" s="4" t="s">
        <v>636</v>
      </c>
      <c r="E146" s="4" t="s">
        <v>274</v>
      </c>
      <c r="F146" s="5">
        <v>30</v>
      </c>
      <c r="G146" s="6">
        <v>444.48</v>
      </c>
      <c r="H146" s="11">
        <f>G146*0.14</f>
        <v>62.227200000000011</v>
      </c>
      <c r="I146" s="12">
        <f>G146*0.22</f>
        <v>97.785600000000002</v>
      </c>
      <c r="J146" s="12">
        <f>G146+H146+I146</f>
        <v>604.4928000000001</v>
      </c>
      <c r="K146" s="12">
        <f>J146*1.1</f>
        <v>664.94208000000015</v>
      </c>
      <c r="L146" s="7"/>
      <c r="M146" s="4" t="s">
        <v>2401</v>
      </c>
      <c r="N146" s="7" t="s">
        <v>3827</v>
      </c>
      <c r="O146" s="8" t="s">
        <v>2405</v>
      </c>
      <c r="P146" s="10">
        <v>45916</v>
      </c>
    </row>
    <row r="147" spans="1:16" ht="375" hidden="1" x14ac:dyDescent="0.2">
      <c r="A147" s="3" t="s">
        <v>161</v>
      </c>
      <c r="B147" s="4" t="s">
        <v>1330</v>
      </c>
      <c r="C147" s="4" t="s">
        <v>371</v>
      </c>
      <c r="D147" s="4" t="s">
        <v>636</v>
      </c>
      <c r="E147" s="4" t="s">
        <v>274</v>
      </c>
      <c r="F147" s="5">
        <v>30</v>
      </c>
      <c r="G147" s="6">
        <v>444.48</v>
      </c>
      <c r="H147" s="11">
        <f>G147*0.14</f>
        <v>62.227200000000011</v>
      </c>
      <c r="I147" s="12">
        <f>G147*0.22</f>
        <v>97.785600000000002</v>
      </c>
      <c r="J147" s="12">
        <f>G147+H147+I147</f>
        <v>604.4928000000001</v>
      </c>
      <c r="K147" s="12">
        <f>J147*1.1</f>
        <v>664.94208000000015</v>
      </c>
      <c r="L147" s="7"/>
      <c r="M147" s="4" t="s">
        <v>1559</v>
      </c>
      <c r="N147" s="7" t="s">
        <v>3827</v>
      </c>
      <c r="O147" s="8" t="s">
        <v>2179</v>
      </c>
      <c r="P147" s="10">
        <v>45916</v>
      </c>
    </row>
    <row r="148" spans="1:16" ht="375" hidden="1" x14ac:dyDescent="0.2">
      <c r="A148" s="3" t="s">
        <v>161</v>
      </c>
      <c r="B148" s="4" t="s">
        <v>1330</v>
      </c>
      <c r="C148" s="4" t="s">
        <v>991</v>
      </c>
      <c r="D148" s="4" t="s">
        <v>636</v>
      </c>
      <c r="E148" s="4" t="s">
        <v>274</v>
      </c>
      <c r="F148" s="5">
        <v>30</v>
      </c>
      <c r="G148" s="6">
        <v>444.48</v>
      </c>
      <c r="H148" s="11">
        <f>G148*0.14</f>
        <v>62.227200000000011</v>
      </c>
      <c r="I148" s="12">
        <f>G148*0.22</f>
        <v>97.785600000000002</v>
      </c>
      <c r="J148" s="12">
        <f>G148+H148+I148</f>
        <v>604.4928000000001</v>
      </c>
      <c r="K148" s="12">
        <f>J148*1.1</f>
        <v>664.94208000000015</v>
      </c>
      <c r="L148" s="7"/>
      <c r="M148" s="4" t="s">
        <v>2401</v>
      </c>
      <c r="N148" s="7" t="s">
        <v>3827</v>
      </c>
      <c r="O148" s="8" t="s">
        <v>2402</v>
      </c>
      <c r="P148" s="10">
        <v>45916</v>
      </c>
    </row>
    <row r="149" spans="1:16" ht="375" hidden="1" x14ac:dyDescent="0.2">
      <c r="A149" s="3" t="s">
        <v>161</v>
      </c>
      <c r="B149" s="4" t="s">
        <v>1330</v>
      </c>
      <c r="C149" s="4" t="s">
        <v>991</v>
      </c>
      <c r="D149" s="4" t="s">
        <v>636</v>
      </c>
      <c r="E149" s="4" t="s">
        <v>274</v>
      </c>
      <c r="F149" s="5">
        <v>30</v>
      </c>
      <c r="G149" s="6">
        <v>444.48</v>
      </c>
      <c r="H149" s="11">
        <f>G149*0.14</f>
        <v>62.227200000000011</v>
      </c>
      <c r="I149" s="12">
        <f>G149*0.22</f>
        <v>97.785600000000002</v>
      </c>
      <c r="J149" s="12">
        <f>G149+H149+I149</f>
        <v>604.4928000000001</v>
      </c>
      <c r="K149" s="12">
        <f>J149*1.1</f>
        <v>664.94208000000015</v>
      </c>
      <c r="L149" s="7"/>
      <c r="M149" s="4" t="s">
        <v>2401</v>
      </c>
      <c r="N149" s="7" t="s">
        <v>3827</v>
      </c>
      <c r="O149" s="8" t="s">
        <v>2404</v>
      </c>
      <c r="P149" s="10">
        <v>45916</v>
      </c>
    </row>
    <row r="150" spans="1:16" ht="375" hidden="1" x14ac:dyDescent="0.2">
      <c r="A150" s="3" t="s">
        <v>161</v>
      </c>
      <c r="B150" s="4" t="s">
        <v>1330</v>
      </c>
      <c r="C150" s="4" t="s">
        <v>991</v>
      </c>
      <c r="D150" s="4" t="s">
        <v>636</v>
      </c>
      <c r="E150" s="4" t="s">
        <v>274</v>
      </c>
      <c r="F150" s="5">
        <v>30</v>
      </c>
      <c r="G150" s="6">
        <v>444.48</v>
      </c>
      <c r="H150" s="11">
        <f>G150*0.14</f>
        <v>62.227200000000011</v>
      </c>
      <c r="I150" s="12">
        <f>G150*0.22</f>
        <v>97.785600000000002</v>
      </c>
      <c r="J150" s="12">
        <f>G150+H150+I150</f>
        <v>604.4928000000001</v>
      </c>
      <c r="K150" s="12">
        <f>J150*1.1</f>
        <v>664.94208000000015</v>
      </c>
      <c r="L150" s="7"/>
      <c r="M150" s="4" t="s">
        <v>1559</v>
      </c>
      <c r="N150" s="7" t="s">
        <v>3827</v>
      </c>
      <c r="O150" s="8" t="s">
        <v>2177</v>
      </c>
      <c r="P150" s="10">
        <v>45916</v>
      </c>
    </row>
    <row r="151" spans="1:16" ht="375" hidden="1" x14ac:dyDescent="0.2">
      <c r="A151" s="3" t="s">
        <v>161</v>
      </c>
      <c r="B151" s="4" t="s">
        <v>1330</v>
      </c>
      <c r="C151" s="4" t="s">
        <v>991</v>
      </c>
      <c r="D151" s="4" t="s">
        <v>636</v>
      </c>
      <c r="E151" s="4" t="s">
        <v>274</v>
      </c>
      <c r="F151" s="5">
        <v>30</v>
      </c>
      <c r="G151" s="6">
        <v>444.48</v>
      </c>
      <c r="H151" s="11">
        <f>G151*0.14</f>
        <v>62.227200000000011</v>
      </c>
      <c r="I151" s="12">
        <f>G151*0.22</f>
        <v>97.785600000000002</v>
      </c>
      <c r="J151" s="12">
        <f>G151+H151+I151</f>
        <v>604.4928000000001</v>
      </c>
      <c r="K151" s="12">
        <f>J151*1.1</f>
        <v>664.94208000000015</v>
      </c>
      <c r="L151" s="7"/>
      <c r="M151" s="4" t="s">
        <v>1559</v>
      </c>
      <c r="N151" s="7" t="s">
        <v>3827</v>
      </c>
      <c r="O151" s="8" t="s">
        <v>2178</v>
      </c>
      <c r="P151" s="10">
        <v>45916</v>
      </c>
    </row>
    <row r="152" spans="1:16" ht="375" hidden="1" x14ac:dyDescent="0.2">
      <c r="A152" s="3" t="s">
        <v>161</v>
      </c>
      <c r="B152" s="4" t="s">
        <v>1330</v>
      </c>
      <c r="C152" s="4" t="s">
        <v>238</v>
      </c>
      <c r="D152" s="4" t="s">
        <v>636</v>
      </c>
      <c r="E152" s="4" t="s">
        <v>274</v>
      </c>
      <c r="F152" s="5">
        <v>30</v>
      </c>
      <c r="G152" s="6">
        <v>294.14999999999998</v>
      </c>
      <c r="H152" s="11">
        <f>G152*0.14</f>
        <v>41.180999999999997</v>
      </c>
      <c r="I152" s="12">
        <f>G152*0.22</f>
        <v>64.712999999999994</v>
      </c>
      <c r="J152" s="12">
        <f>G152+H152+I152</f>
        <v>400.04399999999998</v>
      </c>
      <c r="K152" s="12">
        <f>J152*1.1</f>
        <v>440.04840000000002</v>
      </c>
      <c r="L152" s="7"/>
      <c r="M152" s="4" t="s">
        <v>2132</v>
      </c>
      <c r="N152" s="7" t="s">
        <v>3827</v>
      </c>
      <c r="O152" s="8" t="s">
        <v>2135</v>
      </c>
      <c r="P152" s="10">
        <v>45916</v>
      </c>
    </row>
    <row r="153" spans="1:16" ht="375" hidden="1" x14ac:dyDescent="0.2">
      <c r="A153" s="3" t="s">
        <v>161</v>
      </c>
      <c r="B153" s="4" t="s">
        <v>1330</v>
      </c>
      <c r="C153" s="4" t="s">
        <v>238</v>
      </c>
      <c r="D153" s="4" t="s">
        <v>636</v>
      </c>
      <c r="E153" s="4" t="s">
        <v>274</v>
      </c>
      <c r="F153" s="5">
        <v>30</v>
      </c>
      <c r="G153" s="6">
        <v>294.14999999999998</v>
      </c>
      <c r="H153" s="11">
        <f>G153*0.14</f>
        <v>41.180999999999997</v>
      </c>
      <c r="I153" s="12">
        <f>G153*0.22</f>
        <v>64.712999999999994</v>
      </c>
      <c r="J153" s="12">
        <f>G153+H153+I153</f>
        <v>400.04399999999998</v>
      </c>
      <c r="K153" s="12">
        <f>J153*1.1</f>
        <v>440.04840000000002</v>
      </c>
      <c r="L153" s="7"/>
      <c r="M153" s="4" t="s">
        <v>2132</v>
      </c>
      <c r="N153" s="7" t="s">
        <v>3827</v>
      </c>
      <c r="O153" s="8" t="s">
        <v>2550</v>
      </c>
      <c r="P153" s="10">
        <v>45916</v>
      </c>
    </row>
    <row r="154" spans="1:16" ht="375" hidden="1" x14ac:dyDescent="0.2">
      <c r="A154" s="3" t="s">
        <v>161</v>
      </c>
      <c r="B154" s="4" t="s">
        <v>1330</v>
      </c>
      <c r="C154" s="4" t="s">
        <v>1334</v>
      </c>
      <c r="D154" s="4" t="s">
        <v>636</v>
      </c>
      <c r="E154" s="4" t="s">
        <v>274</v>
      </c>
      <c r="F154" s="5">
        <v>28</v>
      </c>
      <c r="G154" s="6">
        <v>273.04000000000002</v>
      </c>
      <c r="H154" s="11">
        <f>G154*0.14</f>
        <v>38.225600000000007</v>
      </c>
      <c r="I154" s="12">
        <f>G154*0.22</f>
        <v>60.068800000000003</v>
      </c>
      <c r="J154" s="12">
        <f>G154+H154+I154</f>
        <v>371.33440000000002</v>
      </c>
      <c r="K154" s="12">
        <f>J154*1.1</f>
        <v>408.46784000000002</v>
      </c>
      <c r="L154" s="7"/>
      <c r="M154" s="4" t="s">
        <v>2132</v>
      </c>
      <c r="N154" s="7" t="s">
        <v>3827</v>
      </c>
      <c r="O154" s="8" t="s">
        <v>2133</v>
      </c>
      <c r="P154" s="10">
        <v>45916</v>
      </c>
    </row>
    <row r="155" spans="1:16" ht="375" hidden="1" x14ac:dyDescent="0.2">
      <c r="A155" s="3" t="s">
        <v>161</v>
      </c>
      <c r="B155" s="4" t="s">
        <v>1330</v>
      </c>
      <c r="C155" s="4" t="s">
        <v>1334</v>
      </c>
      <c r="D155" s="4" t="s">
        <v>636</v>
      </c>
      <c r="E155" s="4" t="s">
        <v>274</v>
      </c>
      <c r="F155" s="5">
        <v>28</v>
      </c>
      <c r="G155" s="6">
        <v>273.04000000000002</v>
      </c>
      <c r="H155" s="11">
        <f>G155*0.14</f>
        <v>38.225600000000007</v>
      </c>
      <c r="I155" s="12">
        <f>G155*0.22</f>
        <v>60.068800000000003</v>
      </c>
      <c r="J155" s="12">
        <f>G155+H155+I155</f>
        <v>371.33440000000002</v>
      </c>
      <c r="K155" s="12">
        <f>J155*1.1</f>
        <v>408.46784000000002</v>
      </c>
      <c r="L155" s="7"/>
      <c r="M155" s="4" t="s">
        <v>2132</v>
      </c>
      <c r="N155" s="7" t="s">
        <v>3827</v>
      </c>
      <c r="O155" s="8" t="s">
        <v>2548</v>
      </c>
      <c r="P155" s="10">
        <v>45916</v>
      </c>
    </row>
    <row r="156" spans="1:16" ht="375" hidden="1" x14ac:dyDescent="0.2">
      <c r="A156" s="3" t="s">
        <v>161</v>
      </c>
      <c r="B156" s="4" t="s">
        <v>1330</v>
      </c>
      <c r="C156" s="4" t="s">
        <v>1334</v>
      </c>
      <c r="D156" s="4" t="s">
        <v>636</v>
      </c>
      <c r="E156" s="4" t="s">
        <v>274</v>
      </c>
      <c r="F156" s="5">
        <v>28</v>
      </c>
      <c r="G156" s="6">
        <v>273.04000000000002</v>
      </c>
      <c r="H156" s="11">
        <f>G156*0.14</f>
        <v>38.225600000000007</v>
      </c>
      <c r="I156" s="12">
        <f>G156*0.22</f>
        <v>60.068800000000003</v>
      </c>
      <c r="J156" s="12">
        <f>G156+H156+I156</f>
        <v>371.33440000000002</v>
      </c>
      <c r="K156" s="12">
        <f>J156*1.1</f>
        <v>408.46784000000002</v>
      </c>
      <c r="L156" s="7"/>
      <c r="M156" s="4" t="s">
        <v>1332</v>
      </c>
      <c r="N156" s="7" t="s">
        <v>3827</v>
      </c>
      <c r="O156" s="8" t="s">
        <v>1335</v>
      </c>
      <c r="P156" s="10">
        <v>45916</v>
      </c>
    </row>
    <row r="157" spans="1:16" ht="375" hidden="1" x14ac:dyDescent="0.2">
      <c r="A157" s="3" t="s">
        <v>161</v>
      </c>
      <c r="B157" s="4" t="s">
        <v>1330</v>
      </c>
      <c r="C157" s="4" t="s">
        <v>1331</v>
      </c>
      <c r="D157" s="4" t="s">
        <v>636</v>
      </c>
      <c r="E157" s="4" t="s">
        <v>274</v>
      </c>
      <c r="F157" s="5">
        <v>30</v>
      </c>
      <c r="G157" s="6">
        <v>294.14999999999998</v>
      </c>
      <c r="H157" s="11">
        <f>G157*0.14</f>
        <v>41.180999999999997</v>
      </c>
      <c r="I157" s="12">
        <f>G157*0.22</f>
        <v>64.712999999999994</v>
      </c>
      <c r="J157" s="12">
        <f>G157+H157+I157</f>
        <v>400.04399999999998</v>
      </c>
      <c r="K157" s="12">
        <f>J157*1.1</f>
        <v>440.04840000000002</v>
      </c>
      <c r="L157" s="7"/>
      <c r="M157" s="4" t="s">
        <v>1332</v>
      </c>
      <c r="N157" s="7" t="s">
        <v>3827</v>
      </c>
      <c r="O157" s="8" t="s">
        <v>1333</v>
      </c>
      <c r="P157" s="10">
        <v>45916</v>
      </c>
    </row>
    <row r="158" spans="1:16" ht="375" hidden="1" x14ac:dyDescent="0.2">
      <c r="A158" s="3" t="s">
        <v>161</v>
      </c>
      <c r="B158" s="4" t="s">
        <v>1330</v>
      </c>
      <c r="C158" s="4" t="s">
        <v>1331</v>
      </c>
      <c r="D158" s="4" t="s">
        <v>636</v>
      </c>
      <c r="E158" s="4" t="s">
        <v>274</v>
      </c>
      <c r="F158" s="5">
        <v>30</v>
      </c>
      <c r="G158" s="6">
        <v>294.14999999999998</v>
      </c>
      <c r="H158" s="11">
        <f>G158*0.14</f>
        <v>41.180999999999997</v>
      </c>
      <c r="I158" s="12">
        <f>G158*0.22</f>
        <v>64.712999999999994</v>
      </c>
      <c r="J158" s="12">
        <f>G158+H158+I158</f>
        <v>400.04399999999998</v>
      </c>
      <c r="K158" s="12">
        <f>J158*1.1</f>
        <v>440.04840000000002</v>
      </c>
      <c r="L158" s="7"/>
      <c r="M158" s="4" t="s">
        <v>2132</v>
      </c>
      <c r="N158" s="7" t="s">
        <v>3827</v>
      </c>
      <c r="O158" s="8" t="s">
        <v>2134</v>
      </c>
      <c r="P158" s="10">
        <v>45916</v>
      </c>
    </row>
    <row r="159" spans="1:16" ht="375" hidden="1" x14ac:dyDescent="0.2">
      <c r="A159" s="3" t="s">
        <v>161</v>
      </c>
      <c r="B159" s="4" t="s">
        <v>1330</v>
      </c>
      <c r="C159" s="4" t="s">
        <v>1331</v>
      </c>
      <c r="D159" s="4" t="s">
        <v>636</v>
      </c>
      <c r="E159" s="4" t="s">
        <v>274</v>
      </c>
      <c r="F159" s="5">
        <v>30</v>
      </c>
      <c r="G159" s="6">
        <v>294.14999999999998</v>
      </c>
      <c r="H159" s="11">
        <f>G159*0.14</f>
        <v>41.180999999999997</v>
      </c>
      <c r="I159" s="12">
        <f>G159*0.22</f>
        <v>64.712999999999994</v>
      </c>
      <c r="J159" s="12">
        <f>G159+H159+I159</f>
        <v>400.04399999999998</v>
      </c>
      <c r="K159" s="12">
        <f>J159*1.1</f>
        <v>440.04840000000002</v>
      </c>
      <c r="L159" s="7"/>
      <c r="M159" s="4" t="s">
        <v>2132</v>
      </c>
      <c r="N159" s="7" t="s">
        <v>3827</v>
      </c>
      <c r="O159" s="8" t="s">
        <v>2549</v>
      </c>
      <c r="P159" s="10">
        <v>45916</v>
      </c>
    </row>
    <row r="160" spans="1:16" ht="375" hidden="1" x14ac:dyDescent="0.2">
      <c r="A160" s="3" t="s">
        <v>21</v>
      </c>
      <c r="B160" s="4" t="s">
        <v>1888</v>
      </c>
      <c r="C160" s="4" t="s">
        <v>1891</v>
      </c>
      <c r="D160" s="4" t="s">
        <v>636</v>
      </c>
      <c r="E160" s="4" t="s">
        <v>646</v>
      </c>
      <c r="F160" s="5">
        <v>20</v>
      </c>
      <c r="G160" s="6">
        <v>114.52</v>
      </c>
      <c r="H160" s="11">
        <f>G160*0.14</f>
        <v>16.032800000000002</v>
      </c>
      <c r="I160" s="12">
        <f>G160*0.22</f>
        <v>25.194399999999998</v>
      </c>
      <c r="J160" s="12">
        <f>G160+H160+I160</f>
        <v>155.74719999999999</v>
      </c>
      <c r="K160" s="12">
        <f>J160*1.1</f>
        <v>171.32192000000001</v>
      </c>
      <c r="L160" s="7"/>
      <c r="M160" s="4" t="s">
        <v>2189</v>
      </c>
      <c r="N160" s="7" t="s">
        <v>4102</v>
      </c>
      <c r="O160" s="8" t="s">
        <v>2190</v>
      </c>
      <c r="P160" s="10">
        <v>45922</v>
      </c>
    </row>
    <row r="161" spans="1:16" ht="375" x14ac:dyDescent="0.2">
      <c r="A161" s="3" t="s">
        <v>21</v>
      </c>
      <c r="B161" s="4" t="s">
        <v>1888</v>
      </c>
      <c r="C161" s="4" t="s">
        <v>1827</v>
      </c>
      <c r="D161" s="4" t="s">
        <v>636</v>
      </c>
      <c r="E161" s="4" t="s">
        <v>646</v>
      </c>
      <c r="F161" s="5">
        <v>30</v>
      </c>
      <c r="G161" s="6">
        <v>180.66</v>
      </c>
      <c r="H161" s="11">
        <f>G161*0.14</f>
        <v>25.292400000000001</v>
      </c>
      <c r="I161" s="12">
        <f>G161*0.22</f>
        <v>39.745199999999997</v>
      </c>
      <c r="J161" s="12">
        <f>G161+H161+I161</f>
        <v>245.69760000000002</v>
      </c>
      <c r="K161" s="12">
        <f>J161*1.1</f>
        <v>270.26736000000005</v>
      </c>
      <c r="L161" s="7"/>
      <c r="M161" s="4" t="s">
        <v>2189</v>
      </c>
      <c r="N161" s="7" t="s">
        <v>3626</v>
      </c>
      <c r="O161" s="8" t="s">
        <v>2193</v>
      </c>
      <c r="P161" s="10">
        <v>45912</v>
      </c>
    </row>
    <row r="162" spans="1:16" ht="375" hidden="1" x14ac:dyDescent="0.2">
      <c r="A162" s="3" t="s">
        <v>21</v>
      </c>
      <c r="B162" s="4" t="s">
        <v>1888</v>
      </c>
      <c r="C162" s="4" t="s">
        <v>1890</v>
      </c>
      <c r="D162" s="4" t="s">
        <v>636</v>
      </c>
      <c r="E162" s="4" t="s">
        <v>646</v>
      </c>
      <c r="F162" s="5">
        <v>28</v>
      </c>
      <c r="G162" s="6">
        <v>160.04</v>
      </c>
      <c r="H162" s="11">
        <f>G162*0.14</f>
        <v>22.4056</v>
      </c>
      <c r="I162" s="12">
        <f>G162*0.22</f>
        <v>35.208799999999997</v>
      </c>
      <c r="J162" s="12">
        <f>G162+H162+I162</f>
        <v>217.65439999999998</v>
      </c>
      <c r="K162" s="12">
        <f>J162*1.1</f>
        <v>239.41983999999999</v>
      </c>
      <c r="L162" s="7"/>
      <c r="M162" s="4" t="s">
        <v>2189</v>
      </c>
      <c r="N162" s="7" t="s">
        <v>4102</v>
      </c>
      <c r="O162" s="8" t="s">
        <v>2191</v>
      </c>
      <c r="P162" s="10">
        <v>45922</v>
      </c>
    </row>
    <row r="163" spans="1:16" ht="375" x14ac:dyDescent="0.2">
      <c r="A163" s="3" t="s">
        <v>21</v>
      </c>
      <c r="B163" s="4" t="s">
        <v>1888</v>
      </c>
      <c r="C163" s="4" t="s">
        <v>1889</v>
      </c>
      <c r="D163" s="4" t="s">
        <v>636</v>
      </c>
      <c r="E163" s="4" t="s">
        <v>646</v>
      </c>
      <c r="F163" s="5">
        <v>30</v>
      </c>
      <c r="G163" s="6">
        <v>180.66</v>
      </c>
      <c r="H163" s="11">
        <f>G163*0.14</f>
        <v>25.292400000000001</v>
      </c>
      <c r="I163" s="12">
        <f>G163*0.22</f>
        <v>39.745199999999997</v>
      </c>
      <c r="J163" s="12">
        <f>G163+H163+I163</f>
        <v>245.69760000000002</v>
      </c>
      <c r="K163" s="12">
        <f>J163*1.1</f>
        <v>270.26736000000005</v>
      </c>
      <c r="L163" s="7"/>
      <c r="M163" s="4" t="s">
        <v>2189</v>
      </c>
      <c r="N163" s="7" t="s">
        <v>3626</v>
      </c>
      <c r="O163" s="8" t="s">
        <v>2192</v>
      </c>
      <c r="P163" s="10">
        <v>45912</v>
      </c>
    </row>
    <row r="164" spans="1:16" ht="375" x14ac:dyDescent="0.2">
      <c r="A164" s="3" t="s">
        <v>22</v>
      </c>
      <c r="B164" s="4" t="s">
        <v>1688</v>
      </c>
      <c r="C164" s="4" t="s">
        <v>692</v>
      </c>
      <c r="D164" s="4" t="s">
        <v>636</v>
      </c>
      <c r="E164" s="4" t="s">
        <v>289</v>
      </c>
      <c r="F164" s="5">
        <v>30</v>
      </c>
      <c r="G164" s="6">
        <v>233.5</v>
      </c>
      <c r="H164" s="11">
        <f>G164*0.14</f>
        <v>32.690000000000005</v>
      </c>
      <c r="I164" s="12">
        <f>G164*0.22</f>
        <v>51.37</v>
      </c>
      <c r="J164" s="12">
        <f>G164+H164+I164</f>
        <v>317.56</v>
      </c>
      <c r="K164" s="12">
        <f>J164*1.1</f>
        <v>349.31600000000003</v>
      </c>
      <c r="L164" s="7"/>
      <c r="M164" s="4" t="s">
        <v>2419</v>
      </c>
      <c r="N164" s="7" t="s">
        <v>3757</v>
      </c>
      <c r="O164" s="8" t="s">
        <v>2450</v>
      </c>
      <c r="P164" s="10">
        <v>45915</v>
      </c>
    </row>
    <row r="165" spans="1:16" ht="375" x14ac:dyDescent="0.2">
      <c r="A165" s="3" t="s">
        <v>22</v>
      </c>
      <c r="B165" s="4" t="s">
        <v>1688</v>
      </c>
      <c r="C165" s="4" t="s">
        <v>692</v>
      </c>
      <c r="D165" s="4" t="s">
        <v>636</v>
      </c>
      <c r="E165" s="4" t="s">
        <v>289</v>
      </c>
      <c r="F165" s="5">
        <v>30</v>
      </c>
      <c r="G165" s="6">
        <v>233.5</v>
      </c>
      <c r="H165" s="11">
        <f>G165*0.14</f>
        <v>32.690000000000005</v>
      </c>
      <c r="I165" s="12">
        <f>G165*0.22</f>
        <v>51.37</v>
      </c>
      <c r="J165" s="12">
        <f>G165+H165+I165</f>
        <v>317.56</v>
      </c>
      <c r="K165" s="12">
        <f>J165*1.1</f>
        <v>349.31600000000003</v>
      </c>
      <c r="L165" s="7"/>
      <c r="M165" s="4" t="s">
        <v>2419</v>
      </c>
      <c r="N165" s="7" t="s">
        <v>3757</v>
      </c>
      <c r="O165" s="8" t="s">
        <v>2457</v>
      </c>
      <c r="P165" s="10">
        <v>45915</v>
      </c>
    </row>
    <row r="166" spans="1:16" ht="375" x14ac:dyDescent="0.2">
      <c r="A166" s="3" t="s">
        <v>22</v>
      </c>
      <c r="B166" s="4" t="s">
        <v>1688</v>
      </c>
      <c r="C166" s="4" t="s">
        <v>1127</v>
      </c>
      <c r="D166" s="4" t="s">
        <v>636</v>
      </c>
      <c r="E166" s="4" t="s">
        <v>289</v>
      </c>
      <c r="F166" s="5">
        <v>50</v>
      </c>
      <c r="G166" s="6">
        <v>389.8</v>
      </c>
      <c r="H166" s="11">
        <f>G166*0.14</f>
        <v>54.57200000000001</v>
      </c>
      <c r="I166" s="12">
        <f>G166*0.22</f>
        <v>85.756</v>
      </c>
      <c r="J166" s="12">
        <f>G166+H166+I166</f>
        <v>530.12800000000004</v>
      </c>
      <c r="K166" s="12">
        <f>J166*1.1</f>
        <v>583.14080000000013</v>
      </c>
      <c r="L166" s="7"/>
      <c r="M166" s="4" t="s">
        <v>2419</v>
      </c>
      <c r="N166" s="7" t="s">
        <v>3757</v>
      </c>
      <c r="O166" s="8" t="s">
        <v>2453</v>
      </c>
      <c r="P166" s="10">
        <v>45915</v>
      </c>
    </row>
    <row r="167" spans="1:16" ht="375" x14ac:dyDescent="0.2">
      <c r="A167" s="3" t="s">
        <v>22</v>
      </c>
      <c r="B167" s="4" t="s">
        <v>1688</v>
      </c>
      <c r="C167" s="4" t="s">
        <v>1127</v>
      </c>
      <c r="D167" s="4" t="s">
        <v>636</v>
      </c>
      <c r="E167" s="4" t="s">
        <v>289</v>
      </c>
      <c r="F167" s="5">
        <v>50</v>
      </c>
      <c r="G167" s="6">
        <v>389.8</v>
      </c>
      <c r="H167" s="11">
        <f>G167*0.14</f>
        <v>54.57200000000001</v>
      </c>
      <c r="I167" s="12">
        <f>G167*0.22</f>
        <v>85.756</v>
      </c>
      <c r="J167" s="12">
        <f>G167+H167+I167</f>
        <v>530.12800000000004</v>
      </c>
      <c r="K167" s="12">
        <f>J167*1.1</f>
        <v>583.14080000000013</v>
      </c>
      <c r="L167" s="7"/>
      <c r="M167" s="4" t="s">
        <v>2419</v>
      </c>
      <c r="N167" s="7" t="s">
        <v>3757</v>
      </c>
      <c r="O167" s="8" t="s">
        <v>2460</v>
      </c>
      <c r="P167" s="10">
        <v>45915</v>
      </c>
    </row>
    <row r="168" spans="1:16" ht="375" x14ac:dyDescent="0.2">
      <c r="A168" s="3" t="s">
        <v>22</v>
      </c>
      <c r="B168" s="4" t="s">
        <v>1688</v>
      </c>
      <c r="C168" s="4" t="s">
        <v>1113</v>
      </c>
      <c r="D168" s="4" t="s">
        <v>636</v>
      </c>
      <c r="E168" s="4" t="s">
        <v>289</v>
      </c>
      <c r="F168" s="5">
        <v>60</v>
      </c>
      <c r="G168" s="6">
        <v>453.14</v>
      </c>
      <c r="H168" s="11">
        <f>G168*0.14</f>
        <v>63.439600000000006</v>
      </c>
      <c r="I168" s="12">
        <f>G168*0.22</f>
        <v>99.690799999999996</v>
      </c>
      <c r="J168" s="12">
        <f>G168+H168+I168</f>
        <v>616.2704</v>
      </c>
      <c r="K168" s="12">
        <f>J168*1.1</f>
        <v>677.89744000000007</v>
      </c>
      <c r="L168" s="7"/>
      <c r="M168" s="4" t="s">
        <v>2419</v>
      </c>
      <c r="N168" s="7" t="s">
        <v>3757</v>
      </c>
      <c r="O168" s="8" t="s">
        <v>2454</v>
      </c>
      <c r="P168" s="10">
        <v>45915</v>
      </c>
    </row>
    <row r="169" spans="1:16" ht="375" x14ac:dyDescent="0.2">
      <c r="A169" s="3" t="s">
        <v>22</v>
      </c>
      <c r="B169" s="4" t="s">
        <v>1688</v>
      </c>
      <c r="C169" s="4" t="s">
        <v>1113</v>
      </c>
      <c r="D169" s="4" t="s">
        <v>636</v>
      </c>
      <c r="E169" s="4" t="s">
        <v>289</v>
      </c>
      <c r="F169" s="5">
        <v>60</v>
      </c>
      <c r="G169" s="6">
        <v>453.14</v>
      </c>
      <c r="H169" s="11">
        <f>G169*0.14</f>
        <v>63.439600000000006</v>
      </c>
      <c r="I169" s="12">
        <f>G169*0.22</f>
        <v>99.690799999999996</v>
      </c>
      <c r="J169" s="12">
        <f>G169+H169+I169</f>
        <v>616.2704</v>
      </c>
      <c r="K169" s="12">
        <f>J169*1.1</f>
        <v>677.89744000000007</v>
      </c>
      <c r="L169" s="7"/>
      <c r="M169" s="4" t="s">
        <v>2419</v>
      </c>
      <c r="N169" s="7" t="s">
        <v>3757</v>
      </c>
      <c r="O169" s="8" t="s">
        <v>2461</v>
      </c>
      <c r="P169" s="10">
        <v>45915</v>
      </c>
    </row>
    <row r="170" spans="1:16" ht="375" x14ac:dyDescent="0.2">
      <c r="A170" s="3" t="s">
        <v>22</v>
      </c>
      <c r="B170" s="4" t="s">
        <v>1688</v>
      </c>
      <c r="C170" s="4" t="s">
        <v>1182</v>
      </c>
      <c r="D170" s="4" t="s">
        <v>636</v>
      </c>
      <c r="E170" s="4" t="s">
        <v>289</v>
      </c>
      <c r="F170" s="5">
        <v>28</v>
      </c>
      <c r="G170" s="6">
        <v>218.09</v>
      </c>
      <c r="H170" s="11">
        <f>G170*0.14</f>
        <v>30.532600000000002</v>
      </c>
      <c r="I170" s="12">
        <f>G170*0.22</f>
        <v>47.979800000000004</v>
      </c>
      <c r="J170" s="12">
        <f>G170+H170+I170</f>
        <v>296.60239999999999</v>
      </c>
      <c r="K170" s="12">
        <f>J170*1.1</f>
        <v>326.26264000000003</v>
      </c>
      <c r="L170" s="7"/>
      <c r="M170" s="4" t="s">
        <v>2419</v>
      </c>
      <c r="N170" s="7" t="s">
        <v>3757</v>
      </c>
      <c r="O170" s="8" t="s">
        <v>2448</v>
      </c>
      <c r="P170" s="10">
        <v>45915</v>
      </c>
    </row>
    <row r="171" spans="1:16" ht="375" x14ac:dyDescent="0.2">
      <c r="A171" s="3" t="s">
        <v>22</v>
      </c>
      <c r="B171" s="4" t="s">
        <v>1688</v>
      </c>
      <c r="C171" s="4" t="s">
        <v>1182</v>
      </c>
      <c r="D171" s="4" t="s">
        <v>636</v>
      </c>
      <c r="E171" s="4" t="s">
        <v>289</v>
      </c>
      <c r="F171" s="5">
        <v>28</v>
      </c>
      <c r="G171" s="6">
        <v>218.09</v>
      </c>
      <c r="H171" s="11">
        <f>G171*0.14</f>
        <v>30.532600000000002</v>
      </c>
      <c r="I171" s="12">
        <f>G171*0.22</f>
        <v>47.979800000000004</v>
      </c>
      <c r="J171" s="12">
        <f>G171+H171+I171</f>
        <v>296.60239999999999</v>
      </c>
      <c r="K171" s="12">
        <f>J171*1.1</f>
        <v>326.26264000000003</v>
      </c>
      <c r="L171" s="7"/>
      <c r="M171" s="4" t="s">
        <v>2419</v>
      </c>
      <c r="N171" s="7" t="s">
        <v>3757</v>
      </c>
      <c r="O171" s="8" t="s">
        <v>2455</v>
      </c>
      <c r="P171" s="10">
        <v>45915</v>
      </c>
    </row>
    <row r="172" spans="1:16" ht="375" x14ac:dyDescent="0.2">
      <c r="A172" s="3" t="s">
        <v>22</v>
      </c>
      <c r="B172" s="4" t="s">
        <v>1688</v>
      </c>
      <c r="C172" s="4" t="s">
        <v>1665</v>
      </c>
      <c r="D172" s="4" t="s">
        <v>636</v>
      </c>
      <c r="E172" s="4" t="s">
        <v>289</v>
      </c>
      <c r="F172" s="5">
        <v>56</v>
      </c>
      <c r="G172" s="6">
        <v>436.58</v>
      </c>
      <c r="H172" s="11">
        <f>G172*0.14</f>
        <v>61.121200000000002</v>
      </c>
      <c r="I172" s="12">
        <f>G172*0.22</f>
        <v>96.047600000000003</v>
      </c>
      <c r="J172" s="12">
        <f>G172+H172+I172</f>
        <v>593.74879999999996</v>
      </c>
      <c r="K172" s="12">
        <f>J172*1.1</f>
        <v>653.12368000000004</v>
      </c>
      <c r="L172" s="7"/>
      <c r="M172" s="4" t="s">
        <v>2419</v>
      </c>
      <c r="N172" s="7" t="s">
        <v>3757</v>
      </c>
      <c r="O172" s="8" t="s">
        <v>2451</v>
      </c>
      <c r="P172" s="10">
        <v>45915</v>
      </c>
    </row>
    <row r="173" spans="1:16" ht="375" x14ac:dyDescent="0.2">
      <c r="A173" s="3" t="s">
        <v>22</v>
      </c>
      <c r="B173" s="4" t="s">
        <v>1688</v>
      </c>
      <c r="C173" s="4" t="s">
        <v>1665</v>
      </c>
      <c r="D173" s="4" t="s">
        <v>636</v>
      </c>
      <c r="E173" s="4" t="s">
        <v>289</v>
      </c>
      <c r="F173" s="5">
        <v>56</v>
      </c>
      <c r="G173" s="6">
        <v>436.58</v>
      </c>
      <c r="H173" s="11">
        <f>G173*0.14</f>
        <v>61.121200000000002</v>
      </c>
      <c r="I173" s="12">
        <f>G173*0.22</f>
        <v>96.047600000000003</v>
      </c>
      <c r="J173" s="12">
        <f>G173+H173+I173</f>
        <v>593.74879999999996</v>
      </c>
      <c r="K173" s="12">
        <f>J173*1.1</f>
        <v>653.12368000000004</v>
      </c>
      <c r="L173" s="7"/>
      <c r="M173" s="4" t="s">
        <v>2419</v>
      </c>
      <c r="N173" s="7" t="s">
        <v>3757</v>
      </c>
      <c r="O173" s="8" t="s">
        <v>2458</v>
      </c>
      <c r="P173" s="10">
        <v>45915</v>
      </c>
    </row>
    <row r="174" spans="1:16" ht="375" x14ac:dyDescent="0.2">
      <c r="A174" s="3" t="s">
        <v>22</v>
      </c>
      <c r="B174" s="4" t="s">
        <v>1688</v>
      </c>
      <c r="C174" s="4" t="s">
        <v>1130</v>
      </c>
      <c r="D174" s="4" t="s">
        <v>636</v>
      </c>
      <c r="E174" s="4" t="s">
        <v>289</v>
      </c>
      <c r="F174" s="5">
        <v>30</v>
      </c>
      <c r="G174" s="6">
        <v>233.5</v>
      </c>
      <c r="H174" s="11">
        <f>G174*0.14</f>
        <v>32.690000000000005</v>
      </c>
      <c r="I174" s="12">
        <f>G174*0.22</f>
        <v>51.37</v>
      </c>
      <c r="J174" s="12">
        <f>G174+H174+I174</f>
        <v>317.56</v>
      </c>
      <c r="K174" s="12">
        <f>J174*1.1</f>
        <v>349.31600000000003</v>
      </c>
      <c r="L174" s="7"/>
      <c r="M174" s="4" t="s">
        <v>2419</v>
      </c>
      <c r="N174" s="7" t="s">
        <v>3757</v>
      </c>
      <c r="O174" s="8" t="s">
        <v>2449</v>
      </c>
      <c r="P174" s="10">
        <v>45915</v>
      </c>
    </row>
    <row r="175" spans="1:16" ht="375" x14ac:dyDescent="0.2">
      <c r="A175" s="3" t="s">
        <v>22</v>
      </c>
      <c r="B175" s="4" t="s">
        <v>1688</v>
      </c>
      <c r="C175" s="4" t="s">
        <v>1130</v>
      </c>
      <c r="D175" s="4" t="s">
        <v>636</v>
      </c>
      <c r="E175" s="4" t="s">
        <v>289</v>
      </c>
      <c r="F175" s="5">
        <v>30</v>
      </c>
      <c r="G175" s="6">
        <v>233.5</v>
      </c>
      <c r="H175" s="11">
        <f>G175*0.14</f>
        <v>32.690000000000005</v>
      </c>
      <c r="I175" s="12">
        <f>G175*0.22</f>
        <v>51.37</v>
      </c>
      <c r="J175" s="12">
        <f>G175+H175+I175</f>
        <v>317.56</v>
      </c>
      <c r="K175" s="12">
        <f>J175*1.1</f>
        <v>349.31600000000003</v>
      </c>
      <c r="L175" s="7"/>
      <c r="M175" s="4" t="s">
        <v>2419</v>
      </c>
      <c r="N175" s="7" t="s">
        <v>3757</v>
      </c>
      <c r="O175" s="8" t="s">
        <v>2456</v>
      </c>
      <c r="P175" s="10">
        <v>45915</v>
      </c>
    </row>
    <row r="176" spans="1:16" ht="375" x14ac:dyDescent="0.2">
      <c r="A176" s="3" t="s">
        <v>22</v>
      </c>
      <c r="B176" s="4" t="s">
        <v>1688</v>
      </c>
      <c r="C176" s="4" t="s">
        <v>1133</v>
      </c>
      <c r="D176" s="4" t="s">
        <v>636</v>
      </c>
      <c r="E176" s="4" t="s">
        <v>289</v>
      </c>
      <c r="F176" s="5">
        <v>60</v>
      </c>
      <c r="G176" s="6">
        <v>453.14</v>
      </c>
      <c r="H176" s="11">
        <f>G176*0.14</f>
        <v>63.439600000000006</v>
      </c>
      <c r="I176" s="12">
        <f>G176*0.22</f>
        <v>99.690799999999996</v>
      </c>
      <c r="J176" s="12">
        <f>G176+H176+I176</f>
        <v>616.2704</v>
      </c>
      <c r="K176" s="12">
        <f>J176*1.1</f>
        <v>677.89744000000007</v>
      </c>
      <c r="L176" s="7"/>
      <c r="M176" s="4" t="s">
        <v>2419</v>
      </c>
      <c r="N176" s="7" t="s">
        <v>3757</v>
      </c>
      <c r="O176" s="8" t="s">
        <v>2452</v>
      </c>
      <c r="P176" s="10">
        <v>45915</v>
      </c>
    </row>
    <row r="177" spans="1:16" ht="375" x14ac:dyDescent="0.2">
      <c r="A177" s="3" t="s">
        <v>22</v>
      </c>
      <c r="B177" s="4" t="s">
        <v>1688</v>
      </c>
      <c r="C177" s="4" t="s">
        <v>1133</v>
      </c>
      <c r="D177" s="4" t="s">
        <v>636</v>
      </c>
      <c r="E177" s="4" t="s">
        <v>289</v>
      </c>
      <c r="F177" s="5">
        <v>60</v>
      </c>
      <c r="G177" s="6">
        <v>453.14</v>
      </c>
      <c r="H177" s="11">
        <f>G177*0.14</f>
        <v>63.439600000000006</v>
      </c>
      <c r="I177" s="12">
        <f>G177*0.22</f>
        <v>99.690799999999996</v>
      </c>
      <c r="J177" s="12">
        <f>G177+H177+I177</f>
        <v>616.2704</v>
      </c>
      <c r="K177" s="12">
        <f>J177*1.1</f>
        <v>677.89744000000007</v>
      </c>
      <c r="L177" s="7"/>
      <c r="M177" s="4" t="s">
        <v>2419</v>
      </c>
      <c r="N177" s="7" t="s">
        <v>3757</v>
      </c>
      <c r="O177" s="8" t="s">
        <v>2459</v>
      </c>
      <c r="P177" s="10">
        <v>45915</v>
      </c>
    </row>
    <row r="178" spans="1:16" ht="375" x14ac:dyDescent="0.2">
      <c r="A178" s="3" t="s">
        <v>22</v>
      </c>
      <c r="B178" s="4" t="s">
        <v>1688</v>
      </c>
      <c r="C178" s="4" t="s">
        <v>1101</v>
      </c>
      <c r="D178" s="4" t="s">
        <v>636</v>
      </c>
      <c r="E178" s="4" t="s">
        <v>289</v>
      </c>
      <c r="F178" s="5">
        <v>30</v>
      </c>
      <c r="G178" s="6">
        <v>123.89</v>
      </c>
      <c r="H178" s="11">
        <f>G178*0.14</f>
        <v>17.344600000000003</v>
      </c>
      <c r="I178" s="12">
        <f>G178*0.22</f>
        <v>27.255800000000001</v>
      </c>
      <c r="J178" s="12">
        <f>G178+H178+I178</f>
        <v>168.49039999999999</v>
      </c>
      <c r="K178" s="12">
        <f>J178*1.1</f>
        <v>185.33944</v>
      </c>
      <c r="L178" s="7"/>
      <c r="M178" s="4" t="s">
        <v>2419</v>
      </c>
      <c r="N178" s="7" t="s">
        <v>3757</v>
      </c>
      <c r="O178" s="8" t="s">
        <v>2422</v>
      </c>
      <c r="P178" s="10">
        <v>45915</v>
      </c>
    </row>
    <row r="179" spans="1:16" ht="375" x14ac:dyDescent="0.2">
      <c r="A179" s="3" t="s">
        <v>22</v>
      </c>
      <c r="B179" s="4" t="s">
        <v>1688</v>
      </c>
      <c r="C179" s="4" t="s">
        <v>1101</v>
      </c>
      <c r="D179" s="4" t="s">
        <v>636</v>
      </c>
      <c r="E179" s="4" t="s">
        <v>289</v>
      </c>
      <c r="F179" s="5">
        <v>30</v>
      </c>
      <c r="G179" s="6">
        <v>123.89</v>
      </c>
      <c r="H179" s="11">
        <f>G179*0.14</f>
        <v>17.344600000000003</v>
      </c>
      <c r="I179" s="12">
        <f>G179*0.22</f>
        <v>27.255800000000001</v>
      </c>
      <c r="J179" s="12">
        <f>G179+H179+I179</f>
        <v>168.49039999999999</v>
      </c>
      <c r="K179" s="12">
        <f>J179*1.1</f>
        <v>185.33944</v>
      </c>
      <c r="L179" s="7"/>
      <c r="M179" s="4" t="s">
        <v>2419</v>
      </c>
      <c r="N179" s="7" t="s">
        <v>3757</v>
      </c>
      <c r="O179" s="8" t="s">
        <v>2428</v>
      </c>
      <c r="P179" s="10">
        <v>45915</v>
      </c>
    </row>
    <row r="180" spans="1:16" ht="375" x14ac:dyDescent="0.2">
      <c r="A180" s="3" t="s">
        <v>22</v>
      </c>
      <c r="B180" s="4" t="s">
        <v>1688</v>
      </c>
      <c r="C180" s="4" t="s">
        <v>1100</v>
      </c>
      <c r="D180" s="4" t="s">
        <v>636</v>
      </c>
      <c r="E180" s="4" t="s">
        <v>289</v>
      </c>
      <c r="F180" s="5">
        <v>50</v>
      </c>
      <c r="G180" s="6">
        <v>205.19</v>
      </c>
      <c r="H180" s="11">
        <f>G180*0.14</f>
        <v>28.726600000000001</v>
      </c>
      <c r="I180" s="12">
        <f>G180*0.22</f>
        <v>45.141799999999996</v>
      </c>
      <c r="J180" s="12">
        <f>G180+H180+I180</f>
        <v>279.05840000000001</v>
      </c>
      <c r="K180" s="12">
        <f>J180*1.1</f>
        <v>306.96424000000002</v>
      </c>
      <c r="L180" s="7"/>
      <c r="M180" s="4" t="s">
        <v>2419</v>
      </c>
      <c r="N180" s="7" t="s">
        <v>3757</v>
      </c>
      <c r="O180" s="8" t="s">
        <v>2424</v>
      </c>
      <c r="P180" s="10">
        <v>45915</v>
      </c>
    </row>
    <row r="181" spans="1:16" ht="375" x14ac:dyDescent="0.2">
      <c r="A181" s="3" t="s">
        <v>22</v>
      </c>
      <c r="B181" s="4" t="s">
        <v>1688</v>
      </c>
      <c r="C181" s="4" t="s">
        <v>1100</v>
      </c>
      <c r="D181" s="4" t="s">
        <v>636</v>
      </c>
      <c r="E181" s="4" t="s">
        <v>289</v>
      </c>
      <c r="F181" s="5">
        <v>50</v>
      </c>
      <c r="G181" s="6">
        <v>205.19</v>
      </c>
      <c r="H181" s="11">
        <f>G181*0.14</f>
        <v>28.726600000000001</v>
      </c>
      <c r="I181" s="12">
        <f>G181*0.22</f>
        <v>45.141799999999996</v>
      </c>
      <c r="J181" s="12">
        <f>G181+H181+I181</f>
        <v>279.05840000000001</v>
      </c>
      <c r="K181" s="12">
        <f>J181*1.1</f>
        <v>306.96424000000002</v>
      </c>
      <c r="L181" s="7"/>
      <c r="M181" s="4" t="s">
        <v>2419</v>
      </c>
      <c r="N181" s="7" t="s">
        <v>3757</v>
      </c>
      <c r="O181" s="8" t="s">
        <v>2430</v>
      </c>
      <c r="P181" s="10">
        <v>45915</v>
      </c>
    </row>
    <row r="182" spans="1:16" ht="375" x14ac:dyDescent="0.2">
      <c r="A182" s="3" t="s">
        <v>22</v>
      </c>
      <c r="B182" s="4" t="s">
        <v>1688</v>
      </c>
      <c r="C182" s="4" t="s">
        <v>2082</v>
      </c>
      <c r="D182" s="4" t="s">
        <v>636</v>
      </c>
      <c r="E182" s="4" t="s">
        <v>289</v>
      </c>
      <c r="F182" s="5">
        <v>28</v>
      </c>
      <c r="G182" s="6">
        <v>115.63</v>
      </c>
      <c r="H182" s="11">
        <f>G182*0.14</f>
        <v>16.188200000000002</v>
      </c>
      <c r="I182" s="12">
        <f>G182*0.22</f>
        <v>25.438599999999997</v>
      </c>
      <c r="J182" s="12">
        <f>G182+H182+I182</f>
        <v>157.2568</v>
      </c>
      <c r="K182" s="12">
        <f>J182*1.1</f>
        <v>172.98248000000001</v>
      </c>
      <c r="L182" s="7"/>
      <c r="M182" s="4" t="s">
        <v>2419</v>
      </c>
      <c r="N182" s="7" t="s">
        <v>3757</v>
      </c>
      <c r="O182" s="8" t="s">
        <v>2420</v>
      </c>
      <c r="P182" s="10">
        <v>45915</v>
      </c>
    </row>
    <row r="183" spans="1:16" ht="375" x14ac:dyDescent="0.2">
      <c r="A183" s="3" t="s">
        <v>22</v>
      </c>
      <c r="B183" s="4" t="s">
        <v>1688</v>
      </c>
      <c r="C183" s="4" t="s">
        <v>2082</v>
      </c>
      <c r="D183" s="4" t="s">
        <v>636</v>
      </c>
      <c r="E183" s="4" t="s">
        <v>289</v>
      </c>
      <c r="F183" s="5">
        <v>28</v>
      </c>
      <c r="G183" s="6">
        <v>115.63</v>
      </c>
      <c r="H183" s="11">
        <f>G183*0.14</f>
        <v>16.188200000000002</v>
      </c>
      <c r="I183" s="12">
        <f>G183*0.22</f>
        <v>25.438599999999997</v>
      </c>
      <c r="J183" s="12">
        <f>G183+H183+I183</f>
        <v>157.2568</v>
      </c>
      <c r="K183" s="12">
        <f>J183*1.1</f>
        <v>172.98248000000001</v>
      </c>
      <c r="L183" s="7"/>
      <c r="M183" s="4" t="s">
        <v>2419</v>
      </c>
      <c r="N183" s="7" t="s">
        <v>3757</v>
      </c>
      <c r="O183" s="8" t="s">
        <v>2426</v>
      </c>
      <c r="P183" s="10">
        <v>45915</v>
      </c>
    </row>
    <row r="184" spans="1:16" ht="375" x14ac:dyDescent="0.2">
      <c r="A184" s="3" t="s">
        <v>22</v>
      </c>
      <c r="B184" s="4" t="s">
        <v>1688</v>
      </c>
      <c r="C184" s="4" t="s">
        <v>2083</v>
      </c>
      <c r="D184" s="4" t="s">
        <v>636</v>
      </c>
      <c r="E184" s="4" t="s">
        <v>289</v>
      </c>
      <c r="F184" s="5">
        <v>56</v>
      </c>
      <c r="G184" s="6">
        <v>229.81</v>
      </c>
      <c r="H184" s="11">
        <f>G184*0.14</f>
        <v>32.173400000000001</v>
      </c>
      <c r="I184" s="12">
        <f>G184*0.22</f>
        <v>50.558199999999999</v>
      </c>
      <c r="J184" s="12">
        <f>G184+H184+I184</f>
        <v>312.54160000000002</v>
      </c>
      <c r="K184" s="12">
        <f>J184*1.1</f>
        <v>343.79576000000003</v>
      </c>
      <c r="L184" s="7"/>
      <c r="M184" s="4" t="s">
        <v>2419</v>
      </c>
      <c r="N184" s="7" t="s">
        <v>3757</v>
      </c>
      <c r="O184" s="8" t="s">
        <v>2423</v>
      </c>
      <c r="P184" s="10">
        <v>45915</v>
      </c>
    </row>
    <row r="185" spans="1:16" ht="375" x14ac:dyDescent="0.2">
      <c r="A185" s="3" t="s">
        <v>22</v>
      </c>
      <c r="B185" s="4" t="s">
        <v>1688</v>
      </c>
      <c r="C185" s="4" t="s">
        <v>2083</v>
      </c>
      <c r="D185" s="4" t="s">
        <v>636</v>
      </c>
      <c r="E185" s="4" t="s">
        <v>289</v>
      </c>
      <c r="F185" s="5">
        <v>56</v>
      </c>
      <c r="G185" s="6">
        <v>229.81</v>
      </c>
      <c r="H185" s="11">
        <f>G185*0.14</f>
        <v>32.173400000000001</v>
      </c>
      <c r="I185" s="12">
        <f>G185*0.22</f>
        <v>50.558199999999999</v>
      </c>
      <c r="J185" s="12">
        <f>G185+H185+I185</f>
        <v>312.54160000000002</v>
      </c>
      <c r="K185" s="12">
        <f>J185*1.1</f>
        <v>343.79576000000003</v>
      </c>
      <c r="L185" s="7"/>
      <c r="M185" s="4" t="s">
        <v>2419</v>
      </c>
      <c r="N185" s="7" t="s">
        <v>3757</v>
      </c>
      <c r="O185" s="8" t="s">
        <v>2429</v>
      </c>
      <c r="P185" s="10">
        <v>45915</v>
      </c>
    </row>
    <row r="186" spans="1:16" ht="375" x14ac:dyDescent="0.2">
      <c r="A186" s="3" t="s">
        <v>22</v>
      </c>
      <c r="B186" s="4" t="s">
        <v>1688</v>
      </c>
      <c r="C186" s="4" t="s">
        <v>1582</v>
      </c>
      <c r="D186" s="4" t="s">
        <v>636</v>
      </c>
      <c r="E186" s="4" t="s">
        <v>289</v>
      </c>
      <c r="F186" s="5">
        <v>30</v>
      </c>
      <c r="G186" s="6">
        <v>123.89</v>
      </c>
      <c r="H186" s="11">
        <f>G186*0.14</f>
        <v>17.344600000000003</v>
      </c>
      <c r="I186" s="12">
        <f>G186*0.22</f>
        <v>27.255800000000001</v>
      </c>
      <c r="J186" s="12">
        <f>G186+H186+I186</f>
        <v>168.49039999999999</v>
      </c>
      <c r="K186" s="12">
        <f>J186*1.1</f>
        <v>185.33944</v>
      </c>
      <c r="L186" s="7"/>
      <c r="M186" s="4" t="s">
        <v>2419</v>
      </c>
      <c r="N186" s="7" t="s">
        <v>3757</v>
      </c>
      <c r="O186" s="8" t="s">
        <v>2421</v>
      </c>
      <c r="P186" s="10">
        <v>45915</v>
      </c>
    </row>
    <row r="187" spans="1:16" ht="375" x14ac:dyDescent="0.2">
      <c r="A187" s="3" t="s">
        <v>22</v>
      </c>
      <c r="B187" s="4" t="s">
        <v>1688</v>
      </c>
      <c r="C187" s="4" t="s">
        <v>1582</v>
      </c>
      <c r="D187" s="4" t="s">
        <v>636</v>
      </c>
      <c r="E187" s="4" t="s">
        <v>289</v>
      </c>
      <c r="F187" s="5">
        <v>30</v>
      </c>
      <c r="G187" s="6">
        <v>123.89</v>
      </c>
      <c r="H187" s="11">
        <f>G187*0.14</f>
        <v>17.344600000000003</v>
      </c>
      <c r="I187" s="12">
        <f>G187*0.22</f>
        <v>27.255800000000001</v>
      </c>
      <c r="J187" s="12">
        <f>G187+H187+I187</f>
        <v>168.49039999999999</v>
      </c>
      <c r="K187" s="12">
        <f>J187*1.1</f>
        <v>185.33944</v>
      </c>
      <c r="L187" s="7"/>
      <c r="M187" s="4" t="s">
        <v>2419</v>
      </c>
      <c r="N187" s="7" t="s">
        <v>3757</v>
      </c>
      <c r="O187" s="8" t="s">
        <v>2427</v>
      </c>
      <c r="P187" s="10">
        <v>45915</v>
      </c>
    </row>
    <row r="188" spans="1:16" ht="375" x14ac:dyDescent="0.2">
      <c r="A188" s="3" t="s">
        <v>22</v>
      </c>
      <c r="B188" s="4" t="s">
        <v>1688</v>
      </c>
      <c r="C188" s="4" t="s">
        <v>1883</v>
      </c>
      <c r="D188" s="4" t="s">
        <v>636</v>
      </c>
      <c r="E188" s="4" t="s">
        <v>289</v>
      </c>
      <c r="F188" s="5">
        <v>90</v>
      </c>
      <c r="G188" s="6">
        <v>333.58</v>
      </c>
      <c r="H188" s="11">
        <f>G188*0.14</f>
        <v>46.7012</v>
      </c>
      <c r="I188" s="12">
        <f>G188*0.22</f>
        <v>73.387599999999992</v>
      </c>
      <c r="J188" s="12">
        <f>G188+H188+I188</f>
        <v>453.66880000000003</v>
      </c>
      <c r="K188" s="12">
        <f>J188*1.1</f>
        <v>499.03568000000007</v>
      </c>
      <c r="L188" s="7"/>
      <c r="M188" s="4" t="s">
        <v>2419</v>
      </c>
      <c r="N188" s="7" t="s">
        <v>3757</v>
      </c>
      <c r="O188" s="8" t="s">
        <v>2425</v>
      </c>
      <c r="P188" s="10">
        <v>45915</v>
      </c>
    </row>
    <row r="189" spans="1:16" ht="375" x14ac:dyDescent="0.2">
      <c r="A189" s="3" t="s">
        <v>22</v>
      </c>
      <c r="B189" s="4" t="s">
        <v>1688</v>
      </c>
      <c r="C189" s="4" t="s">
        <v>1883</v>
      </c>
      <c r="D189" s="4" t="s">
        <v>636</v>
      </c>
      <c r="E189" s="4" t="s">
        <v>289</v>
      </c>
      <c r="F189" s="5">
        <v>90</v>
      </c>
      <c r="G189" s="6">
        <v>333.58</v>
      </c>
      <c r="H189" s="11">
        <f>G189*0.14</f>
        <v>46.7012</v>
      </c>
      <c r="I189" s="12">
        <f>G189*0.22</f>
        <v>73.387599999999992</v>
      </c>
      <c r="J189" s="12">
        <f>G189+H189+I189</f>
        <v>453.66880000000003</v>
      </c>
      <c r="K189" s="12">
        <f>J189*1.1</f>
        <v>499.03568000000007</v>
      </c>
      <c r="L189" s="7"/>
      <c r="M189" s="4" t="s">
        <v>2419</v>
      </c>
      <c r="N189" s="7" t="s">
        <v>3757</v>
      </c>
      <c r="O189" s="8" t="s">
        <v>2431</v>
      </c>
      <c r="P189" s="10">
        <v>45915</v>
      </c>
    </row>
    <row r="190" spans="1:16" ht="375" x14ac:dyDescent="0.2">
      <c r="A190" s="3" t="s">
        <v>22</v>
      </c>
      <c r="B190" s="4" t="s">
        <v>1688</v>
      </c>
      <c r="C190" s="4" t="s">
        <v>691</v>
      </c>
      <c r="D190" s="4" t="s">
        <v>636</v>
      </c>
      <c r="E190" s="4" t="s">
        <v>289</v>
      </c>
      <c r="F190" s="5">
        <v>30</v>
      </c>
      <c r="G190" s="6">
        <v>159.27000000000001</v>
      </c>
      <c r="H190" s="11">
        <f>G190*0.14</f>
        <v>22.297800000000002</v>
      </c>
      <c r="I190" s="12">
        <f>G190*0.22</f>
        <v>35.039400000000001</v>
      </c>
      <c r="J190" s="12">
        <f>G190+H190+I190</f>
        <v>216.60720000000001</v>
      </c>
      <c r="K190" s="12">
        <f>J190*1.1</f>
        <v>238.26792000000003</v>
      </c>
      <c r="L190" s="7"/>
      <c r="M190" s="4" t="s">
        <v>2419</v>
      </c>
      <c r="N190" s="7" t="s">
        <v>3757</v>
      </c>
      <c r="O190" s="8" t="s">
        <v>2434</v>
      </c>
      <c r="P190" s="10">
        <v>45915</v>
      </c>
    </row>
    <row r="191" spans="1:16" ht="375" x14ac:dyDescent="0.2">
      <c r="A191" s="3" t="s">
        <v>22</v>
      </c>
      <c r="B191" s="4" t="s">
        <v>1688</v>
      </c>
      <c r="C191" s="4" t="s">
        <v>691</v>
      </c>
      <c r="D191" s="4" t="s">
        <v>636</v>
      </c>
      <c r="E191" s="4" t="s">
        <v>289</v>
      </c>
      <c r="F191" s="5">
        <v>30</v>
      </c>
      <c r="G191" s="6">
        <v>159.27000000000001</v>
      </c>
      <c r="H191" s="11">
        <f>G191*0.14</f>
        <v>22.297800000000002</v>
      </c>
      <c r="I191" s="12">
        <f>G191*0.22</f>
        <v>35.039400000000001</v>
      </c>
      <c r="J191" s="12">
        <f>G191+H191+I191</f>
        <v>216.60720000000001</v>
      </c>
      <c r="K191" s="12">
        <f>J191*1.1</f>
        <v>238.26792000000003</v>
      </c>
      <c r="L191" s="7"/>
      <c r="M191" s="4" t="s">
        <v>2419</v>
      </c>
      <c r="N191" s="7" t="s">
        <v>3757</v>
      </c>
      <c r="O191" s="8" t="s">
        <v>2442</v>
      </c>
      <c r="P191" s="10">
        <v>45915</v>
      </c>
    </row>
    <row r="192" spans="1:16" ht="375" x14ac:dyDescent="0.2">
      <c r="A192" s="3" t="s">
        <v>22</v>
      </c>
      <c r="B192" s="4" t="s">
        <v>1688</v>
      </c>
      <c r="C192" s="4" t="s">
        <v>645</v>
      </c>
      <c r="D192" s="4" t="s">
        <v>636</v>
      </c>
      <c r="E192" s="4" t="s">
        <v>289</v>
      </c>
      <c r="F192" s="5">
        <v>50</v>
      </c>
      <c r="G192" s="6">
        <v>236.56</v>
      </c>
      <c r="H192" s="11">
        <f>G192*0.14</f>
        <v>33.118400000000001</v>
      </c>
      <c r="I192" s="12">
        <f>G192*0.22</f>
        <v>52.043199999999999</v>
      </c>
      <c r="J192" s="12">
        <f>G192+H192+I192</f>
        <v>321.72160000000002</v>
      </c>
      <c r="K192" s="12">
        <f>J192*1.1</f>
        <v>353.89376000000004</v>
      </c>
      <c r="L192" s="7"/>
      <c r="M192" s="4" t="s">
        <v>2419</v>
      </c>
      <c r="N192" s="7" t="s">
        <v>3757</v>
      </c>
      <c r="O192" s="8" t="s">
        <v>2437</v>
      </c>
      <c r="P192" s="10">
        <v>45915</v>
      </c>
    </row>
    <row r="193" spans="1:16" ht="375" x14ac:dyDescent="0.2">
      <c r="A193" s="3" t="s">
        <v>22</v>
      </c>
      <c r="B193" s="4" t="s">
        <v>1688</v>
      </c>
      <c r="C193" s="4" t="s">
        <v>645</v>
      </c>
      <c r="D193" s="4" t="s">
        <v>636</v>
      </c>
      <c r="E193" s="4" t="s">
        <v>289</v>
      </c>
      <c r="F193" s="5">
        <v>50</v>
      </c>
      <c r="G193" s="6">
        <v>236.56</v>
      </c>
      <c r="H193" s="11">
        <f>G193*0.14</f>
        <v>33.118400000000001</v>
      </c>
      <c r="I193" s="12">
        <f>G193*0.22</f>
        <v>52.043199999999999</v>
      </c>
      <c r="J193" s="12">
        <f>G193+H193+I193</f>
        <v>321.72160000000002</v>
      </c>
      <c r="K193" s="12">
        <f>J193*1.1</f>
        <v>353.89376000000004</v>
      </c>
      <c r="L193" s="7"/>
      <c r="M193" s="4" t="s">
        <v>2419</v>
      </c>
      <c r="N193" s="7" t="s">
        <v>3757</v>
      </c>
      <c r="O193" s="8" t="s">
        <v>2445</v>
      </c>
      <c r="P193" s="10">
        <v>45915</v>
      </c>
    </row>
    <row r="194" spans="1:16" ht="375" x14ac:dyDescent="0.2">
      <c r="A194" s="3" t="s">
        <v>22</v>
      </c>
      <c r="B194" s="4" t="s">
        <v>1688</v>
      </c>
      <c r="C194" s="4" t="s">
        <v>1128</v>
      </c>
      <c r="D194" s="4" t="s">
        <v>636</v>
      </c>
      <c r="E194" s="4" t="s">
        <v>289</v>
      </c>
      <c r="F194" s="5">
        <v>60</v>
      </c>
      <c r="G194" s="6">
        <v>283.87</v>
      </c>
      <c r="H194" s="11">
        <f>G194*0.14</f>
        <v>39.741800000000005</v>
      </c>
      <c r="I194" s="12">
        <f>G194*0.22</f>
        <v>62.4514</v>
      </c>
      <c r="J194" s="12">
        <f>G194+H194+I194</f>
        <v>386.06319999999999</v>
      </c>
      <c r="K194" s="12">
        <f>J194*1.1</f>
        <v>424.66952000000003</v>
      </c>
      <c r="L194" s="7"/>
      <c r="M194" s="4" t="s">
        <v>2419</v>
      </c>
      <c r="N194" s="7" t="s">
        <v>3757</v>
      </c>
      <c r="O194" s="8" t="s">
        <v>2438</v>
      </c>
      <c r="P194" s="10">
        <v>45915</v>
      </c>
    </row>
    <row r="195" spans="1:16" ht="375" x14ac:dyDescent="0.2">
      <c r="A195" s="3" t="s">
        <v>22</v>
      </c>
      <c r="B195" s="4" t="s">
        <v>1688</v>
      </c>
      <c r="C195" s="4" t="s">
        <v>1128</v>
      </c>
      <c r="D195" s="4" t="s">
        <v>636</v>
      </c>
      <c r="E195" s="4" t="s">
        <v>289</v>
      </c>
      <c r="F195" s="5">
        <v>60</v>
      </c>
      <c r="G195" s="6">
        <v>283.87</v>
      </c>
      <c r="H195" s="11">
        <f>G195*0.14</f>
        <v>39.741800000000005</v>
      </c>
      <c r="I195" s="12">
        <f>G195*0.22</f>
        <v>62.4514</v>
      </c>
      <c r="J195" s="12">
        <f>G195+H195+I195</f>
        <v>386.06319999999999</v>
      </c>
      <c r="K195" s="12">
        <f>J195*1.1</f>
        <v>424.66952000000003</v>
      </c>
      <c r="L195" s="7"/>
      <c r="M195" s="4" t="s">
        <v>2419</v>
      </c>
      <c r="N195" s="7" t="s">
        <v>3757</v>
      </c>
      <c r="O195" s="8" t="s">
        <v>2446</v>
      </c>
      <c r="P195" s="10">
        <v>45915</v>
      </c>
    </row>
    <row r="196" spans="1:16" ht="375" x14ac:dyDescent="0.2">
      <c r="A196" s="3" t="s">
        <v>22</v>
      </c>
      <c r="B196" s="4" t="s">
        <v>1688</v>
      </c>
      <c r="C196" s="4" t="s">
        <v>1081</v>
      </c>
      <c r="D196" s="4" t="s">
        <v>636</v>
      </c>
      <c r="E196" s="4" t="s">
        <v>289</v>
      </c>
      <c r="F196" s="5">
        <v>28</v>
      </c>
      <c r="G196" s="6">
        <v>148.65</v>
      </c>
      <c r="H196" s="11">
        <f>G196*0.14</f>
        <v>20.811000000000003</v>
      </c>
      <c r="I196" s="12">
        <f>G196*0.22</f>
        <v>32.703000000000003</v>
      </c>
      <c r="J196" s="12">
        <f>G196+H196+I196</f>
        <v>202.16400000000002</v>
      </c>
      <c r="K196" s="12">
        <f>J196*1.1</f>
        <v>222.38040000000004</v>
      </c>
      <c r="L196" s="7"/>
      <c r="M196" s="4" t="s">
        <v>2419</v>
      </c>
      <c r="N196" s="7" t="s">
        <v>3757</v>
      </c>
      <c r="O196" s="8" t="s">
        <v>2432</v>
      </c>
      <c r="P196" s="10">
        <v>45915</v>
      </c>
    </row>
    <row r="197" spans="1:16" ht="375" x14ac:dyDescent="0.2">
      <c r="A197" s="3" t="s">
        <v>22</v>
      </c>
      <c r="B197" s="4" t="s">
        <v>1688</v>
      </c>
      <c r="C197" s="4" t="s">
        <v>1081</v>
      </c>
      <c r="D197" s="4" t="s">
        <v>636</v>
      </c>
      <c r="E197" s="4" t="s">
        <v>289</v>
      </c>
      <c r="F197" s="5">
        <v>28</v>
      </c>
      <c r="G197" s="6">
        <v>148.65</v>
      </c>
      <c r="H197" s="11">
        <f>G197*0.14</f>
        <v>20.811000000000003</v>
      </c>
      <c r="I197" s="12">
        <f>G197*0.22</f>
        <v>32.703000000000003</v>
      </c>
      <c r="J197" s="12">
        <f>G197+H197+I197</f>
        <v>202.16400000000002</v>
      </c>
      <c r="K197" s="12">
        <f>J197*1.1</f>
        <v>222.38040000000004</v>
      </c>
      <c r="L197" s="7"/>
      <c r="M197" s="4" t="s">
        <v>2419</v>
      </c>
      <c r="N197" s="7" t="s">
        <v>3757</v>
      </c>
      <c r="O197" s="8" t="s">
        <v>2440</v>
      </c>
      <c r="P197" s="10">
        <v>45915</v>
      </c>
    </row>
    <row r="198" spans="1:16" ht="375" x14ac:dyDescent="0.2">
      <c r="A198" s="3" t="s">
        <v>22</v>
      </c>
      <c r="B198" s="4" t="s">
        <v>1688</v>
      </c>
      <c r="C198" s="4" t="s">
        <v>657</v>
      </c>
      <c r="D198" s="4" t="s">
        <v>636</v>
      </c>
      <c r="E198" s="4" t="s">
        <v>289</v>
      </c>
      <c r="F198" s="5">
        <v>56</v>
      </c>
      <c r="G198" s="6">
        <v>264.95</v>
      </c>
      <c r="H198" s="11">
        <f>G198*0.14</f>
        <v>37.093000000000004</v>
      </c>
      <c r="I198" s="12">
        <f>G198*0.22</f>
        <v>58.288999999999994</v>
      </c>
      <c r="J198" s="12">
        <f>G198+H198+I198</f>
        <v>360.33199999999999</v>
      </c>
      <c r="K198" s="12">
        <f>J198*1.1</f>
        <v>396.36520000000002</v>
      </c>
      <c r="L198" s="7"/>
      <c r="M198" s="4" t="s">
        <v>2419</v>
      </c>
      <c r="N198" s="7" t="s">
        <v>3757</v>
      </c>
      <c r="O198" s="8" t="s">
        <v>2435</v>
      </c>
      <c r="P198" s="10">
        <v>45915</v>
      </c>
    </row>
    <row r="199" spans="1:16" ht="375" x14ac:dyDescent="0.2">
      <c r="A199" s="3" t="s">
        <v>22</v>
      </c>
      <c r="B199" s="4" t="s">
        <v>1688</v>
      </c>
      <c r="C199" s="4" t="s">
        <v>657</v>
      </c>
      <c r="D199" s="4" t="s">
        <v>636</v>
      </c>
      <c r="E199" s="4" t="s">
        <v>289</v>
      </c>
      <c r="F199" s="5">
        <v>56</v>
      </c>
      <c r="G199" s="6">
        <v>264.95</v>
      </c>
      <c r="H199" s="11">
        <f>G199*0.14</f>
        <v>37.093000000000004</v>
      </c>
      <c r="I199" s="12">
        <f>G199*0.22</f>
        <v>58.288999999999994</v>
      </c>
      <c r="J199" s="12">
        <f>G199+H199+I199</f>
        <v>360.33199999999999</v>
      </c>
      <c r="K199" s="12">
        <f>J199*1.1</f>
        <v>396.36520000000002</v>
      </c>
      <c r="L199" s="7"/>
      <c r="M199" s="4" t="s">
        <v>2419</v>
      </c>
      <c r="N199" s="7" t="s">
        <v>3757</v>
      </c>
      <c r="O199" s="8" t="s">
        <v>2443</v>
      </c>
      <c r="P199" s="10">
        <v>45915</v>
      </c>
    </row>
    <row r="200" spans="1:16" ht="375" x14ac:dyDescent="0.2">
      <c r="A200" s="3" t="s">
        <v>22</v>
      </c>
      <c r="B200" s="4" t="s">
        <v>1688</v>
      </c>
      <c r="C200" s="4" t="s">
        <v>1129</v>
      </c>
      <c r="D200" s="4" t="s">
        <v>636</v>
      </c>
      <c r="E200" s="4" t="s">
        <v>289</v>
      </c>
      <c r="F200" s="5">
        <v>30</v>
      </c>
      <c r="G200" s="6">
        <v>159.27000000000001</v>
      </c>
      <c r="H200" s="11">
        <f>G200*0.14</f>
        <v>22.297800000000002</v>
      </c>
      <c r="I200" s="12">
        <f>G200*0.22</f>
        <v>35.039400000000001</v>
      </c>
      <c r="J200" s="12">
        <f>G200+H200+I200</f>
        <v>216.60720000000001</v>
      </c>
      <c r="K200" s="12">
        <f>J200*1.1</f>
        <v>238.26792000000003</v>
      </c>
      <c r="L200" s="7"/>
      <c r="M200" s="4" t="s">
        <v>2419</v>
      </c>
      <c r="N200" s="7" t="s">
        <v>3757</v>
      </c>
      <c r="O200" s="8" t="s">
        <v>2433</v>
      </c>
      <c r="P200" s="10">
        <v>45915</v>
      </c>
    </row>
    <row r="201" spans="1:16" ht="375" x14ac:dyDescent="0.2">
      <c r="A201" s="3" t="s">
        <v>22</v>
      </c>
      <c r="B201" s="4" t="s">
        <v>1688</v>
      </c>
      <c r="C201" s="4" t="s">
        <v>1129</v>
      </c>
      <c r="D201" s="4" t="s">
        <v>636</v>
      </c>
      <c r="E201" s="4" t="s">
        <v>289</v>
      </c>
      <c r="F201" s="5">
        <v>30</v>
      </c>
      <c r="G201" s="6">
        <v>159.27000000000001</v>
      </c>
      <c r="H201" s="11">
        <f>G201*0.14</f>
        <v>22.297800000000002</v>
      </c>
      <c r="I201" s="12">
        <f>G201*0.22</f>
        <v>35.039400000000001</v>
      </c>
      <c r="J201" s="12">
        <f>G201+H201+I201</f>
        <v>216.60720000000001</v>
      </c>
      <c r="K201" s="12">
        <f>J201*1.1</f>
        <v>238.26792000000003</v>
      </c>
      <c r="L201" s="7"/>
      <c r="M201" s="4" t="s">
        <v>2419</v>
      </c>
      <c r="N201" s="7" t="s">
        <v>3757</v>
      </c>
      <c r="O201" s="8" t="s">
        <v>2441</v>
      </c>
      <c r="P201" s="10">
        <v>45915</v>
      </c>
    </row>
    <row r="202" spans="1:16" ht="375" x14ac:dyDescent="0.2">
      <c r="A202" s="3" t="s">
        <v>22</v>
      </c>
      <c r="B202" s="4" t="s">
        <v>1688</v>
      </c>
      <c r="C202" s="4" t="s">
        <v>1132</v>
      </c>
      <c r="D202" s="4" t="s">
        <v>636</v>
      </c>
      <c r="E202" s="4" t="s">
        <v>289</v>
      </c>
      <c r="F202" s="5">
        <v>60</v>
      </c>
      <c r="G202" s="6">
        <v>283.87</v>
      </c>
      <c r="H202" s="11">
        <f>G202*0.14</f>
        <v>39.741800000000005</v>
      </c>
      <c r="I202" s="12">
        <f>G202*0.22</f>
        <v>62.4514</v>
      </c>
      <c r="J202" s="12">
        <f>G202+H202+I202</f>
        <v>386.06319999999999</v>
      </c>
      <c r="K202" s="12">
        <f>J202*1.1</f>
        <v>424.66952000000003</v>
      </c>
      <c r="L202" s="7"/>
      <c r="M202" s="4" t="s">
        <v>2419</v>
      </c>
      <c r="N202" s="7" t="s">
        <v>3757</v>
      </c>
      <c r="O202" s="8" t="s">
        <v>2436</v>
      </c>
      <c r="P202" s="10">
        <v>45915</v>
      </c>
    </row>
    <row r="203" spans="1:16" ht="375" x14ac:dyDescent="0.2">
      <c r="A203" s="3" t="s">
        <v>22</v>
      </c>
      <c r="B203" s="4" t="s">
        <v>1688</v>
      </c>
      <c r="C203" s="4" t="s">
        <v>1132</v>
      </c>
      <c r="D203" s="4" t="s">
        <v>636</v>
      </c>
      <c r="E203" s="4" t="s">
        <v>289</v>
      </c>
      <c r="F203" s="5">
        <v>60</v>
      </c>
      <c r="G203" s="6">
        <v>283.87</v>
      </c>
      <c r="H203" s="11">
        <f>G203*0.14</f>
        <v>39.741800000000005</v>
      </c>
      <c r="I203" s="12">
        <f>G203*0.22</f>
        <v>62.4514</v>
      </c>
      <c r="J203" s="12">
        <f>G203+H203+I203</f>
        <v>386.06319999999999</v>
      </c>
      <c r="K203" s="12">
        <f>J203*1.1</f>
        <v>424.66952000000003</v>
      </c>
      <c r="L203" s="7"/>
      <c r="M203" s="4" t="s">
        <v>2419</v>
      </c>
      <c r="N203" s="7" t="s">
        <v>3757</v>
      </c>
      <c r="O203" s="8" t="s">
        <v>2444</v>
      </c>
      <c r="P203" s="10">
        <v>45915</v>
      </c>
    </row>
    <row r="204" spans="1:16" ht="375" x14ac:dyDescent="0.2">
      <c r="A204" s="3" t="s">
        <v>22</v>
      </c>
      <c r="B204" s="4" t="s">
        <v>1688</v>
      </c>
      <c r="C204" s="4" t="s">
        <v>1131</v>
      </c>
      <c r="D204" s="4" t="s">
        <v>636</v>
      </c>
      <c r="E204" s="4" t="s">
        <v>289</v>
      </c>
      <c r="F204" s="5">
        <v>90</v>
      </c>
      <c r="G204" s="6">
        <v>381.23</v>
      </c>
      <c r="H204" s="11">
        <f>G204*0.14</f>
        <v>53.372200000000007</v>
      </c>
      <c r="I204" s="12">
        <f>G204*0.22</f>
        <v>83.87060000000001</v>
      </c>
      <c r="J204" s="12">
        <f>G204+H204+I204</f>
        <v>518.47280000000001</v>
      </c>
      <c r="K204" s="12">
        <f>J204*1.1</f>
        <v>570.32008000000008</v>
      </c>
      <c r="L204" s="7"/>
      <c r="M204" s="4" t="s">
        <v>2419</v>
      </c>
      <c r="N204" s="7" t="s">
        <v>3757</v>
      </c>
      <c r="O204" s="8" t="s">
        <v>2439</v>
      </c>
      <c r="P204" s="10">
        <v>45915</v>
      </c>
    </row>
    <row r="205" spans="1:16" ht="375" x14ac:dyDescent="0.2">
      <c r="A205" s="3" t="s">
        <v>22</v>
      </c>
      <c r="B205" s="4" t="s">
        <v>1688</v>
      </c>
      <c r="C205" s="4" t="s">
        <v>1131</v>
      </c>
      <c r="D205" s="4" t="s">
        <v>636</v>
      </c>
      <c r="E205" s="4" t="s">
        <v>289</v>
      </c>
      <c r="F205" s="5">
        <v>90</v>
      </c>
      <c r="G205" s="6">
        <v>381.23</v>
      </c>
      <c r="H205" s="11">
        <f>G205*0.14</f>
        <v>53.372200000000007</v>
      </c>
      <c r="I205" s="12">
        <f>G205*0.22</f>
        <v>83.87060000000001</v>
      </c>
      <c r="J205" s="12">
        <f>G205+H205+I205</f>
        <v>518.47280000000001</v>
      </c>
      <c r="K205" s="12">
        <f>J205*1.1</f>
        <v>570.32008000000008</v>
      </c>
      <c r="L205" s="7"/>
      <c r="M205" s="4" t="s">
        <v>2419</v>
      </c>
      <c r="N205" s="7" t="s">
        <v>3757</v>
      </c>
      <c r="O205" s="8" t="s">
        <v>2447</v>
      </c>
      <c r="P205" s="10">
        <v>45915</v>
      </c>
    </row>
    <row r="206" spans="1:16" ht="390" hidden="1" x14ac:dyDescent="0.2">
      <c r="A206" s="3" t="s">
        <v>22</v>
      </c>
      <c r="B206" s="4" t="s">
        <v>2320</v>
      </c>
      <c r="C206" s="4" t="s">
        <v>147</v>
      </c>
      <c r="D206" s="4" t="s">
        <v>1360</v>
      </c>
      <c r="E206" s="4" t="s">
        <v>289</v>
      </c>
      <c r="F206" s="5">
        <v>30</v>
      </c>
      <c r="G206" s="6">
        <v>207.41</v>
      </c>
      <c r="H206" s="11">
        <f>G206*0.14</f>
        <v>29.037400000000002</v>
      </c>
      <c r="I206" s="12">
        <f>G206*0.22</f>
        <v>45.630200000000002</v>
      </c>
      <c r="J206" s="12">
        <f>G206+H206+I206</f>
        <v>282.07759999999996</v>
      </c>
      <c r="K206" s="12">
        <f>J206*1.1</f>
        <v>310.28535999999997</v>
      </c>
      <c r="L206" s="7"/>
      <c r="M206" s="4" t="s">
        <v>2321</v>
      </c>
      <c r="N206" s="7" t="s">
        <v>3830</v>
      </c>
      <c r="O206" s="8" t="s">
        <v>2323</v>
      </c>
      <c r="P206" s="10">
        <v>45916</v>
      </c>
    </row>
    <row r="207" spans="1:16" ht="390" hidden="1" x14ac:dyDescent="0.2">
      <c r="A207" s="3" t="s">
        <v>22</v>
      </c>
      <c r="B207" s="4" t="s">
        <v>2320</v>
      </c>
      <c r="C207" s="4" t="s">
        <v>147</v>
      </c>
      <c r="D207" s="4" t="s">
        <v>1360</v>
      </c>
      <c r="E207" s="4" t="s">
        <v>289</v>
      </c>
      <c r="F207" s="5">
        <v>30</v>
      </c>
      <c r="G207" s="6">
        <v>207.41</v>
      </c>
      <c r="H207" s="11">
        <f>G207*0.14</f>
        <v>29.037400000000002</v>
      </c>
      <c r="I207" s="12">
        <f>G207*0.22</f>
        <v>45.630200000000002</v>
      </c>
      <c r="J207" s="12">
        <f>G207+H207+I207</f>
        <v>282.07759999999996</v>
      </c>
      <c r="K207" s="12">
        <f>J207*1.1</f>
        <v>310.28535999999997</v>
      </c>
      <c r="L207" s="7"/>
      <c r="M207" s="4" t="s">
        <v>2321</v>
      </c>
      <c r="N207" s="7" t="s">
        <v>3830</v>
      </c>
      <c r="O207" s="8" t="s">
        <v>2510</v>
      </c>
      <c r="P207" s="10">
        <v>45916</v>
      </c>
    </row>
    <row r="208" spans="1:16" ht="390" hidden="1" x14ac:dyDescent="0.2">
      <c r="A208" s="3" t="s">
        <v>22</v>
      </c>
      <c r="B208" s="4" t="s">
        <v>2320</v>
      </c>
      <c r="C208" s="4" t="s">
        <v>561</v>
      </c>
      <c r="D208" s="4" t="s">
        <v>1360</v>
      </c>
      <c r="E208" s="4" t="s">
        <v>289</v>
      </c>
      <c r="F208" s="5">
        <v>60</v>
      </c>
      <c r="G208" s="6">
        <v>406.35</v>
      </c>
      <c r="H208" s="11">
        <f>G208*0.14</f>
        <v>56.88900000000001</v>
      </c>
      <c r="I208" s="12">
        <f>G208*0.22</f>
        <v>89.397000000000006</v>
      </c>
      <c r="J208" s="12">
        <f>G208+H208+I208</f>
        <v>552.63600000000008</v>
      </c>
      <c r="K208" s="12">
        <f>J208*1.1</f>
        <v>607.89960000000019</v>
      </c>
      <c r="L208" s="7"/>
      <c r="M208" s="4" t="s">
        <v>2321</v>
      </c>
      <c r="N208" s="7" t="s">
        <v>3830</v>
      </c>
      <c r="O208" s="8" t="s">
        <v>2326</v>
      </c>
      <c r="P208" s="10">
        <v>45916</v>
      </c>
    </row>
    <row r="209" spans="1:16" ht="390" hidden="1" x14ac:dyDescent="0.2">
      <c r="A209" s="3" t="s">
        <v>22</v>
      </c>
      <c r="B209" s="4" t="s">
        <v>2320</v>
      </c>
      <c r="C209" s="4" t="s">
        <v>630</v>
      </c>
      <c r="D209" s="4" t="s">
        <v>1360</v>
      </c>
      <c r="E209" s="4" t="s">
        <v>289</v>
      </c>
      <c r="F209" s="5">
        <v>30</v>
      </c>
      <c r="G209" s="6">
        <v>114.44</v>
      </c>
      <c r="H209" s="11">
        <f>G209*0.14</f>
        <v>16.021600000000003</v>
      </c>
      <c r="I209" s="12">
        <f>G209*0.22</f>
        <v>25.1768</v>
      </c>
      <c r="J209" s="12">
        <f>G209+H209+I209</f>
        <v>155.63839999999999</v>
      </c>
      <c r="K209" s="12">
        <f>J209*1.1</f>
        <v>171.20223999999999</v>
      </c>
      <c r="L209" s="7"/>
      <c r="M209" s="4" t="s">
        <v>2321</v>
      </c>
      <c r="N209" s="7" t="s">
        <v>3830</v>
      </c>
      <c r="O209" s="8" t="s">
        <v>2322</v>
      </c>
      <c r="P209" s="10">
        <v>45916</v>
      </c>
    </row>
    <row r="210" spans="1:16" ht="390" hidden="1" x14ac:dyDescent="0.2">
      <c r="A210" s="3" t="s">
        <v>22</v>
      </c>
      <c r="B210" s="4" t="s">
        <v>2320</v>
      </c>
      <c r="C210" s="4" t="s">
        <v>630</v>
      </c>
      <c r="D210" s="4" t="s">
        <v>1360</v>
      </c>
      <c r="E210" s="4" t="s">
        <v>289</v>
      </c>
      <c r="F210" s="5">
        <v>30</v>
      </c>
      <c r="G210" s="6">
        <v>114.44</v>
      </c>
      <c r="H210" s="11">
        <f>G210*0.14</f>
        <v>16.021600000000003</v>
      </c>
      <c r="I210" s="12">
        <f>G210*0.22</f>
        <v>25.1768</v>
      </c>
      <c r="J210" s="12">
        <f>G210+H210+I210</f>
        <v>155.63839999999999</v>
      </c>
      <c r="K210" s="12">
        <f>J210*1.1</f>
        <v>171.20223999999999</v>
      </c>
      <c r="L210" s="7"/>
      <c r="M210" s="4" t="s">
        <v>2321</v>
      </c>
      <c r="N210" s="7" t="s">
        <v>3830</v>
      </c>
      <c r="O210" s="8" t="s">
        <v>2509</v>
      </c>
      <c r="P210" s="10">
        <v>45916</v>
      </c>
    </row>
    <row r="211" spans="1:16" ht="390" hidden="1" x14ac:dyDescent="0.2">
      <c r="A211" s="3" t="s">
        <v>22</v>
      </c>
      <c r="B211" s="4" t="s">
        <v>2320</v>
      </c>
      <c r="C211" s="4" t="s">
        <v>946</v>
      </c>
      <c r="D211" s="4" t="s">
        <v>1360</v>
      </c>
      <c r="E211" s="4" t="s">
        <v>289</v>
      </c>
      <c r="F211" s="5">
        <v>60</v>
      </c>
      <c r="G211" s="6">
        <v>226.25</v>
      </c>
      <c r="H211" s="11">
        <f>G211*0.14</f>
        <v>31.675000000000004</v>
      </c>
      <c r="I211" s="12">
        <f>G211*0.22</f>
        <v>49.774999999999999</v>
      </c>
      <c r="J211" s="12">
        <f>G211+H211+I211</f>
        <v>307.7</v>
      </c>
      <c r="K211" s="12">
        <f>J211*1.1</f>
        <v>338.47</v>
      </c>
      <c r="L211" s="7"/>
      <c r="M211" s="4" t="s">
        <v>2321</v>
      </c>
      <c r="N211" s="7" t="s">
        <v>3830</v>
      </c>
      <c r="O211" s="8" t="s">
        <v>2325</v>
      </c>
      <c r="P211" s="10">
        <v>45916</v>
      </c>
    </row>
    <row r="212" spans="1:16" ht="390" hidden="1" x14ac:dyDescent="0.2">
      <c r="A212" s="3" t="s">
        <v>22</v>
      </c>
      <c r="B212" s="4" t="s">
        <v>2320</v>
      </c>
      <c r="C212" s="4" t="s">
        <v>115</v>
      </c>
      <c r="D212" s="4" t="s">
        <v>1360</v>
      </c>
      <c r="E212" s="4" t="s">
        <v>289</v>
      </c>
      <c r="F212" s="5">
        <v>30</v>
      </c>
      <c r="G212" s="6">
        <v>141.22</v>
      </c>
      <c r="H212" s="11">
        <f>G212*0.14</f>
        <v>19.770800000000001</v>
      </c>
      <c r="I212" s="12">
        <f>G212*0.22</f>
        <v>31.0684</v>
      </c>
      <c r="J212" s="12">
        <f>G212+H212+I212</f>
        <v>192.0592</v>
      </c>
      <c r="K212" s="12">
        <f>J212*1.1</f>
        <v>211.26512000000002</v>
      </c>
      <c r="L212" s="7"/>
      <c r="M212" s="4" t="s">
        <v>2321</v>
      </c>
      <c r="N212" s="7" t="s">
        <v>3830</v>
      </c>
      <c r="O212" s="8" t="s">
        <v>2324</v>
      </c>
      <c r="P212" s="10">
        <v>45916</v>
      </c>
    </row>
    <row r="213" spans="1:16" ht="390" hidden="1" x14ac:dyDescent="0.2">
      <c r="A213" s="3" t="s">
        <v>22</v>
      </c>
      <c r="B213" s="4" t="s">
        <v>2320</v>
      </c>
      <c r="C213" s="4" t="s">
        <v>115</v>
      </c>
      <c r="D213" s="4" t="s">
        <v>1360</v>
      </c>
      <c r="E213" s="4" t="s">
        <v>289</v>
      </c>
      <c r="F213" s="5">
        <v>30</v>
      </c>
      <c r="G213" s="6">
        <v>141.22</v>
      </c>
      <c r="H213" s="11">
        <f>G213*0.14</f>
        <v>19.770800000000001</v>
      </c>
      <c r="I213" s="12">
        <f>G213*0.22</f>
        <v>31.0684</v>
      </c>
      <c r="J213" s="12">
        <f>G213+H213+I213</f>
        <v>192.0592</v>
      </c>
      <c r="K213" s="12">
        <f>J213*1.1</f>
        <v>211.26512000000002</v>
      </c>
      <c r="L213" s="7"/>
      <c r="M213" s="4" t="s">
        <v>2321</v>
      </c>
      <c r="N213" s="7" t="s">
        <v>3830</v>
      </c>
      <c r="O213" s="8" t="s">
        <v>2511</v>
      </c>
      <c r="P213" s="10">
        <v>45916</v>
      </c>
    </row>
    <row r="214" spans="1:16" ht="390" hidden="1" x14ac:dyDescent="0.2">
      <c r="A214" s="3" t="s">
        <v>22</v>
      </c>
      <c r="B214" s="4" t="s">
        <v>2320</v>
      </c>
      <c r="C214" s="4" t="s">
        <v>513</v>
      </c>
      <c r="D214" s="4" t="s">
        <v>1360</v>
      </c>
      <c r="E214" s="4" t="s">
        <v>289</v>
      </c>
      <c r="F214" s="5">
        <v>60</v>
      </c>
      <c r="G214" s="6">
        <v>252.98</v>
      </c>
      <c r="H214" s="11">
        <f>G214*0.14</f>
        <v>35.417200000000001</v>
      </c>
      <c r="I214" s="12">
        <f>G214*0.22</f>
        <v>55.6556</v>
      </c>
      <c r="J214" s="12">
        <f>G214+H214+I214</f>
        <v>344.05279999999999</v>
      </c>
      <c r="K214" s="12">
        <f>J214*1.1</f>
        <v>378.45808</v>
      </c>
      <c r="L214" s="7"/>
      <c r="M214" s="4" t="s">
        <v>2321</v>
      </c>
      <c r="N214" s="7" t="s">
        <v>3830</v>
      </c>
      <c r="O214" s="8" t="s">
        <v>2327</v>
      </c>
      <c r="P214" s="10">
        <v>45916</v>
      </c>
    </row>
    <row r="215" spans="1:16" ht="409.5" hidden="1" x14ac:dyDescent="0.2">
      <c r="A215" s="3" t="s">
        <v>22</v>
      </c>
      <c r="B215" s="4" t="s">
        <v>4244</v>
      </c>
      <c r="C215" s="4" t="s">
        <v>604</v>
      </c>
      <c r="D215" s="4" t="s">
        <v>2577</v>
      </c>
      <c r="E215" s="4" t="s">
        <v>289</v>
      </c>
      <c r="F215" s="5">
        <v>30</v>
      </c>
      <c r="G215" s="6">
        <v>128.56</v>
      </c>
      <c r="H215" s="11">
        <f>G215*0.14</f>
        <v>17.998400000000004</v>
      </c>
      <c r="I215" s="12">
        <f>G215*0.22</f>
        <v>28.283200000000001</v>
      </c>
      <c r="J215" s="12">
        <f>G215+H215+I215</f>
        <v>174.8416</v>
      </c>
      <c r="K215" s="12">
        <f>J215*1.1</f>
        <v>192.32576</v>
      </c>
      <c r="L215" s="7"/>
      <c r="M215" s="4" t="s">
        <v>4245</v>
      </c>
      <c r="N215" s="7" t="s">
        <v>4246</v>
      </c>
      <c r="O215" s="8" t="s">
        <v>4247</v>
      </c>
      <c r="P215" s="10">
        <v>45925</v>
      </c>
    </row>
    <row r="216" spans="1:16" ht="409.5" hidden="1" x14ac:dyDescent="0.2">
      <c r="A216" s="3" t="s">
        <v>22</v>
      </c>
      <c r="B216" s="4" t="s">
        <v>4244</v>
      </c>
      <c r="C216" s="4" t="s">
        <v>603</v>
      </c>
      <c r="D216" s="4" t="s">
        <v>2577</v>
      </c>
      <c r="E216" s="4" t="s">
        <v>289</v>
      </c>
      <c r="F216" s="5">
        <v>30</v>
      </c>
      <c r="G216" s="6">
        <v>64.87</v>
      </c>
      <c r="H216" s="11">
        <f>G216*0.17</f>
        <v>11.027900000000001</v>
      </c>
      <c r="I216" s="12">
        <f>G216*0.3</f>
        <v>19.461000000000002</v>
      </c>
      <c r="J216" s="12">
        <f>G216+H216+I216</f>
        <v>95.358900000000006</v>
      </c>
      <c r="K216" s="12">
        <f>J216*1.1</f>
        <v>104.89479000000001</v>
      </c>
      <c r="L216" s="7"/>
      <c r="M216" s="4" t="s">
        <v>4245</v>
      </c>
      <c r="N216" s="7" t="s">
        <v>4246</v>
      </c>
      <c r="O216" s="8" t="s">
        <v>4248</v>
      </c>
      <c r="P216" s="10">
        <v>45925</v>
      </c>
    </row>
    <row r="217" spans="1:16" ht="225" x14ac:dyDescent="0.2">
      <c r="A217" s="3" t="s">
        <v>22</v>
      </c>
      <c r="B217" s="4" t="s">
        <v>2169</v>
      </c>
      <c r="C217" s="4" t="s">
        <v>2839</v>
      </c>
      <c r="D217" s="4" t="s">
        <v>1277</v>
      </c>
      <c r="E217" s="4" t="s">
        <v>289</v>
      </c>
      <c r="F217" s="5">
        <v>60</v>
      </c>
      <c r="G217" s="6">
        <v>244.68</v>
      </c>
      <c r="H217" s="11">
        <f>G217*0.14</f>
        <v>34.255200000000002</v>
      </c>
      <c r="I217" s="12">
        <f>G217*0.22</f>
        <v>53.829599999999999</v>
      </c>
      <c r="J217" s="12">
        <f>G217+H217+I217</f>
        <v>332.76480000000004</v>
      </c>
      <c r="K217" s="12">
        <f>J217*1.1</f>
        <v>366.04128000000009</v>
      </c>
      <c r="L217" s="7"/>
      <c r="M217" s="4" t="s">
        <v>2835</v>
      </c>
      <c r="N217" s="7" t="s">
        <v>3238</v>
      </c>
      <c r="O217" s="8" t="s">
        <v>3239</v>
      </c>
      <c r="P217" s="10">
        <v>45905</v>
      </c>
    </row>
    <row r="218" spans="1:16" ht="409.5" x14ac:dyDescent="0.2">
      <c r="A218" s="3" t="s">
        <v>108</v>
      </c>
      <c r="B218" s="4" t="s">
        <v>109</v>
      </c>
      <c r="C218" s="4" t="s">
        <v>3536</v>
      </c>
      <c r="D218" s="4" t="s">
        <v>2793</v>
      </c>
      <c r="E218" s="4" t="s">
        <v>468</v>
      </c>
      <c r="F218" s="5">
        <v>10</v>
      </c>
      <c r="G218" s="6">
        <v>84</v>
      </c>
      <c r="H218" s="11">
        <f>G218*0.17</f>
        <v>14.280000000000001</v>
      </c>
      <c r="I218" s="12">
        <f>G218*0.3</f>
        <v>25.2</v>
      </c>
      <c r="J218" s="12">
        <f>G218+H218+I218</f>
        <v>123.48</v>
      </c>
      <c r="K218" s="12">
        <f>J218*1.1</f>
        <v>135.828</v>
      </c>
      <c r="L218" s="7"/>
      <c r="M218" s="4" t="s">
        <v>767</v>
      </c>
      <c r="N218" s="7" t="s">
        <v>3537</v>
      </c>
      <c r="O218" s="8" t="s">
        <v>3538</v>
      </c>
      <c r="P218" s="10">
        <v>45903</v>
      </c>
    </row>
    <row r="219" spans="1:16" ht="405" x14ac:dyDescent="0.2">
      <c r="A219" s="3" t="s">
        <v>108</v>
      </c>
      <c r="B219" s="4" t="s">
        <v>109</v>
      </c>
      <c r="C219" s="4" t="s">
        <v>3536</v>
      </c>
      <c r="D219" s="4" t="s">
        <v>3541</v>
      </c>
      <c r="E219" s="4" t="s">
        <v>468</v>
      </c>
      <c r="F219" s="5">
        <v>10</v>
      </c>
      <c r="G219" s="6">
        <v>84</v>
      </c>
      <c r="H219" s="11">
        <f>G219*0.17</f>
        <v>14.280000000000001</v>
      </c>
      <c r="I219" s="12">
        <f>G219*0.3</f>
        <v>25.2</v>
      </c>
      <c r="J219" s="12">
        <f>G219+H219+I219</f>
        <v>123.48</v>
      </c>
      <c r="K219" s="12">
        <f>J219*1.1</f>
        <v>135.828</v>
      </c>
      <c r="L219" s="7"/>
      <c r="M219" s="4" t="s">
        <v>767</v>
      </c>
      <c r="N219" s="7" t="s">
        <v>3537</v>
      </c>
      <c r="O219" s="8" t="s">
        <v>3542</v>
      </c>
      <c r="P219" s="10">
        <v>45903</v>
      </c>
    </row>
    <row r="220" spans="1:16" ht="409.5" x14ac:dyDescent="0.2">
      <c r="A220" s="3" t="s">
        <v>108</v>
      </c>
      <c r="B220" s="4" t="s">
        <v>109</v>
      </c>
      <c r="C220" s="4" t="s">
        <v>3539</v>
      </c>
      <c r="D220" s="4" t="s">
        <v>2793</v>
      </c>
      <c r="E220" s="4" t="s">
        <v>468</v>
      </c>
      <c r="F220" s="5">
        <v>30</v>
      </c>
      <c r="G220" s="6">
        <v>248.95</v>
      </c>
      <c r="H220" s="11">
        <f>G220*0.14</f>
        <v>34.853000000000002</v>
      </c>
      <c r="I220" s="12">
        <f>G220*0.22</f>
        <v>54.768999999999998</v>
      </c>
      <c r="J220" s="12">
        <f>G220+H220+I220</f>
        <v>338.572</v>
      </c>
      <c r="K220" s="12">
        <f>J220*1.1</f>
        <v>372.42920000000004</v>
      </c>
      <c r="L220" s="7"/>
      <c r="M220" s="4" t="s">
        <v>767</v>
      </c>
      <c r="N220" s="7" t="s">
        <v>3537</v>
      </c>
      <c r="O220" s="8" t="s">
        <v>3540</v>
      </c>
      <c r="P220" s="10">
        <v>45903</v>
      </c>
    </row>
    <row r="221" spans="1:16" ht="405" x14ac:dyDescent="0.2">
      <c r="A221" s="3" t="s">
        <v>108</v>
      </c>
      <c r="B221" s="4" t="s">
        <v>109</v>
      </c>
      <c r="C221" s="4" t="s">
        <v>3539</v>
      </c>
      <c r="D221" s="4" t="s">
        <v>3541</v>
      </c>
      <c r="E221" s="4" t="s">
        <v>468</v>
      </c>
      <c r="F221" s="5">
        <v>30</v>
      </c>
      <c r="G221" s="6">
        <v>248.95</v>
      </c>
      <c r="H221" s="11">
        <f>G221*0.14</f>
        <v>34.853000000000002</v>
      </c>
      <c r="I221" s="12">
        <f>G221*0.22</f>
        <v>54.768999999999998</v>
      </c>
      <c r="J221" s="12">
        <f>G221+H221+I221</f>
        <v>338.572</v>
      </c>
      <c r="K221" s="12">
        <f>J221*1.1</f>
        <v>372.42920000000004</v>
      </c>
      <c r="L221" s="7"/>
      <c r="M221" s="4" t="s">
        <v>767</v>
      </c>
      <c r="N221" s="7" t="s">
        <v>3537</v>
      </c>
      <c r="O221" s="8" t="s">
        <v>3543</v>
      </c>
      <c r="P221" s="10">
        <v>45903</v>
      </c>
    </row>
    <row r="222" spans="1:16" ht="409.5" hidden="1" x14ac:dyDescent="0.2">
      <c r="A222" s="3" t="s">
        <v>108</v>
      </c>
      <c r="B222" s="4" t="s">
        <v>109</v>
      </c>
      <c r="C222" s="4" t="s">
        <v>2627</v>
      </c>
      <c r="D222" s="4" t="s">
        <v>1154</v>
      </c>
      <c r="E222" s="4" t="s">
        <v>468</v>
      </c>
      <c r="F222" s="5">
        <v>10</v>
      </c>
      <c r="G222" s="6">
        <v>106.58</v>
      </c>
      <c r="H222" s="11">
        <f>G222*0.14</f>
        <v>14.921200000000001</v>
      </c>
      <c r="I222" s="12">
        <f>G222*0.22</f>
        <v>23.447600000000001</v>
      </c>
      <c r="J222" s="12">
        <f>G222+H222+I222</f>
        <v>144.94880000000001</v>
      </c>
      <c r="K222" s="12">
        <f>J222*1.1</f>
        <v>159.44368000000003</v>
      </c>
      <c r="L222" s="7"/>
      <c r="M222" s="4" t="s">
        <v>773</v>
      </c>
      <c r="N222" s="7" t="s">
        <v>3906</v>
      </c>
      <c r="O222" s="8" t="s">
        <v>774</v>
      </c>
      <c r="P222" s="10">
        <v>45918</v>
      </c>
    </row>
    <row r="223" spans="1:16" ht="315" x14ac:dyDescent="0.2">
      <c r="A223" s="3" t="s">
        <v>504</v>
      </c>
      <c r="B223" s="4" t="s">
        <v>1878</v>
      </c>
      <c r="C223" s="4" t="s">
        <v>3555</v>
      </c>
      <c r="D223" s="4" t="s">
        <v>1663</v>
      </c>
      <c r="E223" s="4" t="s">
        <v>505</v>
      </c>
      <c r="F223" s="5">
        <v>56</v>
      </c>
      <c r="G223" s="6">
        <v>37317</v>
      </c>
      <c r="H223" s="11">
        <f>G223*0.1</f>
        <v>3731.7000000000003</v>
      </c>
      <c r="I223" s="12">
        <f>G223*0.15</f>
        <v>5597.55</v>
      </c>
      <c r="J223" s="12">
        <f>G223+H223+I223</f>
        <v>46646.25</v>
      </c>
      <c r="K223" s="12">
        <f>J223*1.1</f>
        <v>51310.875000000007</v>
      </c>
      <c r="L223" s="7"/>
      <c r="M223" s="4" t="s">
        <v>3548</v>
      </c>
      <c r="N223" s="7" t="s">
        <v>3549</v>
      </c>
      <c r="O223" s="8" t="s">
        <v>3556</v>
      </c>
      <c r="P223" s="10">
        <v>45904</v>
      </c>
    </row>
    <row r="224" spans="1:16" ht="315" x14ac:dyDescent="0.2">
      <c r="A224" s="3" t="s">
        <v>504</v>
      </c>
      <c r="B224" s="4" t="s">
        <v>1878</v>
      </c>
      <c r="C224" s="4" t="s">
        <v>1880</v>
      </c>
      <c r="D224" s="4" t="s">
        <v>1663</v>
      </c>
      <c r="E224" s="4" t="s">
        <v>505</v>
      </c>
      <c r="F224" s="5">
        <v>56</v>
      </c>
      <c r="G224" s="6">
        <v>37317</v>
      </c>
      <c r="H224" s="11">
        <f>G224*0.1</f>
        <v>3731.7000000000003</v>
      </c>
      <c r="I224" s="12">
        <f>G224*0.15</f>
        <v>5597.55</v>
      </c>
      <c r="J224" s="12">
        <f>G224+H224+I224</f>
        <v>46646.25</v>
      </c>
      <c r="K224" s="12">
        <f>J224*1.1</f>
        <v>51310.875000000007</v>
      </c>
      <c r="L224" s="7"/>
      <c r="M224" s="4" t="s">
        <v>3548</v>
      </c>
      <c r="N224" s="7" t="s">
        <v>3549</v>
      </c>
      <c r="O224" s="8" t="s">
        <v>3551</v>
      </c>
      <c r="P224" s="10">
        <v>45904</v>
      </c>
    </row>
    <row r="225" spans="1:16" ht="315" x14ac:dyDescent="0.2">
      <c r="A225" s="3" t="s">
        <v>504</v>
      </c>
      <c r="B225" s="4" t="s">
        <v>1878</v>
      </c>
      <c r="C225" s="4" t="s">
        <v>1543</v>
      </c>
      <c r="D225" s="4" t="s">
        <v>1663</v>
      </c>
      <c r="E225" s="4" t="s">
        <v>505</v>
      </c>
      <c r="F225" s="5">
        <v>70</v>
      </c>
      <c r="G225" s="6">
        <v>46646.25</v>
      </c>
      <c r="H225" s="11">
        <f>G225*0.1</f>
        <v>4664.625</v>
      </c>
      <c r="I225" s="12">
        <f>G225*0.15</f>
        <v>6996.9375</v>
      </c>
      <c r="J225" s="12">
        <f>G225+H225+I225</f>
        <v>58307.8125</v>
      </c>
      <c r="K225" s="12">
        <f>J225*1.1</f>
        <v>64138.593750000007</v>
      </c>
      <c r="L225" s="7"/>
      <c r="M225" s="4" t="s">
        <v>3548</v>
      </c>
      <c r="N225" s="7" t="s">
        <v>3549</v>
      </c>
      <c r="O225" s="8" t="s">
        <v>3553</v>
      </c>
      <c r="P225" s="10">
        <v>45904</v>
      </c>
    </row>
    <row r="226" spans="1:16" ht="315" x14ac:dyDescent="0.2">
      <c r="A226" s="3" t="s">
        <v>504</v>
      </c>
      <c r="B226" s="4" t="s">
        <v>1878</v>
      </c>
      <c r="C226" s="4" t="s">
        <v>1879</v>
      </c>
      <c r="D226" s="4" t="s">
        <v>1663</v>
      </c>
      <c r="E226" s="4" t="s">
        <v>505</v>
      </c>
      <c r="F226" s="5">
        <v>56</v>
      </c>
      <c r="G226" s="6">
        <v>36270.519999999997</v>
      </c>
      <c r="H226" s="11">
        <f>G226*0.1</f>
        <v>3627.0519999999997</v>
      </c>
      <c r="I226" s="12">
        <f>G226*0.15</f>
        <v>5440.5779999999995</v>
      </c>
      <c r="J226" s="12">
        <f>G226+H226+I226</f>
        <v>45338.15</v>
      </c>
      <c r="K226" s="12">
        <f>J226*1.1</f>
        <v>49871.965000000004</v>
      </c>
      <c r="L226" s="7"/>
      <c r="M226" s="4" t="s">
        <v>3548</v>
      </c>
      <c r="N226" s="7" t="s">
        <v>3549</v>
      </c>
      <c r="O226" s="8" t="s">
        <v>3554</v>
      </c>
      <c r="P226" s="10">
        <v>45904</v>
      </c>
    </row>
    <row r="227" spans="1:16" ht="315" x14ac:dyDescent="0.2">
      <c r="A227" s="3" t="s">
        <v>504</v>
      </c>
      <c r="B227" s="4" t="s">
        <v>1878</v>
      </c>
      <c r="C227" s="4" t="s">
        <v>1882</v>
      </c>
      <c r="D227" s="4" t="s">
        <v>1663</v>
      </c>
      <c r="E227" s="4" t="s">
        <v>505</v>
      </c>
      <c r="F227" s="5">
        <v>56</v>
      </c>
      <c r="G227" s="6">
        <v>36270.519999999997</v>
      </c>
      <c r="H227" s="11">
        <f>G227*0.1</f>
        <v>3627.0519999999997</v>
      </c>
      <c r="I227" s="12">
        <f>G227*0.15</f>
        <v>5440.5779999999995</v>
      </c>
      <c r="J227" s="12">
        <f>G227+H227+I227</f>
        <v>45338.15</v>
      </c>
      <c r="K227" s="12">
        <f>J227*1.1</f>
        <v>49871.965000000004</v>
      </c>
      <c r="L227" s="7"/>
      <c r="M227" s="4" t="s">
        <v>3548</v>
      </c>
      <c r="N227" s="7" t="s">
        <v>3549</v>
      </c>
      <c r="O227" s="8" t="s">
        <v>3550</v>
      </c>
      <c r="P227" s="10">
        <v>45904</v>
      </c>
    </row>
    <row r="228" spans="1:16" ht="315" x14ac:dyDescent="0.2">
      <c r="A228" s="3" t="s">
        <v>504</v>
      </c>
      <c r="B228" s="4" t="s">
        <v>1878</v>
      </c>
      <c r="C228" s="4" t="s">
        <v>1881</v>
      </c>
      <c r="D228" s="4" t="s">
        <v>1663</v>
      </c>
      <c r="E228" s="4" t="s">
        <v>505</v>
      </c>
      <c r="F228" s="5">
        <v>70</v>
      </c>
      <c r="G228" s="6">
        <v>45338.15</v>
      </c>
      <c r="H228" s="11">
        <f>G228*0.1</f>
        <v>4533.8150000000005</v>
      </c>
      <c r="I228" s="12">
        <f>G228*0.15</f>
        <v>6800.7224999999999</v>
      </c>
      <c r="J228" s="12">
        <f>G228+H228+I228</f>
        <v>56672.6875</v>
      </c>
      <c r="K228" s="12">
        <f>J228*1.1</f>
        <v>62339.956250000003</v>
      </c>
      <c r="L228" s="7"/>
      <c r="M228" s="4" t="s">
        <v>3548</v>
      </c>
      <c r="N228" s="7" t="s">
        <v>3549</v>
      </c>
      <c r="O228" s="8" t="s">
        <v>3552</v>
      </c>
      <c r="P228" s="10">
        <v>45904</v>
      </c>
    </row>
    <row r="229" spans="1:16" ht="409.5" hidden="1" x14ac:dyDescent="0.2">
      <c r="A229" s="3" t="s">
        <v>1485</v>
      </c>
      <c r="B229" s="4" t="s">
        <v>3865</v>
      </c>
      <c r="C229" s="4" t="s">
        <v>1061</v>
      </c>
      <c r="D229" s="4" t="s">
        <v>637</v>
      </c>
      <c r="E229" s="4" t="s">
        <v>2753</v>
      </c>
      <c r="F229" s="5">
        <v>28</v>
      </c>
      <c r="G229" s="6">
        <v>10826.91</v>
      </c>
      <c r="H229" s="11">
        <f>G229*0.1</f>
        <v>1082.691</v>
      </c>
      <c r="I229" s="12">
        <f>G229*0.15</f>
        <v>1624.0364999999999</v>
      </c>
      <c r="J229" s="12">
        <f>G229+H229+I229</f>
        <v>13533.637500000001</v>
      </c>
      <c r="K229" s="12">
        <f>J229*1.1</f>
        <v>14887.001250000001</v>
      </c>
      <c r="L229" s="7"/>
      <c r="M229" s="4" t="s">
        <v>3866</v>
      </c>
      <c r="N229" s="7" t="s">
        <v>3867</v>
      </c>
      <c r="O229" s="8" t="s">
        <v>3868</v>
      </c>
      <c r="P229" s="10">
        <v>45917</v>
      </c>
    </row>
    <row r="230" spans="1:16" ht="409.5" hidden="1" x14ac:dyDescent="0.2">
      <c r="A230" s="3" t="s">
        <v>1485</v>
      </c>
      <c r="B230" s="4" t="s">
        <v>3865</v>
      </c>
      <c r="C230" s="4" t="s">
        <v>2754</v>
      </c>
      <c r="D230" s="4" t="s">
        <v>637</v>
      </c>
      <c r="E230" s="4" t="s">
        <v>2753</v>
      </c>
      <c r="F230" s="5">
        <v>28</v>
      </c>
      <c r="G230" s="6">
        <v>54134.45</v>
      </c>
      <c r="H230" s="11">
        <f>G230*0.1</f>
        <v>5413.4449999999997</v>
      </c>
      <c r="I230" s="12">
        <f>G230*0.15</f>
        <v>8120.1674999999996</v>
      </c>
      <c r="J230" s="12">
        <f>G230+H230+I230</f>
        <v>67668.0625</v>
      </c>
      <c r="K230" s="12">
        <f>J230*1.1</f>
        <v>74434.868750000009</v>
      </c>
      <c r="L230" s="7"/>
      <c r="M230" s="4" t="s">
        <v>3866</v>
      </c>
      <c r="N230" s="7" t="s">
        <v>3867</v>
      </c>
      <c r="O230" s="8" t="s">
        <v>3869</v>
      </c>
      <c r="P230" s="10">
        <v>45917</v>
      </c>
    </row>
    <row r="231" spans="1:16" ht="315" hidden="1" x14ac:dyDescent="0.2">
      <c r="A231" s="3" t="s">
        <v>23</v>
      </c>
      <c r="B231" s="4" t="s">
        <v>23</v>
      </c>
      <c r="C231" s="4" t="s">
        <v>546</v>
      </c>
      <c r="D231" s="4" t="s">
        <v>3680</v>
      </c>
      <c r="E231" s="4" t="s">
        <v>398</v>
      </c>
      <c r="F231" s="5">
        <v>10</v>
      </c>
      <c r="G231" s="6">
        <v>510.16</v>
      </c>
      <c r="H231" s="11">
        <f>G231*0.1</f>
        <v>51.016000000000005</v>
      </c>
      <c r="I231" s="12">
        <f>G231*0.15</f>
        <v>76.524000000000001</v>
      </c>
      <c r="J231" s="12">
        <f>G231+H231+I231</f>
        <v>637.70000000000005</v>
      </c>
      <c r="K231" s="12">
        <f>J231*1.1</f>
        <v>701.47000000000014</v>
      </c>
      <c r="L231" s="7"/>
      <c r="M231" s="4" t="s">
        <v>3798</v>
      </c>
      <c r="N231" s="7" t="s">
        <v>3799</v>
      </c>
      <c r="O231" s="8" t="s">
        <v>1257</v>
      </c>
      <c r="P231" s="10">
        <v>45918</v>
      </c>
    </row>
    <row r="232" spans="1:16" ht="315" hidden="1" x14ac:dyDescent="0.2">
      <c r="A232" s="3" t="s">
        <v>23</v>
      </c>
      <c r="B232" s="4" t="s">
        <v>23</v>
      </c>
      <c r="C232" s="4" t="s">
        <v>215</v>
      </c>
      <c r="D232" s="4" t="s">
        <v>3680</v>
      </c>
      <c r="E232" s="4" t="s">
        <v>398</v>
      </c>
      <c r="F232" s="5">
        <v>5</v>
      </c>
      <c r="G232" s="6">
        <v>255.08</v>
      </c>
      <c r="H232" s="11">
        <f>G232*0.14</f>
        <v>35.711200000000005</v>
      </c>
      <c r="I232" s="12">
        <f>G232*0.22</f>
        <v>56.117600000000003</v>
      </c>
      <c r="J232" s="12">
        <f>G232+H232+I232</f>
        <v>346.90879999999999</v>
      </c>
      <c r="K232" s="12">
        <f>J232*1.1</f>
        <v>381.59968000000003</v>
      </c>
      <c r="L232" s="7"/>
      <c r="M232" s="4" t="s">
        <v>3798</v>
      </c>
      <c r="N232" s="7" t="s">
        <v>3799</v>
      </c>
      <c r="O232" s="8" t="s">
        <v>1258</v>
      </c>
      <c r="P232" s="10">
        <v>45918</v>
      </c>
    </row>
    <row r="233" spans="1:16" ht="315" hidden="1" x14ac:dyDescent="0.2">
      <c r="A233" s="3" t="s">
        <v>23</v>
      </c>
      <c r="B233" s="4" t="s">
        <v>23</v>
      </c>
      <c r="C233" s="4" t="s">
        <v>852</v>
      </c>
      <c r="D233" s="4" t="s">
        <v>3680</v>
      </c>
      <c r="E233" s="4" t="s">
        <v>398</v>
      </c>
      <c r="F233" s="5">
        <v>10</v>
      </c>
      <c r="G233" s="6">
        <v>204.06</v>
      </c>
      <c r="H233" s="11">
        <f>G233*0.14</f>
        <v>28.568400000000004</v>
      </c>
      <c r="I233" s="12">
        <f>G233*0.22</f>
        <v>44.8932</v>
      </c>
      <c r="J233" s="12">
        <f>G233+H233+I233</f>
        <v>277.52159999999998</v>
      </c>
      <c r="K233" s="12">
        <f>J233*1.1</f>
        <v>305.27375999999998</v>
      </c>
      <c r="L233" s="7"/>
      <c r="M233" s="4" t="s">
        <v>3798</v>
      </c>
      <c r="N233" s="7" t="s">
        <v>3799</v>
      </c>
      <c r="O233" s="8" t="s">
        <v>1259</v>
      </c>
      <c r="P233" s="10">
        <v>45918</v>
      </c>
    </row>
    <row r="234" spans="1:16" ht="315" hidden="1" x14ac:dyDescent="0.2">
      <c r="A234" s="3" t="s">
        <v>23</v>
      </c>
      <c r="B234" s="4" t="s">
        <v>23</v>
      </c>
      <c r="C234" s="4" t="s">
        <v>514</v>
      </c>
      <c r="D234" s="4" t="s">
        <v>3680</v>
      </c>
      <c r="E234" s="4" t="s">
        <v>398</v>
      </c>
      <c r="F234" s="5">
        <v>5</v>
      </c>
      <c r="G234" s="6">
        <v>102.03</v>
      </c>
      <c r="H234" s="11">
        <f>G234*0.14</f>
        <v>14.284200000000002</v>
      </c>
      <c r="I234" s="12">
        <f>G234*0.22</f>
        <v>22.4466</v>
      </c>
      <c r="J234" s="12">
        <f>G234+H234+I234</f>
        <v>138.76079999999999</v>
      </c>
      <c r="K234" s="12">
        <f>J234*1.1</f>
        <v>152.63687999999999</v>
      </c>
      <c r="L234" s="7"/>
      <c r="M234" s="4" t="s">
        <v>3798</v>
      </c>
      <c r="N234" s="7" t="s">
        <v>3799</v>
      </c>
      <c r="O234" s="8" t="s">
        <v>1260</v>
      </c>
      <c r="P234" s="10">
        <v>45918</v>
      </c>
    </row>
    <row r="235" spans="1:16" ht="409.5" hidden="1" x14ac:dyDescent="0.2">
      <c r="A235" s="3" t="s">
        <v>1023</v>
      </c>
      <c r="B235" s="4" t="s">
        <v>2097</v>
      </c>
      <c r="C235" s="4" t="s">
        <v>3805</v>
      </c>
      <c r="D235" s="4" t="s">
        <v>2968</v>
      </c>
      <c r="E235" s="4" t="s">
        <v>1024</v>
      </c>
      <c r="F235" s="5">
        <v>10</v>
      </c>
      <c r="G235" s="6">
        <v>279.89999999999998</v>
      </c>
      <c r="H235" s="13">
        <f>G235*0.25</f>
        <v>69.974999999999994</v>
      </c>
      <c r="I235" s="14">
        <f>G235*0.41</f>
        <v>114.75899999999999</v>
      </c>
      <c r="J235" s="14">
        <f>G235*1.66</f>
        <v>464.63399999999996</v>
      </c>
      <c r="K235" s="14">
        <f>J235*1.1</f>
        <v>511.09739999999999</v>
      </c>
      <c r="L235" s="7"/>
      <c r="M235" s="4" t="s">
        <v>3806</v>
      </c>
      <c r="N235" s="7" t="s">
        <v>3807</v>
      </c>
      <c r="O235" s="8" t="s">
        <v>1025</v>
      </c>
      <c r="P235" s="10">
        <v>45918</v>
      </c>
    </row>
    <row r="236" spans="1:16" ht="409.5" hidden="1" x14ac:dyDescent="0.2">
      <c r="A236" s="3" t="s">
        <v>1023</v>
      </c>
      <c r="B236" s="4" t="s">
        <v>2097</v>
      </c>
      <c r="C236" s="4" t="s">
        <v>2098</v>
      </c>
      <c r="D236" s="4" t="s">
        <v>2968</v>
      </c>
      <c r="E236" s="4" t="s">
        <v>1024</v>
      </c>
      <c r="F236" s="5">
        <v>100</v>
      </c>
      <c r="G236" s="6">
        <v>5526</v>
      </c>
      <c r="H236" s="13">
        <f>G236*0.25</f>
        <v>1381.5</v>
      </c>
      <c r="I236" s="14">
        <f>G236*0.41</f>
        <v>2265.66</v>
      </c>
      <c r="J236" s="14">
        <f>G236*1.66</f>
        <v>9173.16</v>
      </c>
      <c r="K236" s="14">
        <f>J236*1.1</f>
        <v>10090.476000000001</v>
      </c>
      <c r="L236" s="7"/>
      <c r="M236" s="4" t="s">
        <v>3806</v>
      </c>
      <c r="N236" s="7" t="s">
        <v>3808</v>
      </c>
      <c r="O236" s="8" t="s">
        <v>2099</v>
      </c>
      <c r="P236" s="10">
        <v>45918</v>
      </c>
    </row>
    <row r="237" spans="1:16" ht="409.5" hidden="1" x14ac:dyDescent="0.2">
      <c r="A237" s="3" t="s">
        <v>487</v>
      </c>
      <c r="B237" s="4" t="s">
        <v>490</v>
      </c>
      <c r="C237" s="4" t="s">
        <v>535</v>
      </c>
      <c r="D237" s="4" t="s">
        <v>562</v>
      </c>
      <c r="E237" s="4" t="s">
        <v>494</v>
      </c>
      <c r="F237" s="5">
        <v>2</v>
      </c>
      <c r="G237" s="6">
        <v>2179.25</v>
      </c>
      <c r="H237" s="11">
        <f>G237*0.1</f>
        <v>217.92500000000001</v>
      </c>
      <c r="I237" s="12">
        <f>G237*0.15</f>
        <v>326.88749999999999</v>
      </c>
      <c r="J237" s="12">
        <f>G237+H237+I237</f>
        <v>2724.0625</v>
      </c>
      <c r="K237" s="12">
        <f>J237*1.1</f>
        <v>2996.4687500000005</v>
      </c>
      <c r="L237" s="7"/>
      <c r="M237" s="4" t="s">
        <v>4300</v>
      </c>
      <c r="N237" s="7" t="s">
        <v>4301</v>
      </c>
      <c r="O237" s="8" t="s">
        <v>536</v>
      </c>
      <c r="P237" s="10">
        <v>45929</v>
      </c>
    </row>
    <row r="238" spans="1:16" ht="409.5" hidden="1" x14ac:dyDescent="0.2">
      <c r="A238" s="3" t="s">
        <v>659</v>
      </c>
      <c r="B238" s="4" t="s">
        <v>655</v>
      </c>
      <c r="C238" s="4" t="s">
        <v>4306</v>
      </c>
      <c r="D238" s="4" t="s">
        <v>1701</v>
      </c>
      <c r="E238" s="4" t="s">
        <v>714</v>
      </c>
      <c r="F238" s="5">
        <v>5</v>
      </c>
      <c r="G238" s="6">
        <v>4512.83</v>
      </c>
      <c r="H238" s="11">
        <f>G238*0.1</f>
        <v>451.28300000000002</v>
      </c>
      <c r="I238" s="12">
        <f>G238*0.15</f>
        <v>676.92449999999997</v>
      </c>
      <c r="J238" s="12">
        <f>G238+H238+I238</f>
        <v>5641.0375000000004</v>
      </c>
      <c r="K238" s="12">
        <f>J238*1.1</f>
        <v>6205.1412500000006</v>
      </c>
      <c r="L238" s="7"/>
      <c r="M238" s="4" t="s">
        <v>2581</v>
      </c>
      <c r="N238" s="7" t="s">
        <v>4304</v>
      </c>
      <c r="O238" s="8" t="s">
        <v>4163</v>
      </c>
      <c r="P238" s="10">
        <v>45929</v>
      </c>
    </row>
    <row r="239" spans="1:16" ht="409.5" hidden="1" x14ac:dyDescent="0.2">
      <c r="A239" s="3" t="s">
        <v>659</v>
      </c>
      <c r="B239" s="4" t="s">
        <v>655</v>
      </c>
      <c r="C239" s="4" t="s">
        <v>4306</v>
      </c>
      <c r="D239" s="4" t="s">
        <v>1701</v>
      </c>
      <c r="E239" s="4" t="s">
        <v>714</v>
      </c>
      <c r="F239" s="5">
        <v>5</v>
      </c>
      <c r="G239" s="6">
        <v>4512.83</v>
      </c>
      <c r="H239" s="11">
        <f>G239*0.1</f>
        <v>451.28300000000002</v>
      </c>
      <c r="I239" s="12">
        <f>G239*0.15</f>
        <v>676.92449999999997</v>
      </c>
      <c r="J239" s="12">
        <f>G239+H239+I239</f>
        <v>5641.0375000000004</v>
      </c>
      <c r="K239" s="12">
        <f>J239*1.1</f>
        <v>6205.1412500000006</v>
      </c>
      <c r="L239" s="7"/>
      <c r="M239" s="4" t="s">
        <v>2581</v>
      </c>
      <c r="N239" s="7" t="s">
        <v>4304</v>
      </c>
      <c r="O239" s="8" t="s">
        <v>4164</v>
      </c>
      <c r="P239" s="10">
        <v>45929</v>
      </c>
    </row>
    <row r="240" spans="1:16" ht="409.5" hidden="1" x14ac:dyDescent="0.2">
      <c r="A240" s="3" t="s">
        <v>659</v>
      </c>
      <c r="B240" s="4" t="s">
        <v>655</v>
      </c>
      <c r="C240" s="4" t="s">
        <v>4161</v>
      </c>
      <c r="D240" s="4" t="s">
        <v>562</v>
      </c>
      <c r="E240" s="4" t="s">
        <v>714</v>
      </c>
      <c r="F240" s="5">
        <v>1</v>
      </c>
      <c r="G240" s="6">
        <v>907.33</v>
      </c>
      <c r="H240" s="11">
        <f>G240*0.1</f>
        <v>90.733000000000004</v>
      </c>
      <c r="I240" s="12">
        <f>G240*0.15</f>
        <v>136.09950000000001</v>
      </c>
      <c r="J240" s="12">
        <f>G240+H240+I240</f>
        <v>1134.1625000000001</v>
      </c>
      <c r="K240" s="12">
        <f>J240*1.1</f>
        <v>1247.5787500000004</v>
      </c>
      <c r="L240" s="7"/>
      <c r="M240" s="4" t="s">
        <v>2581</v>
      </c>
      <c r="N240" s="7" t="s">
        <v>4304</v>
      </c>
      <c r="O240" s="8" t="s">
        <v>4155</v>
      </c>
      <c r="P240" s="10">
        <v>45929</v>
      </c>
    </row>
    <row r="241" spans="1:16" ht="409.5" hidden="1" x14ac:dyDescent="0.2">
      <c r="A241" s="3" t="s">
        <v>659</v>
      </c>
      <c r="B241" s="4" t="s">
        <v>655</v>
      </c>
      <c r="C241" s="4" t="s">
        <v>4161</v>
      </c>
      <c r="D241" s="4" t="s">
        <v>716</v>
      </c>
      <c r="E241" s="4" t="s">
        <v>714</v>
      </c>
      <c r="F241" s="5">
        <v>1</v>
      </c>
      <c r="G241" s="6">
        <v>907.33</v>
      </c>
      <c r="H241" s="11">
        <f>G241*0.1</f>
        <v>90.733000000000004</v>
      </c>
      <c r="I241" s="12">
        <f>G241*0.15</f>
        <v>136.09950000000001</v>
      </c>
      <c r="J241" s="12">
        <f>G241+H241+I241</f>
        <v>1134.1625000000001</v>
      </c>
      <c r="K241" s="12">
        <f>J241*1.1</f>
        <v>1247.5787500000004</v>
      </c>
      <c r="L241" s="7"/>
      <c r="M241" s="4" t="s">
        <v>2581</v>
      </c>
      <c r="N241" s="7" t="s">
        <v>4304</v>
      </c>
      <c r="O241" s="8" t="s">
        <v>4158</v>
      </c>
      <c r="P241" s="10">
        <v>45929</v>
      </c>
    </row>
    <row r="242" spans="1:16" ht="409.5" hidden="1" x14ac:dyDescent="0.2">
      <c r="A242" s="3" t="s">
        <v>659</v>
      </c>
      <c r="B242" s="4" t="s">
        <v>655</v>
      </c>
      <c r="C242" s="4" t="s">
        <v>4161</v>
      </c>
      <c r="D242" s="4" t="s">
        <v>1519</v>
      </c>
      <c r="E242" s="4" t="s">
        <v>714</v>
      </c>
      <c r="F242" s="5">
        <v>1</v>
      </c>
      <c r="G242" s="6">
        <v>907.33</v>
      </c>
      <c r="H242" s="11">
        <f>G242*0.1</f>
        <v>90.733000000000004</v>
      </c>
      <c r="I242" s="12">
        <f>G242*0.15</f>
        <v>136.09950000000001</v>
      </c>
      <c r="J242" s="12">
        <f>G242+H242+I242</f>
        <v>1134.1625000000001</v>
      </c>
      <c r="K242" s="12">
        <f>J242*1.1</f>
        <v>1247.5787500000004</v>
      </c>
      <c r="L242" s="7"/>
      <c r="M242" s="4" t="s">
        <v>2581</v>
      </c>
      <c r="N242" s="7" t="s">
        <v>4304</v>
      </c>
      <c r="O242" s="8" t="s">
        <v>4162</v>
      </c>
      <c r="P242" s="10">
        <v>45929</v>
      </c>
    </row>
    <row r="243" spans="1:16" ht="409.5" hidden="1" x14ac:dyDescent="0.2">
      <c r="A243" s="3" t="s">
        <v>659</v>
      </c>
      <c r="B243" s="4" t="s">
        <v>655</v>
      </c>
      <c r="C243" s="4" t="s">
        <v>4156</v>
      </c>
      <c r="D243" s="4" t="s">
        <v>562</v>
      </c>
      <c r="E243" s="4" t="s">
        <v>714</v>
      </c>
      <c r="F243" s="5">
        <v>5</v>
      </c>
      <c r="G243" s="6">
        <v>4512.83</v>
      </c>
      <c r="H243" s="11">
        <f>G243*0.1</f>
        <v>451.28300000000002</v>
      </c>
      <c r="I243" s="12">
        <f>G243*0.15</f>
        <v>676.92449999999997</v>
      </c>
      <c r="J243" s="12">
        <f>G243+H243+I243</f>
        <v>5641.0375000000004</v>
      </c>
      <c r="K243" s="12">
        <f>J243*1.1</f>
        <v>6205.1412500000006</v>
      </c>
      <c r="L243" s="7"/>
      <c r="M243" s="4" t="s">
        <v>2581</v>
      </c>
      <c r="N243" s="7" t="s">
        <v>4304</v>
      </c>
      <c r="O243" s="8" t="s">
        <v>4157</v>
      </c>
      <c r="P243" s="10">
        <v>45929</v>
      </c>
    </row>
    <row r="244" spans="1:16" ht="409.5" hidden="1" x14ac:dyDescent="0.2">
      <c r="A244" s="3" t="s">
        <v>659</v>
      </c>
      <c r="B244" s="4" t="s">
        <v>655</v>
      </c>
      <c r="C244" s="4" t="s">
        <v>4156</v>
      </c>
      <c r="D244" s="4" t="s">
        <v>716</v>
      </c>
      <c r="E244" s="4" t="s">
        <v>714</v>
      </c>
      <c r="F244" s="5">
        <v>5</v>
      </c>
      <c r="G244" s="6">
        <v>4512.83</v>
      </c>
      <c r="H244" s="11">
        <f>G244*0.1</f>
        <v>451.28300000000002</v>
      </c>
      <c r="I244" s="12">
        <f>G244*0.15</f>
        <v>676.92449999999997</v>
      </c>
      <c r="J244" s="12">
        <f>G244+H244+I244</f>
        <v>5641.0375000000004</v>
      </c>
      <c r="K244" s="12">
        <f>J244*1.1</f>
        <v>6205.1412500000006</v>
      </c>
      <c r="L244" s="7"/>
      <c r="M244" s="4" t="s">
        <v>2581</v>
      </c>
      <c r="N244" s="7" t="s">
        <v>4304</v>
      </c>
      <c r="O244" s="8" t="s">
        <v>4159</v>
      </c>
      <c r="P244" s="10">
        <v>45929</v>
      </c>
    </row>
    <row r="245" spans="1:16" ht="409.5" hidden="1" x14ac:dyDescent="0.2">
      <c r="A245" s="3" t="s">
        <v>659</v>
      </c>
      <c r="B245" s="4" t="s">
        <v>655</v>
      </c>
      <c r="C245" s="4" t="s">
        <v>2105</v>
      </c>
      <c r="D245" s="4" t="s">
        <v>1534</v>
      </c>
      <c r="E245" s="4" t="s">
        <v>714</v>
      </c>
      <c r="F245" s="5">
        <v>1</v>
      </c>
      <c r="G245" s="6">
        <v>4512.83</v>
      </c>
      <c r="H245" s="11">
        <f>G245*0.1</f>
        <v>451.28300000000002</v>
      </c>
      <c r="I245" s="12">
        <f>G245*0.15</f>
        <v>676.92449999999997</v>
      </c>
      <c r="J245" s="12">
        <f>G245+H245+I245</f>
        <v>5641.0375000000004</v>
      </c>
      <c r="K245" s="12">
        <f>J245*1.1</f>
        <v>6205.1412500000006</v>
      </c>
      <c r="L245" s="7"/>
      <c r="M245" s="4" t="s">
        <v>2581</v>
      </c>
      <c r="N245" s="7" t="s">
        <v>4304</v>
      </c>
      <c r="O245" s="8" t="s">
        <v>4305</v>
      </c>
      <c r="P245" s="10">
        <v>45929</v>
      </c>
    </row>
    <row r="246" spans="1:16" ht="409.5" hidden="1" x14ac:dyDescent="0.2">
      <c r="A246" s="3" t="s">
        <v>659</v>
      </c>
      <c r="B246" s="4" t="s">
        <v>655</v>
      </c>
      <c r="C246" s="4" t="s">
        <v>2105</v>
      </c>
      <c r="D246" s="4" t="s">
        <v>1519</v>
      </c>
      <c r="E246" s="4" t="s">
        <v>714</v>
      </c>
      <c r="F246" s="5">
        <v>1</v>
      </c>
      <c r="G246" s="6">
        <v>4512.83</v>
      </c>
      <c r="H246" s="11">
        <f>G246*0.1</f>
        <v>451.28300000000002</v>
      </c>
      <c r="I246" s="12">
        <f>G246*0.15</f>
        <v>676.92449999999997</v>
      </c>
      <c r="J246" s="12">
        <f>G246+H246+I246</f>
        <v>5641.0375000000004</v>
      </c>
      <c r="K246" s="12">
        <f>J246*1.1</f>
        <v>6205.1412500000006</v>
      </c>
      <c r="L246" s="7"/>
      <c r="M246" s="4" t="s">
        <v>2581</v>
      </c>
      <c r="N246" s="7" t="s">
        <v>4304</v>
      </c>
      <c r="O246" s="8" t="s">
        <v>4160</v>
      </c>
      <c r="P246" s="10">
        <v>45929</v>
      </c>
    </row>
    <row r="247" spans="1:16" ht="409.5" x14ac:dyDescent="0.2">
      <c r="A247" s="3" t="s">
        <v>659</v>
      </c>
      <c r="B247" s="4" t="s">
        <v>655</v>
      </c>
      <c r="C247" s="4" t="s">
        <v>2589</v>
      </c>
      <c r="D247" s="4" t="s">
        <v>1544</v>
      </c>
      <c r="E247" s="4" t="s">
        <v>714</v>
      </c>
      <c r="F247" s="5">
        <v>10</v>
      </c>
      <c r="G247" s="6">
        <v>9480.7199999999993</v>
      </c>
      <c r="H247" s="11">
        <f>G247*0.1</f>
        <v>948.072</v>
      </c>
      <c r="I247" s="12">
        <f>G247*0.15</f>
        <v>1422.1079999999999</v>
      </c>
      <c r="J247" s="12">
        <f>G247+H247+I247</f>
        <v>11850.9</v>
      </c>
      <c r="K247" s="12">
        <f>J247*1.1</f>
        <v>13035.99</v>
      </c>
      <c r="L247" s="7"/>
      <c r="M247" s="4" t="s">
        <v>656</v>
      </c>
      <c r="N247" s="7" t="s">
        <v>2588</v>
      </c>
      <c r="O247" s="8" t="s">
        <v>1607</v>
      </c>
      <c r="P247" s="10">
        <v>45908</v>
      </c>
    </row>
    <row r="248" spans="1:16" ht="409.5" x14ac:dyDescent="0.2">
      <c r="A248" s="3" t="s">
        <v>659</v>
      </c>
      <c r="B248" s="4" t="s">
        <v>655</v>
      </c>
      <c r="C248" s="4" t="s">
        <v>2589</v>
      </c>
      <c r="D248" s="4" t="s">
        <v>2989</v>
      </c>
      <c r="E248" s="4" t="s">
        <v>714</v>
      </c>
      <c r="F248" s="5">
        <v>10</v>
      </c>
      <c r="G248" s="6">
        <v>9480.7199999999993</v>
      </c>
      <c r="H248" s="11">
        <f>G248*0.1</f>
        <v>948.072</v>
      </c>
      <c r="I248" s="12">
        <f>G248*0.15</f>
        <v>1422.1079999999999</v>
      </c>
      <c r="J248" s="12">
        <f>G248+H248+I248</f>
        <v>11850.9</v>
      </c>
      <c r="K248" s="12">
        <f>J248*1.1</f>
        <v>13035.99</v>
      </c>
      <c r="L248" s="7"/>
      <c r="M248" s="4" t="s">
        <v>656</v>
      </c>
      <c r="N248" s="7" t="s">
        <v>2588</v>
      </c>
      <c r="O248" s="8" t="s">
        <v>1727</v>
      </c>
      <c r="P248" s="10">
        <v>45908</v>
      </c>
    </row>
    <row r="249" spans="1:16" ht="409.5" x14ac:dyDescent="0.2">
      <c r="A249" s="3" t="s">
        <v>659</v>
      </c>
      <c r="B249" s="4" t="s">
        <v>655</v>
      </c>
      <c r="C249" s="4" t="s">
        <v>2589</v>
      </c>
      <c r="D249" s="4" t="s">
        <v>2989</v>
      </c>
      <c r="E249" s="4" t="s">
        <v>714</v>
      </c>
      <c r="F249" s="5">
        <v>10</v>
      </c>
      <c r="G249" s="6">
        <v>9480.7199999999993</v>
      </c>
      <c r="H249" s="11">
        <f>G249*0.1</f>
        <v>948.072</v>
      </c>
      <c r="I249" s="12">
        <f>G249*0.15</f>
        <v>1422.1079999999999</v>
      </c>
      <c r="J249" s="12">
        <f>G249+H249+I249</f>
        <v>11850.9</v>
      </c>
      <c r="K249" s="12">
        <f>J249*1.1</f>
        <v>13035.99</v>
      </c>
      <c r="L249" s="7"/>
      <c r="M249" s="4" t="s">
        <v>656</v>
      </c>
      <c r="N249" s="7" t="s">
        <v>2588</v>
      </c>
      <c r="O249" s="8" t="s">
        <v>1726</v>
      </c>
      <c r="P249" s="10">
        <v>45908</v>
      </c>
    </row>
    <row r="250" spans="1:16" ht="409.5" x14ac:dyDescent="0.2">
      <c r="A250" s="3" t="s">
        <v>659</v>
      </c>
      <c r="B250" s="4" t="s">
        <v>655</v>
      </c>
      <c r="C250" s="4" t="s">
        <v>2589</v>
      </c>
      <c r="D250" s="4" t="s">
        <v>1545</v>
      </c>
      <c r="E250" s="4" t="s">
        <v>714</v>
      </c>
      <c r="F250" s="5">
        <v>10</v>
      </c>
      <c r="G250" s="6">
        <v>9480.7199999999993</v>
      </c>
      <c r="H250" s="11">
        <f>G250*0.1</f>
        <v>948.072</v>
      </c>
      <c r="I250" s="12">
        <f>G250*0.15</f>
        <v>1422.1079999999999</v>
      </c>
      <c r="J250" s="12">
        <f>G250+H250+I250</f>
        <v>11850.9</v>
      </c>
      <c r="K250" s="12">
        <f>J250*1.1</f>
        <v>13035.99</v>
      </c>
      <c r="L250" s="7"/>
      <c r="M250" s="4" t="s">
        <v>2581</v>
      </c>
      <c r="N250" s="7" t="s">
        <v>2588</v>
      </c>
      <c r="O250" s="8" t="s">
        <v>2567</v>
      </c>
      <c r="P250" s="10">
        <v>45908</v>
      </c>
    </row>
    <row r="251" spans="1:16" ht="409.5" x14ac:dyDescent="0.2">
      <c r="A251" s="3" t="s">
        <v>659</v>
      </c>
      <c r="B251" s="4" t="s">
        <v>655</v>
      </c>
      <c r="C251" s="4" t="s">
        <v>2589</v>
      </c>
      <c r="D251" s="4" t="s">
        <v>1545</v>
      </c>
      <c r="E251" s="4" t="s">
        <v>714</v>
      </c>
      <c r="F251" s="5">
        <v>10</v>
      </c>
      <c r="G251" s="6">
        <v>9480.7199999999993</v>
      </c>
      <c r="H251" s="11">
        <f>G251*0.1</f>
        <v>948.072</v>
      </c>
      <c r="I251" s="12">
        <f>G251*0.15</f>
        <v>1422.1079999999999</v>
      </c>
      <c r="J251" s="12">
        <f>G251+H251+I251</f>
        <v>11850.9</v>
      </c>
      <c r="K251" s="12">
        <f>J251*1.1</f>
        <v>13035.99</v>
      </c>
      <c r="L251" s="7"/>
      <c r="M251" s="4" t="s">
        <v>2581</v>
      </c>
      <c r="N251" s="7" t="s">
        <v>2588</v>
      </c>
      <c r="O251" s="8" t="s">
        <v>2568</v>
      </c>
      <c r="P251" s="10">
        <v>45908</v>
      </c>
    </row>
    <row r="252" spans="1:16" ht="409.5" x14ac:dyDescent="0.2">
      <c r="A252" s="3" t="s">
        <v>659</v>
      </c>
      <c r="B252" s="4" t="s">
        <v>655</v>
      </c>
      <c r="C252" s="4" t="s">
        <v>2589</v>
      </c>
      <c r="D252" s="4" t="s">
        <v>2989</v>
      </c>
      <c r="E252" s="4" t="s">
        <v>714</v>
      </c>
      <c r="F252" s="5">
        <v>10</v>
      </c>
      <c r="G252" s="6">
        <v>9480.7199999999993</v>
      </c>
      <c r="H252" s="11">
        <f>G252*0.1</f>
        <v>948.072</v>
      </c>
      <c r="I252" s="12">
        <f>G252*0.15</f>
        <v>1422.1079999999999</v>
      </c>
      <c r="J252" s="12">
        <f>G252+H252+I252</f>
        <v>11850.9</v>
      </c>
      <c r="K252" s="12">
        <f>J252*1.1</f>
        <v>13035.99</v>
      </c>
      <c r="L252" s="7"/>
      <c r="M252" s="4" t="s">
        <v>2581</v>
      </c>
      <c r="N252" s="7" t="s">
        <v>2588</v>
      </c>
      <c r="O252" s="8" t="s">
        <v>1727</v>
      </c>
      <c r="P252" s="10">
        <v>45908</v>
      </c>
    </row>
    <row r="253" spans="1:16" ht="409.5" x14ac:dyDescent="0.2">
      <c r="A253" s="3" t="s">
        <v>659</v>
      </c>
      <c r="B253" s="4" t="s">
        <v>655</v>
      </c>
      <c r="C253" s="4" t="s">
        <v>2589</v>
      </c>
      <c r="D253" s="4" t="s">
        <v>2989</v>
      </c>
      <c r="E253" s="4" t="s">
        <v>714</v>
      </c>
      <c r="F253" s="5">
        <v>10</v>
      </c>
      <c r="G253" s="6">
        <v>9480.7199999999993</v>
      </c>
      <c r="H253" s="11">
        <f>G253*0.1</f>
        <v>948.072</v>
      </c>
      <c r="I253" s="12">
        <f>G253*0.15</f>
        <v>1422.1079999999999</v>
      </c>
      <c r="J253" s="12">
        <f>G253+H253+I253</f>
        <v>11850.9</v>
      </c>
      <c r="K253" s="12">
        <f>J253*1.1</f>
        <v>13035.99</v>
      </c>
      <c r="L253" s="7"/>
      <c r="M253" s="4" t="s">
        <v>2581</v>
      </c>
      <c r="N253" s="7" t="s">
        <v>2588</v>
      </c>
      <c r="O253" s="8" t="s">
        <v>1726</v>
      </c>
      <c r="P253" s="10">
        <v>45908</v>
      </c>
    </row>
    <row r="254" spans="1:16" ht="409.5" x14ac:dyDescent="0.2">
      <c r="A254" s="3" t="s">
        <v>659</v>
      </c>
      <c r="B254" s="4" t="s">
        <v>655</v>
      </c>
      <c r="C254" s="4" t="s">
        <v>2587</v>
      </c>
      <c r="D254" s="4" t="s">
        <v>1546</v>
      </c>
      <c r="E254" s="4" t="s">
        <v>714</v>
      </c>
      <c r="F254" s="5">
        <v>10</v>
      </c>
      <c r="G254" s="6">
        <v>9480.7199999999993</v>
      </c>
      <c r="H254" s="11">
        <f>G254*0.1</f>
        <v>948.072</v>
      </c>
      <c r="I254" s="12">
        <f>G254*0.15</f>
        <v>1422.1079999999999</v>
      </c>
      <c r="J254" s="12">
        <f>G254+H254+I254</f>
        <v>11850.9</v>
      </c>
      <c r="K254" s="12">
        <f>J254*1.1</f>
        <v>13035.99</v>
      </c>
      <c r="L254" s="7"/>
      <c r="M254" s="4" t="s">
        <v>656</v>
      </c>
      <c r="N254" s="7" t="s">
        <v>2588</v>
      </c>
      <c r="O254" s="8" t="s">
        <v>1547</v>
      </c>
      <c r="P254" s="10">
        <v>45908</v>
      </c>
    </row>
    <row r="255" spans="1:16" ht="409.5" x14ac:dyDescent="0.2">
      <c r="A255" s="3" t="s">
        <v>659</v>
      </c>
      <c r="B255" s="4" t="s">
        <v>655</v>
      </c>
      <c r="C255" s="4" t="s">
        <v>2587</v>
      </c>
      <c r="D255" s="4" t="s">
        <v>1512</v>
      </c>
      <c r="E255" s="4" t="s">
        <v>714</v>
      </c>
      <c r="F255" s="5">
        <v>10</v>
      </c>
      <c r="G255" s="6">
        <v>9480.7199999999993</v>
      </c>
      <c r="H255" s="11">
        <f>G255*0.1</f>
        <v>948.072</v>
      </c>
      <c r="I255" s="12">
        <f>G255*0.15</f>
        <v>1422.1079999999999</v>
      </c>
      <c r="J255" s="12">
        <f>G255+H255+I255</f>
        <v>11850.9</v>
      </c>
      <c r="K255" s="12">
        <f>J255*1.1</f>
        <v>13035.99</v>
      </c>
      <c r="L255" s="7"/>
      <c r="M255" s="4" t="s">
        <v>2581</v>
      </c>
      <c r="N255" s="7" t="s">
        <v>2588</v>
      </c>
      <c r="O255" s="8" t="s">
        <v>2566</v>
      </c>
      <c r="P255" s="10">
        <v>45908</v>
      </c>
    </row>
    <row r="256" spans="1:16" ht="409.5" x14ac:dyDescent="0.2">
      <c r="A256" s="3" t="s">
        <v>659</v>
      </c>
      <c r="B256" s="4" t="s">
        <v>655</v>
      </c>
      <c r="C256" s="4" t="s">
        <v>2587</v>
      </c>
      <c r="D256" s="4" t="s">
        <v>1546</v>
      </c>
      <c r="E256" s="4" t="s">
        <v>714</v>
      </c>
      <c r="F256" s="5">
        <v>10</v>
      </c>
      <c r="G256" s="6">
        <v>9480.7199999999993</v>
      </c>
      <c r="H256" s="11">
        <f>G256*0.1</f>
        <v>948.072</v>
      </c>
      <c r="I256" s="12">
        <f>G256*0.15</f>
        <v>1422.1079999999999</v>
      </c>
      <c r="J256" s="12">
        <f>G256+H256+I256</f>
        <v>11850.9</v>
      </c>
      <c r="K256" s="12">
        <f>J256*1.1</f>
        <v>13035.99</v>
      </c>
      <c r="L256" s="7"/>
      <c r="M256" s="4" t="s">
        <v>2581</v>
      </c>
      <c r="N256" s="7" t="s">
        <v>2588</v>
      </c>
      <c r="O256" s="8" t="s">
        <v>1547</v>
      </c>
      <c r="P256" s="10">
        <v>45908</v>
      </c>
    </row>
    <row r="257" spans="1:16" ht="409.5" hidden="1" x14ac:dyDescent="0.2">
      <c r="A257" s="3" t="s">
        <v>659</v>
      </c>
      <c r="B257" s="4" t="s">
        <v>660</v>
      </c>
      <c r="C257" s="4" t="s">
        <v>663</v>
      </c>
      <c r="D257" s="4" t="s">
        <v>1701</v>
      </c>
      <c r="E257" s="4" t="s">
        <v>714</v>
      </c>
      <c r="F257" s="5">
        <v>10</v>
      </c>
      <c r="G257" s="6">
        <v>3618.75</v>
      </c>
      <c r="H257" s="11">
        <f>G257*0.1</f>
        <v>361.875</v>
      </c>
      <c r="I257" s="12">
        <f>G257*0.15</f>
        <v>542.8125</v>
      </c>
      <c r="J257" s="12">
        <f>G257+H257+I257</f>
        <v>4523.4375</v>
      </c>
      <c r="K257" s="12">
        <f>J257*1.1</f>
        <v>4975.78125</v>
      </c>
      <c r="L257" s="7"/>
      <c r="M257" s="4" t="s">
        <v>715</v>
      </c>
      <c r="N257" s="7" t="s">
        <v>3703</v>
      </c>
      <c r="O257" s="8" t="s">
        <v>1704</v>
      </c>
      <c r="P257" s="10">
        <v>45917</v>
      </c>
    </row>
    <row r="258" spans="1:16" ht="409.5" hidden="1" x14ac:dyDescent="0.2">
      <c r="A258" s="3" t="s">
        <v>659</v>
      </c>
      <c r="B258" s="4" t="s">
        <v>660</v>
      </c>
      <c r="C258" s="4" t="s">
        <v>663</v>
      </c>
      <c r="D258" s="4" t="s">
        <v>1701</v>
      </c>
      <c r="E258" s="4" t="s">
        <v>714</v>
      </c>
      <c r="F258" s="5">
        <v>10</v>
      </c>
      <c r="G258" s="6">
        <v>3618.75</v>
      </c>
      <c r="H258" s="11">
        <f>G258*0.1</f>
        <v>361.875</v>
      </c>
      <c r="I258" s="12">
        <f>G258*0.15</f>
        <v>542.8125</v>
      </c>
      <c r="J258" s="12">
        <f>G258+H258+I258</f>
        <v>4523.4375</v>
      </c>
      <c r="K258" s="12">
        <f>J258*1.1</f>
        <v>4975.78125</v>
      </c>
      <c r="L258" s="7"/>
      <c r="M258" s="4" t="s">
        <v>715</v>
      </c>
      <c r="N258" s="7" t="s">
        <v>3703</v>
      </c>
      <c r="O258" s="8" t="s">
        <v>1702</v>
      </c>
      <c r="P258" s="10">
        <v>45917</v>
      </c>
    </row>
    <row r="259" spans="1:16" ht="409.5" hidden="1" x14ac:dyDescent="0.2">
      <c r="A259" s="3" t="s">
        <v>659</v>
      </c>
      <c r="B259" s="4" t="s">
        <v>660</v>
      </c>
      <c r="C259" s="4" t="s">
        <v>664</v>
      </c>
      <c r="D259" s="4" t="s">
        <v>1701</v>
      </c>
      <c r="E259" s="4" t="s">
        <v>714</v>
      </c>
      <c r="F259" s="5">
        <v>5</v>
      </c>
      <c r="G259" s="6">
        <v>1711.8</v>
      </c>
      <c r="H259" s="11">
        <f>G259*0.1</f>
        <v>171.18</v>
      </c>
      <c r="I259" s="12">
        <f>G259*0.15</f>
        <v>256.77</v>
      </c>
      <c r="J259" s="12">
        <f>G259+H259+I259</f>
        <v>2139.75</v>
      </c>
      <c r="K259" s="12">
        <f>J259*1.1</f>
        <v>2353.7250000000004</v>
      </c>
      <c r="L259" s="7"/>
      <c r="M259" s="4" t="s">
        <v>715</v>
      </c>
      <c r="N259" s="7" t="s">
        <v>3703</v>
      </c>
      <c r="O259" s="8" t="s">
        <v>1705</v>
      </c>
      <c r="P259" s="10">
        <v>45917</v>
      </c>
    </row>
    <row r="260" spans="1:16" ht="409.5" hidden="1" x14ac:dyDescent="0.2">
      <c r="A260" s="3" t="s">
        <v>659</v>
      </c>
      <c r="B260" s="4" t="s">
        <v>660</v>
      </c>
      <c r="C260" s="4" t="s">
        <v>664</v>
      </c>
      <c r="D260" s="4" t="s">
        <v>1701</v>
      </c>
      <c r="E260" s="4" t="s">
        <v>714</v>
      </c>
      <c r="F260" s="5">
        <v>5</v>
      </c>
      <c r="G260" s="6">
        <v>1711.8</v>
      </c>
      <c r="H260" s="11">
        <f>G260*0.1</f>
        <v>171.18</v>
      </c>
      <c r="I260" s="12">
        <f>G260*0.15</f>
        <v>256.77</v>
      </c>
      <c r="J260" s="12">
        <f>G260+H260+I260</f>
        <v>2139.75</v>
      </c>
      <c r="K260" s="12">
        <f>J260*1.1</f>
        <v>2353.7250000000004</v>
      </c>
      <c r="L260" s="7"/>
      <c r="M260" s="4" t="s">
        <v>715</v>
      </c>
      <c r="N260" s="7" t="s">
        <v>3703</v>
      </c>
      <c r="O260" s="8" t="s">
        <v>1703</v>
      </c>
      <c r="P260" s="10">
        <v>45917</v>
      </c>
    </row>
    <row r="261" spans="1:16" ht="409.5" hidden="1" x14ac:dyDescent="0.2">
      <c r="A261" s="3" t="s">
        <v>659</v>
      </c>
      <c r="B261" s="4" t="s">
        <v>660</v>
      </c>
      <c r="C261" s="4" t="s">
        <v>713</v>
      </c>
      <c r="D261" s="4" t="s">
        <v>716</v>
      </c>
      <c r="E261" s="4" t="s">
        <v>714</v>
      </c>
      <c r="F261" s="5">
        <v>1</v>
      </c>
      <c r="G261" s="6">
        <v>342.36</v>
      </c>
      <c r="H261" s="11">
        <f>G261*0.14</f>
        <v>47.930400000000006</v>
      </c>
      <c r="I261" s="12">
        <f>G261*0.22</f>
        <v>75.319200000000009</v>
      </c>
      <c r="J261" s="12">
        <f>G261+H261+I261</f>
        <v>465.60960000000006</v>
      </c>
      <c r="K261" s="12">
        <f>J261*1.1</f>
        <v>512.17056000000014</v>
      </c>
      <c r="L261" s="7"/>
      <c r="M261" s="4" t="s">
        <v>715</v>
      </c>
      <c r="N261" s="7" t="s">
        <v>3703</v>
      </c>
      <c r="O261" s="8" t="s">
        <v>1567</v>
      </c>
      <c r="P261" s="10">
        <v>45917</v>
      </c>
    </row>
    <row r="262" spans="1:16" ht="409.5" x14ac:dyDescent="0.2">
      <c r="A262" s="3" t="s">
        <v>659</v>
      </c>
      <c r="B262" s="4" t="s">
        <v>660</v>
      </c>
      <c r="C262" s="4" t="s">
        <v>713</v>
      </c>
      <c r="D262" s="4" t="s">
        <v>562</v>
      </c>
      <c r="E262" s="4" t="s">
        <v>714</v>
      </c>
      <c r="F262" s="5">
        <v>1</v>
      </c>
      <c r="G262" s="6">
        <v>342.36</v>
      </c>
      <c r="H262" s="11">
        <f>G262*0.14</f>
        <v>47.930400000000006</v>
      </c>
      <c r="I262" s="12">
        <f>G262*0.22</f>
        <v>75.319200000000009</v>
      </c>
      <c r="J262" s="12">
        <f>G262+H262+I262</f>
        <v>465.60960000000006</v>
      </c>
      <c r="K262" s="12">
        <f>J262*1.1</f>
        <v>512.17056000000014</v>
      </c>
      <c r="L262" s="7"/>
      <c r="M262" s="4" t="s">
        <v>715</v>
      </c>
      <c r="N262" s="7" t="s">
        <v>3739</v>
      </c>
      <c r="O262" s="8" t="s">
        <v>1563</v>
      </c>
      <c r="P262" s="10">
        <v>45915</v>
      </c>
    </row>
    <row r="263" spans="1:16" ht="409.5" hidden="1" x14ac:dyDescent="0.2">
      <c r="A263" s="3" t="s">
        <v>659</v>
      </c>
      <c r="B263" s="4" t="s">
        <v>660</v>
      </c>
      <c r="C263" s="4" t="s">
        <v>713</v>
      </c>
      <c r="D263" s="4" t="s">
        <v>1519</v>
      </c>
      <c r="E263" s="4" t="s">
        <v>714</v>
      </c>
      <c r="F263" s="5">
        <v>1</v>
      </c>
      <c r="G263" s="6">
        <v>342.36</v>
      </c>
      <c r="H263" s="11">
        <f>G263*0.14</f>
        <v>47.930400000000006</v>
      </c>
      <c r="I263" s="12">
        <f>G263*0.22</f>
        <v>75.319200000000009</v>
      </c>
      <c r="J263" s="12">
        <f>G263+H263+I263</f>
        <v>465.60960000000006</v>
      </c>
      <c r="K263" s="12">
        <f>J263*1.1</f>
        <v>512.17056000000014</v>
      </c>
      <c r="L263" s="7"/>
      <c r="M263" s="4" t="s">
        <v>715</v>
      </c>
      <c r="N263" s="7" t="s">
        <v>4026</v>
      </c>
      <c r="O263" s="8" t="s">
        <v>3882</v>
      </c>
      <c r="P263" s="10">
        <v>45919</v>
      </c>
    </row>
    <row r="264" spans="1:16" ht="409.5" hidden="1" x14ac:dyDescent="0.2">
      <c r="A264" s="3" t="s">
        <v>659</v>
      </c>
      <c r="B264" s="4" t="s">
        <v>660</v>
      </c>
      <c r="C264" s="4" t="s">
        <v>713</v>
      </c>
      <c r="D264" s="4" t="s">
        <v>3872</v>
      </c>
      <c r="E264" s="4" t="s">
        <v>714</v>
      </c>
      <c r="F264" s="5">
        <v>1</v>
      </c>
      <c r="G264" s="6">
        <v>342.36</v>
      </c>
      <c r="H264" s="11">
        <f>G264*0.14</f>
        <v>47.930400000000006</v>
      </c>
      <c r="I264" s="12">
        <f>G264*0.22</f>
        <v>75.319200000000009</v>
      </c>
      <c r="J264" s="12">
        <f>G264+H264+I264</f>
        <v>465.60960000000006</v>
      </c>
      <c r="K264" s="12">
        <f>J264*1.1</f>
        <v>512.17056000000014</v>
      </c>
      <c r="L264" s="7"/>
      <c r="M264" s="4" t="s">
        <v>715</v>
      </c>
      <c r="N264" s="7" t="s">
        <v>4026</v>
      </c>
      <c r="O264" s="8" t="s">
        <v>3873</v>
      </c>
      <c r="P264" s="10">
        <v>45919</v>
      </c>
    </row>
    <row r="265" spans="1:16" ht="409.5" hidden="1" x14ac:dyDescent="0.2">
      <c r="A265" s="3" t="s">
        <v>659</v>
      </c>
      <c r="B265" s="4" t="s">
        <v>660</v>
      </c>
      <c r="C265" s="4" t="s">
        <v>2333</v>
      </c>
      <c r="D265" s="4" t="s">
        <v>716</v>
      </c>
      <c r="E265" s="4" t="s">
        <v>714</v>
      </c>
      <c r="F265" s="5">
        <v>10</v>
      </c>
      <c r="G265" s="6">
        <v>3618.75</v>
      </c>
      <c r="H265" s="11">
        <f>G265*0.1</f>
        <v>361.875</v>
      </c>
      <c r="I265" s="12">
        <f>G265*0.15</f>
        <v>542.8125</v>
      </c>
      <c r="J265" s="12">
        <f>G265+H265+I265</f>
        <v>4523.4375</v>
      </c>
      <c r="K265" s="12">
        <f>J265*1.1</f>
        <v>4975.78125</v>
      </c>
      <c r="L265" s="7"/>
      <c r="M265" s="4" t="s">
        <v>715</v>
      </c>
      <c r="N265" s="7" t="s">
        <v>3703</v>
      </c>
      <c r="O265" s="8" t="s">
        <v>1564</v>
      </c>
      <c r="P265" s="10">
        <v>45917</v>
      </c>
    </row>
    <row r="266" spans="1:16" ht="409.5" x14ac:dyDescent="0.2">
      <c r="A266" s="3" t="s">
        <v>659</v>
      </c>
      <c r="B266" s="4" t="s">
        <v>660</v>
      </c>
      <c r="C266" s="4" t="s">
        <v>2333</v>
      </c>
      <c r="D266" s="4" t="s">
        <v>562</v>
      </c>
      <c r="E266" s="4" t="s">
        <v>714</v>
      </c>
      <c r="F266" s="5">
        <v>10</v>
      </c>
      <c r="G266" s="6">
        <v>3618.75</v>
      </c>
      <c r="H266" s="11">
        <f>G266*0.1</f>
        <v>361.875</v>
      </c>
      <c r="I266" s="12">
        <f>G266*0.15</f>
        <v>542.8125</v>
      </c>
      <c r="J266" s="12">
        <f>G266+H266+I266</f>
        <v>4523.4375</v>
      </c>
      <c r="K266" s="12">
        <f>J266*1.1</f>
        <v>4975.78125</v>
      </c>
      <c r="L266" s="7"/>
      <c r="M266" s="4" t="s">
        <v>715</v>
      </c>
      <c r="N266" s="7" t="s">
        <v>3739</v>
      </c>
      <c r="O266" s="8" t="s">
        <v>1604</v>
      </c>
      <c r="P266" s="10">
        <v>45915</v>
      </c>
    </row>
    <row r="267" spans="1:16" ht="409.5" hidden="1" x14ac:dyDescent="0.2">
      <c r="A267" s="3" t="s">
        <v>659</v>
      </c>
      <c r="B267" s="4" t="s">
        <v>660</v>
      </c>
      <c r="C267" s="4" t="s">
        <v>3704</v>
      </c>
      <c r="D267" s="4" t="s">
        <v>716</v>
      </c>
      <c r="E267" s="4" t="s">
        <v>714</v>
      </c>
      <c r="F267" s="5">
        <v>2</v>
      </c>
      <c r="G267" s="6">
        <v>684.72</v>
      </c>
      <c r="H267" s="11">
        <f>G267*0.1</f>
        <v>68.472000000000008</v>
      </c>
      <c r="I267" s="12">
        <f>G267*0.15</f>
        <v>102.708</v>
      </c>
      <c r="J267" s="12">
        <f>G267+H267+I267</f>
        <v>855.9</v>
      </c>
      <c r="K267" s="12">
        <f>J267*1.1</f>
        <v>941.49</v>
      </c>
      <c r="L267" s="7"/>
      <c r="M267" s="4" t="s">
        <v>715</v>
      </c>
      <c r="N267" s="7" t="s">
        <v>3703</v>
      </c>
      <c r="O267" s="8" t="s">
        <v>1566</v>
      </c>
      <c r="P267" s="10">
        <v>45917</v>
      </c>
    </row>
    <row r="268" spans="1:16" ht="409.5" hidden="1" x14ac:dyDescent="0.2">
      <c r="A268" s="3" t="s">
        <v>659</v>
      </c>
      <c r="B268" s="4" t="s">
        <v>660</v>
      </c>
      <c r="C268" s="4" t="s">
        <v>3706</v>
      </c>
      <c r="D268" s="4" t="s">
        <v>716</v>
      </c>
      <c r="E268" s="4" t="s">
        <v>714</v>
      </c>
      <c r="F268" s="5">
        <v>5</v>
      </c>
      <c r="G268" s="6">
        <v>1711.8</v>
      </c>
      <c r="H268" s="11">
        <f>G268*0.1</f>
        <v>171.18</v>
      </c>
      <c r="I268" s="12">
        <f>G268*0.15</f>
        <v>256.77</v>
      </c>
      <c r="J268" s="12">
        <f>G268+H268+I268</f>
        <v>2139.75</v>
      </c>
      <c r="K268" s="12">
        <f>J268*1.1</f>
        <v>2353.7250000000004</v>
      </c>
      <c r="L268" s="7"/>
      <c r="M268" s="4" t="s">
        <v>715</v>
      </c>
      <c r="N268" s="7" t="s">
        <v>3703</v>
      </c>
      <c r="O268" s="8" t="s">
        <v>1565</v>
      </c>
      <c r="P268" s="10">
        <v>45917</v>
      </c>
    </row>
    <row r="269" spans="1:16" ht="409.5" x14ac:dyDescent="0.2">
      <c r="A269" s="3" t="s">
        <v>659</v>
      </c>
      <c r="B269" s="4" t="s">
        <v>660</v>
      </c>
      <c r="C269" s="4" t="s">
        <v>3706</v>
      </c>
      <c r="D269" s="4" t="s">
        <v>562</v>
      </c>
      <c r="E269" s="4" t="s">
        <v>714</v>
      </c>
      <c r="F269" s="5">
        <v>5</v>
      </c>
      <c r="G269" s="6">
        <v>1711.8</v>
      </c>
      <c r="H269" s="11">
        <f>G269*0.1</f>
        <v>171.18</v>
      </c>
      <c r="I269" s="12">
        <f>G269*0.15</f>
        <v>256.77</v>
      </c>
      <c r="J269" s="12">
        <f>G269+H269+I269</f>
        <v>2139.75</v>
      </c>
      <c r="K269" s="12">
        <f>J269*1.1</f>
        <v>2353.7250000000004</v>
      </c>
      <c r="L269" s="7"/>
      <c r="M269" s="4" t="s">
        <v>715</v>
      </c>
      <c r="N269" s="7" t="s">
        <v>3739</v>
      </c>
      <c r="O269" s="8" t="s">
        <v>1605</v>
      </c>
      <c r="P269" s="10">
        <v>45915</v>
      </c>
    </row>
    <row r="270" spans="1:16" ht="409.5" hidden="1" x14ac:dyDescent="0.2">
      <c r="A270" s="3" t="s">
        <v>659</v>
      </c>
      <c r="B270" s="4" t="s">
        <v>660</v>
      </c>
      <c r="C270" s="4" t="s">
        <v>666</v>
      </c>
      <c r="D270" s="4" t="s">
        <v>1534</v>
      </c>
      <c r="E270" s="4" t="s">
        <v>714</v>
      </c>
      <c r="F270" s="5">
        <v>10</v>
      </c>
      <c r="G270" s="6">
        <v>6847.2</v>
      </c>
      <c r="H270" s="11">
        <f>G270*0.1</f>
        <v>684.72</v>
      </c>
      <c r="I270" s="12">
        <f>G270*0.15</f>
        <v>1027.08</v>
      </c>
      <c r="J270" s="12">
        <f>G270+H270+I270</f>
        <v>8559</v>
      </c>
      <c r="K270" s="12">
        <f>J270*1.1</f>
        <v>9414.9000000000015</v>
      </c>
      <c r="L270" s="7"/>
      <c r="M270" s="4" t="s">
        <v>715</v>
      </c>
      <c r="N270" s="7" t="s">
        <v>3816</v>
      </c>
      <c r="O270" s="8" t="s">
        <v>1811</v>
      </c>
      <c r="P270" s="10">
        <v>45917</v>
      </c>
    </row>
    <row r="271" spans="1:16" ht="409.5" hidden="1" x14ac:dyDescent="0.2">
      <c r="A271" s="3" t="s">
        <v>659</v>
      </c>
      <c r="B271" s="4" t="s">
        <v>660</v>
      </c>
      <c r="C271" s="4" t="s">
        <v>662</v>
      </c>
      <c r="D271" s="4" t="s">
        <v>1534</v>
      </c>
      <c r="E271" s="4" t="s">
        <v>714</v>
      </c>
      <c r="F271" s="5">
        <v>5</v>
      </c>
      <c r="G271" s="6">
        <v>3423.6</v>
      </c>
      <c r="H271" s="11">
        <f>G271*0.1</f>
        <v>342.36</v>
      </c>
      <c r="I271" s="12">
        <f>G271*0.15</f>
        <v>513.54</v>
      </c>
      <c r="J271" s="12">
        <f>G271+H271+I271</f>
        <v>4279.5</v>
      </c>
      <c r="K271" s="12">
        <f>J271*1.1</f>
        <v>4707.4500000000007</v>
      </c>
      <c r="L271" s="7"/>
      <c r="M271" s="4" t="s">
        <v>715</v>
      </c>
      <c r="N271" s="7" t="s">
        <v>3816</v>
      </c>
      <c r="O271" s="8" t="s">
        <v>1810</v>
      </c>
      <c r="P271" s="10">
        <v>45917</v>
      </c>
    </row>
    <row r="272" spans="1:16" ht="409.5" hidden="1" x14ac:dyDescent="0.2">
      <c r="A272" s="3" t="s">
        <v>659</v>
      </c>
      <c r="B272" s="4" t="s">
        <v>660</v>
      </c>
      <c r="C272" s="4" t="s">
        <v>665</v>
      </c>
      <c r="D272" s="4" t="s">
        <v>716</v>
      </c>
      <c r="E272" s="4" t="s">
        <v>714</v>
      </c>
      <c r="F272" s="5">
        <v>1</v>
      </c>
      <c r="G272" s="6">
        <v>1711.8</v>
      </c>
      <c r="H272" s="11">
        <f>G272*0.1</f>
        <v>171.18</v>
      </c>
      <c r="I272" s="12">
        <f>G272*0.15</f>
        <v>256.77</v>
      </c>
      <c r="J272" s="12">
        <f>G272+H272+I272</f>
        <v>2139.75</v>
      </c>
      <c r="K272" s="12">
        <f>J272*1.1</f>
        <v>2353.7250000000004</v>
      </c>
      <c r="L272" s="7"/>
      <c r="M272" s="4" t="s">
        <v>715</v>
      </c>
      <c r="N272" s="7" t="s">
        <v>3703</v>
      </c>
      <c r="O272" s="8" t="s">
        <v>1597</v>
      </c>
      <c r="P272" s="10">
        <v>45917</v>
      </c>
    </row>
    <row r="273" spans="1:16" ht="409.5" hidden="1" x14ac:dyDescent="0.2">
      <c r="A273" s="3" t="s">
        <v>659</v>
      </c>
      <c r="B273" s="4" t="s">
        <v>660</v>
      </c>
      <c r="C273" s="4" t="s">
        <v>665</v>
      </c>
      <c r="D273" s="4" t="s">
        <v>1534</v>
      </c>
      <c r="E273" s="4" t="s">
        <v>714</v>
      </c>
      <c r="F273" s="5">
        <v>1</v>
      </c>
      <c r="G273" s="6">
        <v>1711.8</v>
      </c>
      <c r="H273" s="11">
        <f>G273*0.1</f>
        <v>171.18</v>
      </c>
      <c r="I273" s="12">
        <f>G273*0.15</f>
        <v>256.77</v>
      </c>
      <c r="J273" s="12">
        <f>G273+H273+I273</f>
        <v>2139.75</v>
      </c>
      <c r="K273" s="12">
        <f>J273*1.1</f>
        <v>2353.7250000000004</v>
      </c>
      <c r="L273" s="7"/>
      <c r="M273" s="4" t="s">
        <v>715</v>
      </c>
      <c r="N273" s="7" t="s">
        <v>3816</v>
      </c>
      <c r="O273" s="8" t="s">
        <v>661</v>
      </c>
      <c r="P273" s="10">
        <v>45917</v>
      </c>
    </row>
    <row r="274" spans="1:16" ht="409.5" hidden="1" x14ac:dyDescent="0.2">
      <c r="A274" s="3" t="s">
        <v>659</v>
      </c>
      <c r="B274" s="4" t="s">
        <v>660</v>
      </c>
      <c r="C274" s="4" t="s">
        <v>665</v>
      </c>
      <c r="D274" s="4" t="s">
        <v>1519</v>
      </c>
      <c r="E274" s="4" t="s">
        <v>714</v>
      </c>
      <c r="F274" s="5">
        <v>1</v>
      </c>
      <c r="G274" s="6">
        <v>1711.8</v>
      </c>
      <c r="H274" s="11">
        <f>G274*0.1</f>
        <v>171.18</v>
      </c>
      <c r="I274" s="12">
        <f>G274*0.15</f>
        <v>256.77</v>
      </c>
      <c r="J274" s="12">
        <f>G274+H274+I274</f>
        <v>2139.75</v>
      </c>
      <c r="K274" s="12">
        <f>J274*1.1</f>
        <v>2353.7250000000004</v>
      </c>
      <c r="L274" s="7"/>
      <c r="M274" s="4" t="s">
        <v>715</v>
      </c>
      <c r="N274" s="7" t="s">
        <v>4026</v>
      </c>
      <c r="O274" s="8" t="s">
        <v>3883</v>
      </c>
      <c r="P274" s="10">
        <v>45919</v>
      </c>
    </row>
    <row r="275" spans="1:16" ht="409.5" hidden="1" x14ac:dyDescent="0.2">
      <c r="A275" s="3" t="s">
        <v>659</v>
      </c>
      <c r="B275" s="4" t="s">
        <v>660</v>
      </c>
      <c r="C275" s="4" t="s">
        <v>665</v>
      </c>
      <c r="D275" s="4" t="s">
        <v>3872</v>
      </c>
      <c r="E275" s="4" t="s">
        <v>714</v>
      </c>
      <c r="F275" s="5">
        <v>1</v>
      </c>
      <c r="G275" s="6">
        <v>1711.8</v>
      </c>
      <c r="H275" s="11">
        <f>G275*0.1</f>
        <v>171.18</v>
      </c>
      <c r="I275" s="12">
        <f>G275*0.15</f>
        <v>256.77</v>
      </c>
      <c r="J275" s="12">
        <f>G275+H275+I275</f>
        <v>2139.75</v>
      </c>
      <c r="K275" s="12">
        <f>J275*1.1</f>
        <v>2353.7250000000004</v>
      </c>
      <c r="L275" s="7"/>
      <c r="M275" s="4" t="s">
        <v>715</v>
      </c>
      <c r="N275" s="7" t="s">
        <v>4026</v>
      </c>
      <c r="O275" s="8" t="s">
        <v>3877</v>
      </c>
      <c r="P275" s="10">
        <v>45919</v>
      </c>
    </row>
    <row r="276" spans="1:16" ht="409.5" hidden="1" x14ac:dyDescent="0.2">
      <c r="A276" s="3" t="s">
        <v>659</v>
      </c>
      <c r="B276" s="4" t="s">
        <v>660</v>
      </c>
      <c r="C276" s="4" t="s">
        <v>3705</v>
      </c>
      <c r="D276" s="4" t="s">
        <v>716</v>
      </c>
      <c r="E276" s="4" t="s">
        <v>714</v>
      </c>
      <c r="F276" s="5">
        <v>10</v>
      </c>
      <c r="G276" s="6">
        <v>17118</v>
      </c>
      <c r="H276" s="11">
        <f>G276*0.1</f>
        <v>1711.8000000000002</v>
      </c>
      <c r="I276" s="12">
        <f>G276*0.15</f>
        <v>2567.6999999999998</v>
      </c>
      <c r="J276" s="12">
        <f>G276+H276+I276</f>
        <v>21397.5</v>
      </c>
      <c r="K276" s="12">
        <f>J276*1.1</f>
        <v>23537.250000000004</v>
      </c>
      <c r="L276" s="7"/>
      <c r="M276" s="4" t="s">
        <v>715</v>
      </c>
      <c r="N276" s="7" t="s">
        <v>3703</v>
      </c>
      <c r="O276" s="8" t="s">
        <v>1598</v>
      </c>
      <c r="P276" s="10">
        <v>45917</v>
      </c>
    </row>
    <row r="277" spans="1:16" ht="409.5" x14ac:dyDescent="0.2">
      <c r="A277" s="3" t="s">
        <v>1202</v>
      </c>
      <c r="B277" s="4" t="s">
        <v>1204</v>
      </c>
      <c r="C277" s="4" t="s">
        <v>2373</v>
      </c>
      <c r="D277" s="4" t="s">
        <v>675</v>
      </c>
      <c r="E277" s="4" t="s">
        <v>1203</v>
      </c>
      <c r="F277" s="5">
        <v>5</v>
      </c>
      <c r="G277" s="6">
        <v>1940</v>
      </c>
      <c r="H277" s="11">
        <f>G277*0.1</f>
        <v>194</v>
      </c>
      <c r="I277" s="12">
        <f>G277*0.15</f>
        <v>291</v>
      </c>
      <c r="J277" s="12">
        <f>G277+H277+I277</f>
        <v>2425</v>
      </c>
      <c r="K277" s="12">
        <f>J277*1.1</f>
        <v>2667.5</v>
      </c>
      <c r="L277" s="7"/>
      <c r="M277" s="4" t="s">
        <v>1205</v>
      </c>
      <c r="N277" s="7" t="s">
        <v>3004</v>
      </c>
      <c r="O277" s="8" t="s">
        <v>1206</v>
      </c>
      <c r="P277" s="10">
        <v>45903</v>
      </c>
    </row>
    <row r="278" spans="1:16" ht="195" x14ac:dyDescent="0.2">
      <c r="A278" s="3" t="s">
        <v>2608</v>
      </c>
      <c r="B278" s="4" t="s">
        <v>2757</v>
      </c>
      <c r="C278" s="4" t="s">
        <v>2609</v>
      </c>
      <c r="D278" s="4" t="s">
        <v>2582</v>
      </c>
      <c r="E278" s="4" t="s">
        <v>2610</v>
      </c>
      <c r="F278" s="5">
        <v>10</v>
      </c>
      <c r="G278" s="6">
        <v>4480.1099999999997</v>
      </c>
      <c r="H278" s="11">
        <f>G278*0.1</f>
        <v>448.01099999999997</v>
      </c>
      <c r="I278" s="12">
        <f>G278*0.15</f>
        <v>672.01649999999995</v>
      </c>
      <c r="J278" s="12">
        <f>G278+H278+I278</f>
        <v>5600.1374999999989</v>
      </c>
      <c r="K278" s="12">
        <f>J278*1.1</f>
        <v>6160.151249999999</v>
      </c>
      <c r="L278" s="7"/>
      <c r="M278" s="4" t="s">
        <v>2611</v>
      </c>
      <c r="N278" s="7" t="s">
        <v>3491</v>
      </c>
      <c r="O278" s="8" t="s">
        <v>2612</v>
      </c>
      <c r="P278" s="10">
        <v>45909</v>
      </c>
    </row>
    <row r="279" spans="1:16" ht="409.5" hidden="1" x14ac:dyDescent="0.2">
      <c r="A279" s="3" t="s">
        <v>616</v>
      </c>
      <c r="B279" s="4" t="s">
        <v>696</v>
      </c>
      <c r="C279" s="4" t="s">
        <v>4022</v>
      </c>
      <c r="D279" s="4" t="s">
        <v>1874</v>
      </c>
      <c r="E279" s="4" t="s">
        <v>617</v>
      </c>
      <c r="F279" s="5">
        <v>1</v>
      </c>
      <c r="G279" s="6">
        <v>928.27</v>
      </c>
      <c r="H279" s="11">
        <f>G279*0.1</f>
        <v>92.826999999999998</v>
      </c>
      <c r="I279" s="12">
        <f>G279*0.15</f>
        <v>139.2405</v>
      </c>
      <c r="J279" s="12">
        <f>G279+H279+I279</f>
        <v>1160.3375000000001</v>
      </c>
      <c r="K279" s="12">
        <f>J279*1.1</f>
        <v>1276.3712500000001</v>
      </c>
      <c r="L279" s="7"/>
      <c r="M279" s="4" t="s">
        <v>2526</v>
      </c>
      <c r="N279" s="7" t="s">
        <v>4023</v>
      </c>
      <c r="O279" s="8" t="s">
        <v>4024</v>
      </c>
      <c r="P279" s="10">
        <v>45922</v>
      </c>
    </row>
    <row r="280" spans="1:16" ht="255" hidden="1" x14ac:dyDescent="0.2">
      <c r="A280" s="3" t="s">
        <v>3767</v>
      </c>
      <c r="B280" s="4" t="s">
        <v>3768</v>
      </c>
      <c r="C280" s="4" t="s">
        <v>3769</v>
      </c>
      <c r="D280" s="4" t="s">
        <v>1003</v>
      </c>
      <c r="E280" s="4" t="s">
        <v>840</v>
      </c>
      <c r="F280" s="5">
        <v>1</v>
      </c>
      <c r="G280" s="6">
        <v>1960.5</v>
      </c>
      <c r="H280" s="11">
        <f>G280*0.1</f>
        <v>196.05</v>
      </c>
      <c r="I280" s="12">
        <f>G280*0.15</f>
        <v>294.07499999999999</v>
      </c>
      <c r="J280" s="12">
        <f>G280+H280+I280</f>
        <v>2450.625</v>
      </c>
      <c r="K280" s="12">
        <f>J280*1.1</f>
        <v>2695.6875</v>
      </c>
      <c r="L280" s="7"/>
      <c r="M280" s="4" t="s">
        <v>3770</v>
      </c>
      <c r="N280" s="7" t="s">
        <v>3771</v>
      </c>
      <c r="O280" s="8" t="s">
        <v>3772</v>
      </c>
      <c r="P280" s="10">
        <v>45917</v>
      </c>
    </row>
    <row r="281" spans="1:16" ht="255" hidden="1" x14ac:dyDescent="0.2">
      <c r="A281" s="3" t="s">
        <v>526</v>
      </c>
      <c r="B281" s="4" t="s">
        <v>4202</v>
      </c>
      <c r="C281" s="4" t="s">
        <v>4203</v>
      </c>
      <c r="D281" s="4" t="s">
        <v>586</v>
      </c>
      <c r="E281" s="4" t="s">
        <v>527</v>
      </c>
      <c r="F281" s="5">
        <v>30</v>
      </c>
      <c r="G281" s="6">
        <v>1513.25</v>
      </c>
      <c r="H281" s="11">
        <f>G281*0.1</f>
        <v>151.32500000000002</v>
      </c>
      <c r="I281" s="12">
        <f>G281*0.15</f>
        <v>226.98749999999998</v>
      </c>
      <c r="J281" s="12">
        <f>G281+H281+I281</f>
        <v>1891.5625</v>
      </c>
      <c r="K281" s="12">
        <f>J281*1.1</f>
        <v>2080.71875</v>
      </c>
      <c r="L281" s="7"/>
      <c r="M281" s="4" t="s">
        <v>4204</v>
      </c>
      <c r="N281" s="7" t="s">
        <v>4205</v>
      </c>
      <c r="O281" s="8" t="s">
        <v>4206</v>
      </c>
      <c r="P281" s="10">
        <v>45923</v>
      </c>
    </row>
    <row r="282" spans="1:16" ht="270" hidden="1" x14ac:dyDescent="0.2">
      <c r="A282" s="3" t="s">
        <v>526</v>
      </c>
      <c r="B282" s="4" t="s">
        <v>4202</v>
      </c>
      <c r="C282" s="4" t="s">
        <v>4207</v>
      </c>
      <c r="D282" s="4" t="s">
        <v>586</v>
      </c>
      <c r="E282" s="4" t="s">
        <v>527</v>
      </c>
      <c r="F282" s="5">
        <v>30</v>
      </c>
      <c r="G282" s="6">
        <v>1513.34</v>
      </c>
      <c r="H282" s="11">
        <f>G282*0.1</f>
        <v>151.334</v>
      </c>
      <c r="I282" s="12">
        <f>G282*0.15</f>
        <v>227.00099999999998</v>
      </c>
      <c r="J282" s="12">
        <f>G282+H282+I282</f>
        <v>1891.675</v>
      </c>
      <c r="K282" s="12">
        <f>J282*1.1</f>
        <v>2080.8425000000002</v>
      </c>
      <c r="L282" s="7"/>
      <c r="M282" s="4" t="s">
        <v>4204</v>
      </c>
      <c r="N282" s="7" t="s">
        <v>4205</v>
      </c>
      <c r="O282" s="8" t="s">
        <v>4208</v>
      </c>
      <c r="P282" s="10">
        <v>45923</v>
      </c>
    </row>
    <row r="283" spans="1:16" ht="255" hidden="1" x14ac:dyDescent="0.2">
      <c r="A283" s="3" t="s">
        <v>526</v>
      </c>
      <c r="B283" s="4" t="s">
        <v>4202</v>
      </c>
      <c r="C283" s="4" t="s">
        <v>4209</v>
      </c>
      <c r="D283" s="4" t="s">
        <v>586</v>
      </c>
      <c r="E283" s="4" t="s">
        <v>527</v>
      </c>
      <c r="F283" s="5">
        <v>30</v>
      </c>
      <c r="G283" s="6">
        <v>1506.65</v>
      </c>
      <c r="H283" s="11">
        <f>G283*0.1</f>
        <v>150.66500000000002</v>
      </c>
      <c r="I283" s="12">
        <f>G283*0.15</f>
        <v>225.9975</v>
      </c>
      <c r="J283" s="12">
        <f>G283+H283+I283</f>
        <v>1883.3125</v>
      </c>
      <c r="K283" s="12">
        <f>J283*1.1</f>
        <v>2071.6437500000002</v>
      </c>
      <c r="L283" s="7"/>
      <c r="M283" s="4" t="s">
        <v>4204</v>
      </c>
      <c r="N283" s="7" t="s">
        <v>4205</v>
      </c>
      <c r="O283" s="8" t="s">
        <v>4210</v>
      </c>
      <c r="P283" s="10">
        <v>45923</v>
      </c>
    </row>
    <row r="284" spans="1:16" ht="255" hidden="1" x14ac:dyDescent="0.2">
      <c r="A284" s="3" t="s">
        <v>526</v>
      </c>
      <c r="B284" s="4" t="s">
        <v>2571</v>
      </c>
      <c r="C284" s="4" t="s">
        <v>2593</v>
      </c>
      <c r="D284" s="4" t="s">
        <v>704</v>
      </c>
      <c r="E284" s="4" t="s">
        <v>527</v>
      </c>
      <c r="F284" s="5">
        <v>28</v>
      </c>
      <c r="G284" s="6">
        <v>1493.03</v>
      </c>
      <c r="H284" s="11">
        <f>G284*0.1</f>
        <v>149.303</v>
      </c>
      <c r="I284" s="12">
        <f>G284*0.15</f>
        <v>223.9545</v>
      </c>
      <c r="J284" s="12">
        <f>G284+H284+I284</f>
        <v>1866.2875000000001</v>
      </c>
      <c r="K284" s="12">
        <f>J284*1.1</f>
        <v>2052.9162500000002</v>
      </c>
      <c r="L284" s="7"/>
      <c r="M284" s="4" t="s">
        <v>2573</v>
      </c>
      <c r="N284" s="7" t="s">
        <v>3996</v>
      </c>
      <c r="O284" s="8" t="s">
        <v>2594</v>
      </c>
      <c r="P284" s="10">
        <v>45919</v>
      </c>
    </row>
    <row r="285" spans="1:16" ht="315" hidden="1" x14ac:dyDescent="0.2">
      <c r="A285" s="3" t="s">
        <v>526</v>
      </c>
      <c r="B285" s="4" t="s">
        <v>2571</v>
      </c>
      <c r="C285" s="4" t="s">
        <v>3005</v>
      </c>
      <c r="D285" s="4" t="s">
        <v>704</v>
      </c>
      <c r="E285" s="4" t="s">
        <v>527</v>
      </c>
      <c r="F285" s="5">
        <v>28</v>
      </c>
      <c r="G285" s="6">
        <v>1493.03</v>
      </c>
      <c r="H285" s="11">
        <f>G285*0.1</f>
        <v>149.303</v>
      </c>
      <c r="I285" s="12">
        <f>G285*0.15</f>
        <v>223.9545</v>
      </c>
      <c r="J285" s="12">
        <f>G285+H285+I285</f>
        <v>1866.2875000000001</v>
      </c>
      <c r="K285" s="12">
        <f>J285*1.1</f>
        <v>2052.9162500000002</v>
      </c>
      <c r="L285" s="7"/>
      <c r="M285" s="4" t="s">
        <v>2573</v>
      </c>
      <c r="N285" s="7" t="s">
        <v>3996</v>
      </c>
      <c r="O285" s="8" t="s">
        <v>2574</v>
      </c>
      <c r="P285" s="10">
        <v>45919</v>
      </c>
    </row>
    <row r="286" spans="1:16" ht="285" x14ac:dyDescent="0.2">
      <c r="A286" s="3" t="s">
        <v>24</v>
      </c>
      <c r="B286" s="4" t="s">
        <v>200</v>
      </c>
      <c r="C286" s="4" t="s">
        <v>1709</v>
      </c>
      <c r="D286" s="4" t="s">
        <v>2990</v>
      </c>
      <c r="E286" s="4" t="s">
        <v>509</v>
      </c>
      <c r="F286" s="5">
        <v>1</v>
      </c>
      <c r="G286" s="6">
        <v>493.7</v>
      </c>
      <c r="H286" s="11">
        <f>G286*0.14</f>
        <v>69.118000000000009</v>
      </c>
      <c r="I286" s="12">
        <f>G286*0.22</f>
        <v>108.614</v>
      </c>
      <c r="J286" s="12">
        <f>G286+H286+I286</f>
        <v>671.43200000000002</v>
      </c>
      <c r="K286" s="12">
        <f>J286*1.1</f>
        <v>738.57520000000011</v>
      </c>
      <c r="L286" s="7"/>
      <c r="M286" s="4" t="s">
        <v>201</v>
      </c>
      <c r="N286" s="7" t="s">
        <v>3912</v>
      </c>
      <c r="O286" s="8" t="s">
        <v>3913</v>
      </c>
      <c r="P286" s="10">
        <v>45911</v>
      </c>
    </row>
    <row r="287" spans="1:16" ht="285" x14ac:dyDescent="0.2">
      <c r="A287" s="3" t="s">
        <v>24</v>
      </c>
      <c r="B287" s="4" t="s">
        <v>200</v>
      </c>
      <c r="C287" s="4" t="s">
        <v>1558</v>
      </c>
      <c r="D287" s="4" t="s">
        <v>2990</v>
      </c>
      <c r="E287" s="4" t="s">
        <v>509</v>
      </c>
      <c r="F287" s="5">
        <v>1</v>
      </c>
      <c r="G287" s="6">
        <v>124.62</v>
      </c>
      <c r="H287" s="11">
        <f>G287*0.14</f>
        <v>17.446800000000003</v>
      </c>
      <c r="I287" s="12">
        <f>G287*0.22</f>
        <v>27.416399999999999</v>
      </c>
      <c r="J287" s="12">
        <f>G287+H287+I287</f>
        <v>169.48320000000001</v>
      </c>
      <c r="K287" s="12">
        <f>J287*1.1</f>
        <v>186.43152000000003</v>
      </c>
      <c r="L287" s="7"/>
      <c r="M287" s="4" t="s">
        <v>843</v>
      </c>
      <c r="N287" s="7" t="s">
        <v>3701</v>
      </c>
      <c r="O287" s="8" t="s">
        <v>3702</v>
      </c>
      <c r="P287" s="10">
        <v>45911</v>
      </c>
    </row>
    <row r="288" spans="1:16" ht="409.5" x14ac:dyDescent="0.2">
      <c r="A288" s="3" t="s">
        <v>25</v>
      </c>
      <c r="B288" s="4" t="s">
        <v>25</v>
      </c>
      <c r="C288" s="4" t="s">
        <v>3939</v>
      </c>
      <c r="D288" s="4" t="s">
        <v>3940</v>
      </c>
      <c r="E288" s="4" t="s">
        <v>394</v>
      </c>
      <c r="F288" s="5">
        <v>500</v>
      </c>
      <c r="G288" s="6">
        <v>145</v>
      </c>
      <c r="H288" s="11">
        <f>G288*0.14</f>
        <v>20.3</v>
      </c>
      <c r="I288" s="12">
        <f>G288*0.22</f>
        <v>31.9</v>
      </c>
      <c r="J288" s="12">
        <f>G288+H288+I288</f>
        <v>197.20000000000002</v>
      </c>
      <c r="K288" s="12">
        <f>J288*1.1</f>
        <v>216.92000000000004</v>
      </c>
      <c r="L288" s="7"/>
      <c r="M288" s="4" t="s">
        <v>934</v>
      </c>
      <c r="N288" s="7" t="s">
        <v>3941</v>
      </c>
      <c r="O288" s="8" t="s">
        <v>1176</v>
      </c>
      <c r="P288" s="10">
        <v>45915</v>
      </c>
    </row>
    <row r="289" spans="1:16" ht="409.5" x14ac:dyDescent="0.2">
      <c r="A289" s="3" t="s">
        <v>25</v>
      </c>
      <c r="B289" s="4" t="s">
        <v>25</v>
      </c>
      <c r="C289" s="4" t="s">
        <v>3942</v>
      </c>
      <c r="D289" s="4" t="s">
        <v>3940</v>
      </c>
      <c r="E289" s="4" t="s">
        <v>394</v>
      </c>
      <c r="F289" s="5">
        <v>1000</v>
      </c>
      <c r="G289" s="6">
        <v>270</v>
      </c>
      <c r="H289" s="11">
        <f>G289*0.14</f>
        <v>37.800000000000004</v>
      </c>
      <c r="I289" s="12">
        <f>G289*0.22</f>
        <v>59.4</v>
      </c>
      <c r="J289" s="12">
        <f>G289+H289+I289</f>
        <v>367.2</v>
      </c>
      <c r="K289" s="12">
        <f>J289*1.1</f>
        <v>403.92</v>
      </c>
      <c r="L289" s="7"/>
      <c r="M289" s="4" t="s">
        <v>934</v>
      </c>
      <c r="N289" s="7" t="s">
        <v>3941</v>
      </c>
      <c r="O289" s="8" t="s">
        <v>1177</v>
      </c>
      <c r="P289" s="10">
        <v>45915</v>
      </c>
    </row>
    <row r="290" spans="1:16" ht="409.5" hidden="1" x14ac:dyDescent="0.2">
      <c r="A290" s="3" t="s">
        <v>25</v>
      </c>
      <c r="B290" s="4" t="s">
        <v>2786</v>
      </c>
      <c r="C290" s="4" t="s">
        <v>3660</v>
      </c>
      <c r="D290" s="4" t="s">
        <v>2854</v>
      </c>
      <c r="E290" s="4" t="s">
        <v>394</v>
      </c>
      <c r="F290" s="5">
        <v>5</v>
      </c>
      <c r="G290" s="6">
        <v>1972.8</v>
      </c>
      <c r="H290" s="11">
        <f>G290*0.1</f>
        <v>197.28</v>
      </c>
      <c r="I290" s="12">
        <f>G290*0.15</f>
        <v>295.91999999999996</v>
      </c>
      <c r="J290" s="12">
        <f>G290+H290+I290</f>
        <v>2466</v>
      </c>
      <c r="K290" s="12">
        <f>J290*1.1</f>
        <v>2712.6000000000004</v>
      </c>
      <c r="L290" s="7"/>
      <c r="M290" s="4" t="s">
        <v>2787</v>
      </c>
      <c r="N290" s="7" t="s">
        <v>3656</v>
      </c>
      <c r="O290" s="8" t="s">
        <v>3661</v>
      </c>
      <c r="P290" s="10">
        <v>45916</v>
      </c>
    </row>
    <row r="291" spans="1:16" ht="409.5" hidden="1" x14ac:dyDescent="0.2">
      <c r="A291" s="3" t="s">
        <v>25</v>
      </c>
      <c r="B291" s="4" t="s">
        <v>2786</v>
      </c>
      <c r="C291" s="4" t="s">
        <v>3655</v>
      </c>
      <c r="D291" s="4" t="s">
        <v>2854</v>
      </c>
      <c r="E291" s="4" t="s">
        <v>394</v>
      </c>
      <c r="F291" s="5">
        <v>5</v>
      </c>
      <c r="G291" s="6">
        <v>1147.5999999999999</v>
      </c>
      <c r="H291" s="11">
        <f>G291*0.1</f>
        <v>114.75999999999999</v>
      </c>
      <c r="I291" s="12">
        <f>G291*0.15</f>
        <v>172.14</v>
      </c>
      <c r="J291" s="12">
        <f>G291+H291+I291</f>
        <v>1434.5</v>
      </c>
      <c r="K291" s="12">
        <f>J291*1.1</f>
        <v>1577.95</v>
      </c>
      <c r="L291" s="7"/>
      <c r="M291" s="4" t="s">
        <v>2787</v>
      </c>
      <c r="N291" s="7" t="s">
        <v>3656</v>
      </c>
      <c r="O291" s="8" t="s">
        <v>3657</v>
      </c>
      <c r="P291" s="10">
        <v>45916</v>
      </c>
    </row>
    <row r="292" spans="1:16" ht="409.5" hidden="1" x14ac:dyDescent="0.2">
      <c r="A292" s="3" t="s">
        <v>25</v>
      </c>
      <c r="B292" s="4" t="s">
        <v>2786</v>
      </c>
      <c r="C292" s="4" t="s">
        <v>3658</v>
      </c>
      <c r="D292" s="4" t="s">
        <v>2854</v>
      </c>
      <c r="E292" s="4" t="s">
        <v>394</v>
      </c>
      <c r="F292" s="5">
        <v>5</v>
      </c>
      <c r="G292" s="6">
        <v>1721.39</v>
      </c>
      <c r="H292" s="11">
        <f>G292*0.1</f>
        <v>172.13900000000001</v>
      </c>
      <c r="I292" s="12">
        <f>G292*0.15</f>
        <v>258.20850000000002</v>
      </c>
      <c r="J292" s="12">
        <f>G292+H292+I292</f>
        <v>2151.7375000000002</v>
      </c>
      <c r="K292" s="12">
        <f>J292*1.1</f>
        <v>2366.9112500000006</v>
      </c>
      <c r="L292" s="7"/>
      <c r="M292" s="4" t="s">
        <v>2787</v>
      </c>
      <c r="N292" s="7" t="s">
        <v>3656</v>
      </c>
      <c r="O292" s="8" t="s">
        <v>3659</v>
      </c>
      <c r="P292" s="10">
        <v>45916</v>
      </c>
    </row>
    <row r="293" spans="1:16" ht="409.5" hidden="1" x14ac:dyDescent="0.2">
      <c r="A293" s="3" t="s">
        <v>2624</v>
      </c>
      <c r="B293" s="4" t="s">
        <v>2927</v>
      </c>
      <c r="C293" s="4" t="s">
        <v>2933</v>
      </c>
      <c r="D293" s="4" t="s">
        <v>1099</v>
      </c>
      <c r="E293" s="4" t="s">
        <v>2625</v>
      </c>
      <c r="F293" s="5">
        <v>30</v>
      </c>
      <c r="G293" s="6">
        <v>64578</v>
      </c>
      <c r="H293" s="11">
        <f>G293*0.1</f>
        <v>6457.8</v>
      </c>
      <c r="I293" s="12">
        <f>G293*0.15</f>
        <v>9686.6999999999989</v>
      </c>
      <c r="J293" s="12">
        <f>G293+H293+I293</f>
        <v>80722.5</v>
      </c>
      <c r="K293" s="12">
        <f>J293*1.1</f>
        <v>88794.75</v>
      </c>
      <c r="L293" s="7"/>
      <c r="M293" s="4" t="s">
        <v>2929</v>
      </c>
      <c r="N293" s="7" t="s">
        <v>4223</v>
      </c>
      <c r="O293" s="8" t="s">
        <v>2934</v>
      </c>
      <c r="P293" s="10">
        <v>45926</v>
      </c>
    </row>
    <row r="294" spans="1:16" ht="409.5" hidden="1" x14ac:dyDescent="0.2">
      <c r="A294" s="3" t="s">
        <v>2624</v>
      </c>
      <c r="B294" s="4" t="s">
        <v>2927</v>
      </c>
      <c r="C294" s="4" t="s">
        <v>2928</v>
      </c>
      <c r="D294" s="4" t="s">
        <v>1099</v>
      </c>
      <c r="E294" s="4" t="s">
        <v>2625</v>
      </c>
      <c r="F294" s="5">
        <v>28</v>
      </c>
      <c r="G294" s="6">
        <v>60272.800000000003</v>
      </c>
      <c r="H294" s="11">
        <f>G294*0.1</f>
        <v>6027.2800000000007</v>
      </c>
      <c r="I294" s="12">
        <f>G294*0.15</f>
        <v>9040.92</v>
      </c>
      <c r="J294" s="12">
        <f>G294+H294+I294</f>
        <v>75341</v>
      </c>
      <c r="K294" s="12">
        <f>J294*1.1</f>
        <v>82875.100000000006</v>
      </c>
      <c r="L294" s="7"/>
      <c r="M294" s="4" t="s">
        <v>2929</v>
      </c>
      <c r="N294" s="7" t="s">
        <v>4223</v>
      </c>
      <c r="O294" s="8" t="s">
        <v>2930</v>
      </c>
      <c r="P294" s="10">
        <v>45926</v>
      </c>
    </row>
    <row r="295" spans="1:16" ht="409.5" hidden="1" x14ac:dyDescent="0.2">
      <c r="A295" s="3" t="s">
        <v>2624</v>
      </c>
      <c r="B295" s="4" t="s">
        <v>2927</v>
      </c>
      <c r="C295" s="4" t="s">
        <v>2931</v>
      </c>
      <c r="D295" s="4" t="s">
        <v>1099</v>
      </c>
      <c r="E295" s="4" t="s">
        <v>2625</v>
      </c>
      <c r="F295" s="5">
        <v>30</v>
      </c>
      <c r="G295" s="6">
        <v>64578</v>
      </c>
      <c r="H295" s="11">
        <f>G295*0.1</f>
        <v>6457.8</v>
      </c>
      <c r="I295" s="12">
        <f>G295*0.15</f>
        <v>9686.6999999999989</v>
      </c>
      <c r="J295" s="12">
        <f>G295+H295+I295</f>
        <v>80722.5</v>
      </c>
      <c r="K295" s="12">
        <f>J295*1.1</f>
        <v>88794.75</v>
      </c>
      <c r="L295" s="7"/>
      <c r="M295" s="4" t="s">
        <v>2929</v>
      </c>
      <c r="N295" s="7" t="s">
        <v>4223</v>
      </c>
      <c r="O295" s="8" t="s">
        <v>2932</v>
      </c>
      <c r="P295" s="10">
        <v>45926</v>
      </c>
    </row>
    <row r="296" spans="1:16" ht="409.5" hidden="1" x14ac:dyDescent="0.2">
      <c r="A296" s="3" t="s">
        <v>2624</v>
      </c>
      <c r="B296" s="4" t="s">
        <v>2927</v>
      </c>
      <c r="C296" s="4" t="s">
        <v>2935</v>
      </c>
      <c r="D296" s="4" t="s">
        <v>1099</v>
      </c>
      <c r="E296" s="4" t="s">
        <v>2625</v>
      </c>
      <c r="F296" s="5">
        <v>28</v>
      </c>
      <c r="G296" s="6">
        <v>60272.800000000003</v>
      </c>
      <c r="H296" s="11">
        <f>G296*0.1</f>
        <v>6027.2800000000007</v>
      </c>
      <c r="I296" s="12">
        <f>G296*0.15</f>
        <v>9040.92</v>
      </c>
      <c r="J296" s="12">
        <f>G296+H296+I296</f>
        <v>75341</v>
      </c>
      <c r="K296" s="12">
        <f>J296*1.1</f>
        <v>82875.100000000006</v>
      </c>
      <c r="L296" s="7"/>
      <c r="M296" s="4" t="s">
        <v>2929</v>
      </c>
      <c r="N296" s="7" t="s">
        <v>4223</v>
      </c>
      <c r="O296" s="8" t="s">
        <v>2936</v>
      </c>
      <c r="P296" s="10">
        <v>45926</v>
      </c>
    </row>
    <row r="297" spans="1:16" ht="195" x14ac:dyDescent="0.2">
      <c r="A297" s="3" t="s">
        <v>105</v>
      </c>
      <c r="B297" s="4" t="s">
        <v>105</v>
      </c>
      <c r="C297" s="4" t="s">
        <v>2583</v>
      </c>
      <c r="D297" s="4" t="s">
        <v>518</v>
      </c>
      <c r="E297" s="4" t="s">
        <v>272</v>
      </c>
      <c r="F297" s="5">
        <v>10</v>
      </c>
      <c r="G297" s="6">
        <v>58.51</v>
      </c>
      <c r="H297" s="11">
        <f>G297*0.17</f>
        <v>9.9466999999999999</v>
      </c>
      <c r="I297" s="12">
        <f>G297*0.3</f>
        <v>17.552999999999997</v>
      </c>
      <c r="J297" s="12">
        <f>G297+H297+I297</f>
        <v>86.009699999999995</v>
      </c>
      <c r="K297" s="12">
        <f>J297*1.1</f>
        <v>94.610669999999999</v>
      </c>
      <c r="L297" s="7"/>
      <c r="M297" s="4" t="s">
        <v>3244</v>
      </c>
      <c r="N297" s="7" t="s">
        <v>3245</v>
      </c>
      <c r="O297" s="8" t="s">
        <v>203</v>
      </c>
      <c r="P297" s="10">
        <v>45904</v>
      </c>
    </row>
    <row r="298" spans="1:16" ht="409.5" hidden="1" x14ac:dyDescent="0.2">
      <c r="A298" s="3" t="s">
        <v>105</v>
      </c>
      <c r="B298" s="4" t="s">
        <v>105</v>
      </c>
      <c r="C298" s="4" t="s">
        <v>889</v>
      </c>
      <c r="D298" s="4" t="s">
        <v>632</v>
      </c>
      <c r="E298" s="4" t="s">
        <v>272</v>
      </c>
      <c r="F298" s="5">
        <v>50</v>
      </c>
      <c r="G298" s="6">
        <v>73.81</v>
      </c>
      <c r="H298" s="11">
        <f>G298*0.17</f>
        <v>12.547700000000001</v>
      </c>
      <c r="I298" s="12">
        <f>G298*0.3</f>
        <v>22.143000000000001</v>
      </c>
      <c r="J298" s="12">
        <f>G298+H298+I298</f>
        <v>108.50070000000001</v>
      </c>
      <c r="K298" s="12">
        <f>J298*1.1</f>
        <v>119.35077000000003</v>
      </c>
      <c r="L298" s="7"/>
      <c r="M298" s="4" t="s">
        <v>924</v>
      </c>
      <c r="N298" s="7" t="s">
        <v>3826</v>
      </c>
      <c r="O298" s="8" t="s">
        <v>925</v>
      </c>
      <c r="P298" s="10">
        <v>45916</v>
      </c>
    </row>
    <row r="299" spans="1:16" ht="390" x14ac:dyDescent="0.2">
      <c r="A299" s="3" t="s">
        <v>105</v>
      </c>
      <c r="B299" s="4" t="s">
        <v>105</v>
      </c>
      <c r="C299" s="4" t="s">
        <v>3155</v>
      </c>
      <c r="D299" s="4" t="s">
        <v>1118</v>
      </c>
      <c r="E299" s="4" t="s">
        <v>272</v>
      </c>
      <c r="F299" s="5">
        <v>20</v>
      </c>
      <c r="G299" s="6">
        <v>28.53</v>
      </c>
      <c r="H299" s="11">
        <f>G299*0.17</f>
        <v>4.8501000000000003</v>
      </c>
      <c r="I299" s="12">
        <f>G299*0.3</f>
        <v>8.5589999999999993</v>
      </c>
      <c r="J299" s="12">
        <f>G299+H299+I299</f>
        <v>41.939099999999996</v>
      </c>
      <c r="K299" s="12">
        <f>J299*1.1</f>
        <v>46.133009999999999</v>
      </c>
      <c r="L299" s="7"/>
      <c r="M299" s="4" t="s">
        <v>3156</v>
      </c>
      <c r="N299" s="7" t="s">
        <v>3157</v>
      </c>
      <c r="O299" s="8" t="s">
        <v>3158</v>
      </c>
      <c r="P299" s="10">
        <v>45904</v>
      </c>
    </row>
    <row r="300" spans="1:16" ht="390" x14ac:dyDescent="0.2">
      <c r="A300" s="3" t="s">
        <v>105</v>
      </c>
      <c r="B300" s="4" t="s">
        <v>105</v>
      </c>
      <c r="C300" s="4" t="s">
        <v>2123</v>
      </c>
      <c r="D300" s="4" t="s">
        <v>1118</v>
      </c>
      <c r="E300" s="4" t="s">
        <v>272</v>
      </c>
      <c r="F300" s="5">
        <v>50</v>
      </c>
      <c r="G300" s="6">
        <v>86.87</v>
      </c>
      <c r="H300" s="11">
        <f>G300*0.17</f>
        <v>14.767900000000003</v>
      </c>
      <c r="I300" s="12">
        <f>G300*0.3</f>
        <v>26.061</v>
      </c>
      <c r="J300" s="12">
        <f>G300+H300+I300</f>
        <v>127.69890000000001</v>
      </c>
      <c r="K300" s="12">
        <f>J300*1.1</f>
        <v>140.46879000000001</v>
      </c>
      <c r="L300" s="7"/>
      <c r="M300" s="4" t="s">
        <v>3156</v>
      </c>
      <c r="N300" s="7" t="s">
        <v>3157</v>
      </c>
      <c r="O300" s="8" t="s">
        <v>3159</v>
      </c>
      <c r="P300" s="10">
        <v>45904</v>
      </c>
    </row>
    <row r="301" spans="1:16" ht="409.5" hidden="1" x14ac:dyDescent="0.2">
      <c r="A301" s="3" t="s">
        <v>105</v>
      </c>
      <c r="B301" s="4" t="s">
        <v>236</v>
      </c>
      <c r="C301" s="4" t="s">
        <v>2016</v>
      </c>
      <c r="D301" s="4" t="s">
        <v>639</v>
      </c>
      <c r="E301" s="4" t="s">
        <v>272</v>
      </c>
      <c r="F301" s="5">
        <v>20</v>
      </c>
      <c r="G301" s="6">
        <v>585.91999999999996</v>
      </c>
      <c r="H301" s="11">
        <f>G301*0.1</f>
        <v>58.591999999999999</v>
      </c>
      <c r="I301" s="12">
        <f>G301*0.15</f>
        <v>87.887999999999991</v>
      </c>
      <c r="J301" s="12">
        <f>G301+H301+I301</f>
        <v>732.4</v>
      </c>
      <c r="K301" s="12">
        <f>J301*1.1</f>
        <v>805.64</v>
      </c>
      <c r="L301" s="7"/>
      <c r="M301" s="4" t="s">
        <v>237</v>
      </c>
      <c r="N301" s="7" t="s">
        <v>3871</v>
      </c>
      <c r="O301" s="8" t="s">
        <v>455</v>
      </c>
      <c r="P301" s="10">
        <v>45917</v>
      </c>
    </row>
    <row r="302" spans="1:16" ht="315" x14ac:dyDescent="0.2">
      <c r="A302" s="3" t="s">
        <v>321</v>
      </c>
      <c r="B302" s="4" t="s">
        <v>3440</v>
      </c>
      <c r="C302" s="4" t="s">
        <v>3455</v>
      </c>
      <c r="D302" s="4" t="s">
        <v>1663</v>
      </c>
      <c r="E302" s="4" t="s">
        <v>323</v>
      </c>
      <c r="F302" s="5">
        <v>20</v>
      </c>
      <c r="G302" s="6">
        <v>382.32</v>
      </c>
      <c r="H302" s="11">
        <f>G302*0.14</f>
        <v>53.524800000000006</v>
      </c>
      <c r="I302" s="12">
        <f>G302*0.22</f>
        <v>84.110399999999998</v>
      </c>
      <c r="J302" s="12">
        <f>G302+H302+I302</f>
        <v>519.95519999999999</v>
      </c>
      <c r="K302" s="12">
        <f>J302*1.1</f>
        <v>571.95072000000005</v>
      </c>
      <c r="L302" s="7"/>
      <c r="M302" s="4" t="s">
        <v>3441</v>
      </c>
      <c r="N302" s="7" t="s">
        <v>3442</v>
      </c>
      <c r="O302" s="8" t="s">
        <v>3456</v>
      </c>
      <c r="P302" s="10">
        <v>45909</v>
      </c>
    </row>
    <row r="303" spans="1:16" ht="315" x14ac:dyDescent="0.2">
      <c r="A303" s="3" t="s">
        <v>321</v>
      </c>
      <c r="B303" s="4" t="s">
        <v>3440</v>
      </c>
      <c r="C303" s="4" t="s">
        <v>2967</v>
      </c>
      <c r="D303" s="4" t="s">
        <v>1663</v>
      </c>
      <c r="E303" s="4" t="s">
        <v>323</v>
      </c>
      <c r="F303" s="5">
        <v>30</v>
      </c>
      <c r="G303" s="6">
        <v>573.48</v>
      </c>
      <c r="H303" s="11">
        <f>G303*0.1</f>
        <v>57.348000000000006</v>
      </c>
      <c r="I303" s="12">
        <f>G303*0.15</f>
        <v>86.022000000000006</v>
      </c>
      <c r="J303" s="12">
        <f>G303+H303+I303</f>
        <v>716.85</v>
      </c>
      <c r="K303" s="12">
        <f>J303*1.1</f>
        <v>788.53500000000008</v>
      </c>
      <c r="L303" s="7"/>
      <c r="M303" s="4" t="s">
        <v>3441</v>
      </c>
      <c r="N303" s="7" t="s">
        <v>3442</v>
      </c>
      <c r="O303" s="8" t="s">
        <v>3459</v>
      </c>
      <c r="P303" s="10">
        <v>45909</v>
      </c>
    </row>
    <row r="304" spans="1:16" ht="315" x14ac:dyDescent="0.2">
      <c r="A304" s="3" t="s">
        <v>321</v>
      </c>
      <c r="B304" s="4" t="s">
        <v>3440</v>
      </c>
      <c r="C304" s="4" t="s">
        <v>3462</v>
      </c>
      <c r="D304" s="4" t="s">
        <v>1663</v>
      </c>
      <c r="E304" s="4" t="s">
        <v>323</v>
      </c>
      <c r="F304" s="5">
        <v>40</v>
      </c>
      <c r="G304" s="6">
        <v>764.64</v>
      </c>
      <c r="H304" s="11">
        <f>G304*0.1</f>
        <v>76.463999999999999</v>
      </c>
      <c r="I304" s="12">
        <f>G304*0.15</f>
        <v>114.696</v>
      </c>
      <c r="J304" s="12">
        <f>G304+H304+I304</f>
        <v>955.80000000000007</v>
      </c>
      <c r="K304" s="12">
        <f>J304*1.1</f>
        <v>1051.3800000000001</v>
      </c>
      <c r="L304" s="7"/>
      <c r="M304" s="4" t="s">
        <v>3441</v>
      </c>
      <c r="N304" s="7" t="s">
        <v>3442</v>
      </c>
      <c r="O304" s="8" t="s">
        <v>3463</v>
      </c>
      <c r="P304" s="10">
        <v>45909</v>
      </c>
    </row>
    <row r="305" spans="1:16" ht="315" x14ac:dyDescent="0.2">
      <c r="A305" s="3" t="s">
        <v>321</v>
      </c>
      <c r="B305" s="4" t="s">
        <v>3440</v>
      </c>
      <c r="C305" s="4" t="s">
        <v>3466</v>
      </c>
      <c r="D305" s="4" t="s">
        <v>1663</v>
      </c>
      <c r="E305" s="4" t="s">
        <v>323</v>
      </c>
      <c r="F305" s="5">
        <v>60</v>
      </c>
      <c r="G305" s="6">
        <v>1146.96</v>
      </c>
      <c r="H305" s="11">
        <f>G305*0.1</f>
        <v>114.69600000000001</v>
      </c>
      <c r="I305" s="12">
        <f>G305*0.15</f>
        <v>172.04400000000001</v>
      </c>
      <c r="J305" s="12">
        <f>G305+H305+I305</f>
        <v>1433.7</v>
      </c>
      <c r="K305" s="12">
        <f>J305*1.1</f>
        <v>1577.0700000000002</v>
      </c>
      <c r="L305" s="7"/>
      <c r="M305" s="4" t="s">
        <v>3441</v>
      </c>
      <c r="N305" s="7" t="s">
        <v>3442</v>
      </c>
      <c r="O305" s="8" t="s">
        <v>3467</v>
      </c>
      <c r="P305" s="10">
        <v>45909</v>
      </c>
    </row>
    <row r="306" spans="1:16" ht="315" x14ac:dyDescent="0.2">
      <c r="A306" s="3" t="s">
        <v>321</v>
      </c>
      <c r="B306" s="4" t="s">
        <v>3440</v>
      </c>
      <c r="C306" s="4" t="s">
        <v>3470</v>
      </c>
      <c r="D306" s="4" t="s">
        <v>1663</v>
      </c>
      <c r="E306" s="4" t="s">
        <v>323</v>
      </c>
      <c r="F306" s="5">
        <v>90</v>
      </c>
      <c r="G306" s="6">
        <v>1720.44</v>
      </c>
      <c r="H306" s="11">
        <f>G306*0.1</f>
        <v>172.04400000000001</v>
      </c>
      <c r="I306" s="12">
        <f>G306*0.15</f>
        <v>258.06599999999997</v>
      </c>
      <c r="J306" s="12">
        <f>G306+H306+I306</f>
        <v>2150.5500000000002</v>
      </c>
      <c r="K306" s="12">
        <f>J306*1.1</f>
        <v>2365.6050000000005</v>
      </c>
      <c r="L306" s="7"/>
      <c r="M306" s="4" t="s">
        <v>3441</v>
      </c>
      <c r="N306" s="7" t="s">
        <v>3442</v>
      </c>
      <c r="O306" s="8" t="s">
        <v>3471</v>
      </c>
      <c r="P306" s="10">
        <v>45909</v>
      </c>
    </row>
    <row r="307" spans="1:16" ht="315" x14ac:dyDescent="0.2">
      <c r="A307" s="3" t="s">
        <v>321</v>
      </c>
      <c r="B307" s="4" t="s">
        <v>3440</v>
      </c>
      <c r="C307" s="4" t="s">
        <v>1586</v>
      </c>
      <c r="D307" s="4" t="s">
        <v>1663</v>
      </c>
      <c r="E307" s="4" t="s">
        <v>323</v>
      </c>
      <c r="F307" s="5">
        <v>14</v>
      </c>
      <c r="G307" s="6">
        <v>267.62</v>
      </c>
      <c r="H307" s="11">
        <f>G307*0.14</f>
        <v>37.466800000000006</v>
      </c>
      <c r="I307" s="12">
        <f>G307*0.22</f>
        <v>58.876400000000004</v>
      </c>
      <c r="J307" s="12">
        <f>G307+H307+I307</f>
        <v>363.96320000000003</v>
      </c>
      <c r="K307" s="12">
        <f>J307*1.1</f>
        <v>400.35952000000009</v>
      </c>
      <c r="L307" s="7"/>
      <c r="M307" s="4" t="s">
        <v>3441</v>
      </c>
      <c r="N307" s="7" t="s">
        <v>3442</v>
      </c>
      <c r="O307" s="8" t="s">
        <v>3443</v>
      </c>
      <c r="P307" s="10">
        <v>45909</v>
      </c>
    </row>
    <row r="308" spans="1:16" ht="315" x14ac:dyDescent="0.2">
      <c r="A308" s="3" t="s">
        <v>321</v>
      </c>
      <c r="B308" s="4" t="s">
        <v>3440</v>
      </c>
      <c r="C308" s="4" t="s">
        <v>1587</v>
      </c>
      <c r="D308" s="4" t="s">
        <v>1663</v>
      </c>
      <c r="E308" s="4" t="s">
        <v>323</v>
      </c>
      <c r="F308" s="5">
        <v>20</v>
      </c>
      <c r="G308" s="6">
        <v>382.32</v>
      </c>
      <c r="H308" s="11">
        <f>G308*0.14</f>
        <v>53.524800000000006</v>
      </c>
      <c r="I308" s="12">
        <f>G308*0.22</f>
        <v>84.110399999999998</v>
      </c>
      <c r="J308" s="12">
        <f>G308+H308+I308</f>
        <v>519.95519999999999</v>
      </c>
      <c r="K308" s="12">
        <f>J308*1.1</f>
        <v>571.95072000000005</v>
      </c>
      <c r="L308" s="7"/>
      <c r="M308" s="4" t="s">
        <v>3441</v>
      </c>
      <c r="N308" s="7" t="s">
        <v>3442</v>
      </c>
      <c r="O308" s="8" t="s">
        <v>3444</v>
      </c>
      <c r="P308" s="10">
        <v>45909</v>
      </c>
    </row>
    <row r="309" spans="1:16" ht="315" x14ac:dyDescent="0.2">
      <c r="A309" s="3" t="s">
        <v>321</v>
      </c>
      <c r="B309" s="4" t="s">
        <v>3440</v>
      </c>
      <c r="C309" s="4" t="s">
        <v>1682</v>
      </c>
      <c r="D309" s="4" t="s">
        <v>1663</v>
      </c>
      <c r="E309" s="4" t="s">
        <v>323</v>
      </c>
      <c r="F309" s="5">
        <v>21</v>
      </c>
      <c r="G309" s="6">
        <v>401.44</v>
      </c>
      <c r="H309" s="11">
        <f>G309*0.14</f>
        <v>56.201600000000006</v>
      </c>
      <c r="I309" s="12">
        <f>G309*0.22</f>
        <v>88.316800000000001</v>
      </c>
      <c r="J309" s="12">
        <f>G309+H309+I309</f>
        <v>545.95839999999998</v>
      </c>
      <c r="K309" s="12">
        <f>J309*1.1</f>
        <v>600.55424000000005</v>
      </c>
      <c r="L309" s="7"/>
      <c r="M309" s="4" t="s">
        <v>3441</v>
      </c>
      <c r="N309" s="7" t="s">
        <v>3442</v>
      </c>
      <c r="O309" s="8" t="s">
        <v>3445</v>
      </c>
      <c r="P309" s="10">
        <v>45909</v>
      </c>
    </row>
    <row r="310" spans="1:16" ht="315" x14ac:dyDescent="0.2">
      <c r="A310" s="3" t="s">
        <v>321</v>
      </c>
      <c r="B310" s="4" t="s">
        <v>3440</v>
      </c>
      <c r="C310" s="4" t="s">
        <v>1588</v>
      </c>
      <c r="D310" s="4" t="s">
        <v>1663</v>
      </c>
      <c r="E310" s="4" t="s">
        <v>323</v>
      </c>
      <c r="F310" s="5">
        <v>28</v>
      </c>
      <c r="G310" s="6">
        <v>535.25</v>
      </c>
      <c r="H310" s="11">
        <f>G310*0.1</f>
        <v>53.525000000000006</v>
      </c>
      <c r="I310" s="12">
        <f>G310*0.15</f>
        <v>80.287499999999994</v>
      </c>
      <c r="J310" s="12">
        <f>G310+H310+I310</f>
        <v>669.0625</v>
      </c>
      <c r="K310" s="12">
        <f>J310*1.1</f>
        <v>735.96875000000011</v>
      </c>
      <c r="L310" s="7"/>
      <c r="M310" s="4" t="s">
        <v>3441</v>
      </c>
      <c r="N310" s="7" t="s">
        <v>3442</v>
      </c>
      <c r="O310" s="8" t="s">
        <v>3446</v>
      </c>
      <c r="P310" s="10">
        <v>45909</v>
      </c>
    </row>
    <row r="311" spans="1:16" ht="315" x14ac:dyDescent="0.2">
      <c r="A311" s="3" t="s">
        <v>321</v>
      </c>
      <c r="B311" s="4" t="s">
        <v>3440</v>
      </c>
      <c r="C311" s="4" t="s">
        <v>1508</v>
      </c>
      <c r="D311" s="4" t="s">
        <v>1663</v>
      </c>
      <c r="E311" s="4" t="s">
        <v>323</v>
      </c>
      <c r="F311" s="5">
        <v>30</v>
      </c>
      <c r="G311" s="6">
        <v>573.48</v>
      </c>
      <c r="H311" s="11">
        <f>G311*0.1</f>
        <v>57.348000000000006</v>
      </c>
      <c r="I311" s="12">
        <f>G311*0.15</f>
        <v>86.022000000000006</v>
      </c>
      <c r="J311" s="12">
        <f>G311+H311+I311</f>
        <v>716.85</v>
      </c>
      <c r="K311" s="12">
        <f>J311*1.1</f>
        <v>788.53500000000008</v>
      </c>
      <c r="L311" s="7"/>
      <c r="M311" s="4" t="s">
        <v>3441</v>
      </c>
      <c r="N311" s="7" t="s">
        <v>3442</v>
      </c>
      <c r="O311" s="8" t="s">
        <v>3447</v>
      </c>
      <c r="P311" s="10">
        <v>45909</v>
      </c>
    </row>
    <row r="312" spans="1:16" ht="315" x14ac:dyDescent="0.2">
      <c r="A312" s="3" t="s">
        <v>321</v>
      </c>
      <c r="B312" s="4" t="s">
        <v>3440</v>
      </c>
      <c r="C312" s="4" t="s">
        <v>1589</v>
      </c>
      <c r="D312" s="4" t="s">
        <v>1663</v>
      </c>
      <c r="E312" s="4" t="s">
        <v>323</v>
      </c>
      <c r="F312" s="5">
        <v>40</v>
      </c>
      <c r="G312" s="6">
        <v>764.64</v>
      </c>
      <c r="H312" s="11">
        <f>G312*0.1</f>
        <v>76.463999999999999</v>
      </c>
      <c r="I312" s="12">
        <f>G312*0.15</f>
        <v>114.696</v>
      </c>
      <c r="J312" s="12">
        <f>G312+H312+I312</f>
        <v>955.80000000000007</v>
      </c>
      <c r="K312" s="12">
        <f>J312*1.1</f>
        <v>1051.3800000000001</v>
      </c>
      <c r="L312" s="7"/>
      <c r="M312" s="4" t="s">
        <v>3441</v>
      </c>
      <c r="N312" s="7" t="s">
        <v>3442</v>
      </c>
      <c r="O312" s="8" t="s">
        <v>3448</v>
      </c>
      <c r="P312" s="10">
        <v>45909</v>
      </c>
    </row>
    <row r="313" spans="1:16" ht="315" x14ac:dyDescent="0.2">
      <c r="A313" s="3" t="s">
        <v>321</v>
      </c>
      <c r="B313" s="4" t="s">
        <v>3440</v>
      </c>
      <c r="C313" s="4" t="s">
        <v>1590</v>
      </c>
      <c r="D313" s="4" t="s">
        <v>1663</v>
      </c>
      <c r="E313" s="4" t="s">
        <v>323</v>
      </c>
      <c r="F313" s="5">
        <v>42</v>
      </c>
      <c r="G313" s="6">
        <v>802.87</v>
      </c>
      <c r="H313" s="11">
        <f>G313*0.1</f>
        <v>80.287000000000006</v>
      </c>
      <c r="I313" s="12">
        <f>G313*0.15</f>
        <v>120.43049999999999</v>
      </c>
      <c r="J313" s="12">
        <f>G313+H313+I313</f>
        <v>1003.5875000000001</v>
      </c>
      <c r="K313" s="12">
        <f>J313*1.1</f>
        <v>1103.9462500000002</v>
      </c>
      <c r="L313" s="7"/>
      <c r="M313" s="4" t="s">
        <v>3441</v>
      </c>
      <c r="N313" s="7" t="s">
        <v>3442</v>
      </c>
      <c r="O313" s="8" t="s">
        <v>3449</v>
      </c>
      <c r="P313" s="10">
        <v>45909</v>
      </c>
    </row>
    <row r="314" spans="1:16" ht="315" x14ac:dyDescent="0.2">
      <c r="A314" s="3" t="s">
        <v>321</v>
      </c>
      <c r="B314" s="4" t="s">
        <v>3440</v>
      </c>
      <c r="C314" s="4" t="s">
        <v>1509</v>
      </c>
      <c r="D314" s="4" t="s">
        <v>1663</v>
      </c>
      <c r="E314" s="4" t="s">
        <v>323</v>
      </c>
      <c r="F314" s="5">
        <v>60</v>
      </c>
      <c r="G314" s="6">
        <v>1146.96</v>
      </c>
      <c r="H314" s="11">
        <f>G314*0.1</f>
        <v>114.69600000000001</v>
      </c>
      <c r="I314" s="12">
        <f>G314*0.15</f>
        <v>172.04400000000001</v>
      </c>
      <c r="J314" s="12">
        <f>G314+H314+I314</f>
        <v>1433.7</v>
      </c>
      <c r="K314" s="12">
        <f>J314*1.1</f>
        <v>1577.0700000000002</v>
      </c>
      <c r="L314" s="7"/>
      <c r="M314" s="4" t="s">
        <v>3441</v>
      </c>
      <c r="N314" s="7" t="s">
        <v>3442</v>
      </c>
      <c r="O314" s="8" t="s">
        <v>3450</v>
      </c>
      <c r="P314" s="10">
        <v>45909</v>
      </c>
    </row>
    <row r="315" spans="1:16" ht="315" x14ac:dyDescent="0.2">
      <c r="A315" s="3" t="s">
        <v>321</v>
      </c>
      <c r="B315" s="4" t="s">
        <v>3440</v>
      </c>
      <c r="C315" s="4" t="s">
        <v>1666</v>
      </c>
      <c r="D315" s="4" t="s">
        <v>1663</v>
      </c>
      <c r="E315" s="4" t="s">
        <v>323</v>
      </c>
      <c r="F315" s="5">
        <v>63</v>
      </c>
      <c r="G315" s="6">
        <v>1204.31</v>
      </c>
      <c r="H315" s="11">
        <f>G315*0.1</f>
        <v>120.431</v>
      </c>
      <c r="I315" s="12">
        <f>G315*0.15</f>
        <v>180.64649999999997</v>
      </c>
      <c r="J315" s="12">
        <f>G315+H315+I315</f>
        <v>1505.3875</v>
      </c>
      <c r="K315" s="12">
        <f>J315*1.1</f>
        <v>1655.9262500000002</v>
      </c>
      <c r="L315" s="7"/>
      <c r="M315" s="4" t="s">
        <v>3441</v>
      </c>
      <c r="N315" s="7" t="s">
        <v>3442</v>
      </c>
      <c r="O315" s="8" t="s">
        <v>3451</v>
      </c>
      <c r="P315" s="10">
        <v>45909</v>
      </c>
    </row>
    <row r="316" spans="1:16" ht="315" x14ac:dyDescent="0.2">
      <c r="A316" s="3" t="s">
        <v>321</v>
      </c>
      <c r="B316" s="4" t="s">
        <v>3440</v>
      </c>
      <c r="C316" s="4" t="s">
        <v>3453</v>
      </c>
      <c r="D316" s="4" t="s">
        <v>1663</v>
      </c>
      <c r="E316" s="4" t="s">
        <v>323</v>
      </c>
      <c r="F316" s="5">
        <v>14</v>
      </c>
      <c r="G316" s="6">
        <v>267.62</v>
      </c>
      <c r="H316" s="11">
        <f>G316*0.14</f>
        <v>37.466800000000006</v>
      </c>
      <c r="I316" s="12">
        <f>G316*0.22</f>
        <v>58.876400000000004</v>
      </c>
      <c r="J316" s="12">
        <f>G316+H316+I316</f>
        <v>363.96320000000003</v>
      </c>
      <c r="K316" s="12">
        <f>J316*1.1</f>
        <v>400.35952000000009</v>
      </c>
      <c r="L316" s="7"/>
      <c r="M316" s="4" t="s">
        <v>3441</v>
      </c>
      <c r="N316" s="7" t="s">
        <v>3442</v>
      </c>
      <c r="O316" s="8" t="s">
        <v>3454</v>
      </c>
      <c r="P316" s="10">
        <v>45909</v>
      </c>
    </row>
    <row r="317" spans="1:16" ht="315" x14ac:dyDescent="0.2">
      <c r="A317" s="3" t="s">
        <v>321</v>
      </c>
      <c r="B317" s="4" t="s">
        <v>3440</v>
      </c>
      <c r="C317" s="4" t="s">
        <v>3457</v>
      </c>
      <c r="D317" s="4" t="s">
        <v>1663</v>
      </c>
      <c r="E317" s="4" t="s">
        <v>323</v>
      </c>
      <c r="F317" s="5">
        <v>21</v>
      </c>
      <c r="G317" s="6">
        <v>401.44</v>
      </c>
      <c r="H317" s="11">
        <f>G317*0.14</f>
        <v>56.201600000000006</v>
      </c>
      <c r="I317" s="12">
        <f>G317*0.22</f>
        <v>88.316800000000001</v>
      </c>
      <c r="J317" s="12">
        <f>G317+H317+I317</f>
        <v>545.95839999999998</v>
      </c>
      <c r="K317" s="12">
        <f>J317*1.1</f>
        <v>600.55424000000005</v>
      </c>
      <c r="L317" s="7"/>
      <c r="M317" s="4" t="s">
        <v>3441</v>
      </c>
      <c r="N317" s="7" t="s">
        <v>3442</v>
      </c>
      <c r="O317" s="8" t="s">
        <v>3458</v>
      </c>
      <c r="P317" s="10">
        <v>45909</v>
      </c>
    </row>
    <row r="318" spans="1:16" ht="315" x14ac:dyDescent="0.2">
      <c r="A318" s="3" t="s">
        <v>321</v>
      </c>
      <c r="B318" s="4" t="s">
        <v>3440</v>
      </c>
      <c r="C318" s="4" t="s">
        <v>3460</v>
      </c>
      <c r="D318" s="4" t="s">
        <v>1663</v>
      </c>
      <c r="E318" s="4" t="s">
        <v>323</v>
      </c>
      <c r="F318" s="5">
        <v>28</v>
      </c>
      <c r="G318" s="6">
        <v>535.25</v>
      </c>
      <c r="H318" s="11">
        <f>G318*0.1</f>
        <v>53.525000000000006</v>
      </c>
      <c r="I318" s="12">
        <f>G318*0.15</f>
        <v>80.287499999999994</v>
      </c>
      <c r="J318" s="12">
        <f>G318+H318+I318</f>
        <v>669.0625</v>
      </c>
      <c r="K318" s="12">
        <f>J318*1.1</f>
        <v>735.96875000000011</v>
      </c>
      <c r="L318" s="7"/>
      <c r="M318" s="4" t="s">
        <v>3441</v>
      </c>
      <c r="N318" s="7" t="s">
        <v>3442</v>
      </c>
      <c r="O318" s="8" t="s">
        <v>3461</v>
      </c>
      <c r="P318" s="10">
        <v>45909</v>
      </c>
    </row>
    <row r="319" spans="1:16" ht="315" x14ac:dyDescent="0.2">
      <c r="A319" s="3" t="s">
        <v>321</v>
      </c>
      <c r="B319" s="4" t="s">
        <v>3440</v>
      </c>
      <c r="C319" s="4" t="s">
        <v>3464</v>
      </c>
      <c r="D319" s="4" t="s">
        <v>1663</v>
      </c>
      <c r="E319" s="4" t="s">
        <v>323</v>
      </c>
      <c r="F319" s="5">
        <v>42</v>
      </c>
      <c r="G319" s="6">
        <v>802.87</v>
      </c>
      <c r="H319" s="11">
        <f>G319*0.1</f>
        <v>80.287000000000006</v>
      </c>
      <c r="I319" s="12">
        <f>G319*0.15</f>
        <v>120.43049999999999</v>
      </c>
      <c r="J319" s="12">
        <f>G319+H319+I319</f>
        <v>1003.5875000000001</v>
      </c>
      <c r="K319" s="12">
        <f>J319*1.1</f>
        <v>1103.9462500000002</v>
      </c>
      <c r="L319" s="7"/>
      <c r="M319" s="4" t="s">
        <v>3441</v>
      </c>
      <c r="N319" s="7" t="s">
        <v>3442</v>
      </c>
      <c r="O319" s="8" t="s">
        <v>3465</v>
      </c>
      <c r="P319" s="10">
        <v>45909</v>
      </c>
    </row>
    <row r="320" spans="1:16" ht="315" x14ac:dyDescent="0.2">
      <c r="A320" s="3" t="s">
        <v>321</v>
      </c>
      <c r="B320" s="4" t="s">
        <v>3440</v>
      </c>
      <c r="C320" s="4" t="s">
        <v>3468</v>
      </c>
      <c r="D320" s="4" t="s">
        <v>1663</v>
      </c>
      <c r="E320" s="4" t="s">
        <v>323</v>
      </c>
      <c r="F320" s="5">
        <v>63</v>
      </c>
      <c r="G320" s="6">
        <v>1204.31</v>
      </c>
      <c r="H320" s="11">
        <f>G320*0.1</f>
        <v>120.431</v>
      </c>
      <c r="I320" s="12">
        <f>G320*0.15</f>
        <v>180.64649999999997</v>
      </c>
      <c r="J320" s="12">
        <f>G320+H320+I320</f>
        <v>1505.3875</v>
      </c>
      <c r="K320" s="12">
        <f>J320*1.1</f>
        <v>1655.9262500000002</v>
      </c>
      <c r="L320" s="7"/>
      <c r="M320" s="4" t="s">
        <v>3441</v>
      </c>
      <c r="N320" s="7" t="s">
        <v>3442</v>
      </c>
      <c r="O320" s="8" t="s">
        <v>3469</v>
      </c>
      <c r="P320" s="10">
        <v>45909</v>
      </c>
    </row>
    <row r="321" spans="1:16" ht="315" x14ac:dyDescent="0.2">
      <c r="A321" s="3" t="s">
        <v>321</v>
      </c>
      <c r="B321" s="4" t="s">
        <v>3440</v>
      </c>
      <c r="C321" s="4" t="s">
        <v>1591</v>
      </c>
      <c r="D321" s="4" t="s">
        <v>1663</v>
      </c>
      <c r="E321" s="4" t="s">
        <v>323</v>
      </c>
      <c r="F321" s="5">
        <v>90</v>
      </c>
      <c r="G321" s="6">
        <v>1720.44</v>
      </c>
      <c r="H321" s="11">
        <f>G321*0.1</f>
        <v>172.04400000000001</v>
      </c>
      <c r="I321" s="12">
        <f>G321*0.15</f>
        <v>258.06599999999997</v>
      </c>
      <c r="J321" s="12">
        <f>G321+H321+I321</f>
        <v>2150.5500000000002</v>
      </c>
      <c r="K321" s="12">
        <f>J321*1.1</f>
        <v>2365.6050000000005</v>
      </c>
      <c r="L321" s="7"/>
      <c r="M321" s="4" t="s">
        <v>3441</v>
      </c>
      <c r="N321" s="7" t="s">
        <v>3442</v>
      </c>
      <c r="O321" s="8" t="s">
        <v>3452</v>
      </c>
      <c r="P321" s="10">
        <v>45909</v>
      </c>
    </row>
    <row r="322" spans="1:16" ht="270" hidden="1" x14ac:dyDescent="0.2">
      <c r="A322" s="3" t="s">
        <v>26</v>
      </c>
      <c r="B322" s="4" t="s">
        <v>2377</v>
      </c>
      <c r="C322" s="4" t="s">
        <v>343</v>
      </c>
      <c r="D322" s="4" t="s">
        <v>432</v>
      </c>
      <c r="E322" s="4" t="s">
        <v>344</v>
      </c>
      <c r="F322" s="5">
        <v>1</v>
      </c>
      <c r="G322" s="6">
        <v>323.45</v>
      </c>
      <c r="H322" s="11">
        <f>G322*0.14</f>
        <v>45.283000000000001</v>
      </c>
      <c r="I322" s="12">
        <f>G322*0.22</f>
        <v>71.158999999999992</v>
      </c>
      <c r="J322" s="12">
        <f>G322+H322+I322</f>
        <v>439.892</v>
      </c>
      <c r="K322" s="12">
        <f>J322*1.1</f>
        <v>483.88120000000004</v>
      </c>
      <c r="L322" s="7"/>
      <c r="M322" s="4" t="s">
        <v>2575</v>
      </c>
      <c r="N322" s="7" t="s">
        <v>4058</v>
      </c>
      <c r="O322" s="8" t="s">
        <v>2576</v>
      </c>
      <c r="P322" s="10">
        <v>45922</v>
      </c>
    </row>
    <row r="323" spans="1:16" ht="270" x14ac:dyDescent="0.2">
      <c r="A323" s="3" t="s">
        <v>26</v>
      </c>
      <c r="B323" s="4" t="s">
        <v>2377</v>
      </c>
      <c r="C323" s="4" t="s">
        <v>2378</v>
      </c>
      <c r="D323" s="4" t="s">
        <v>432</v>
      </c>
      <c r="E323" s="4" t="s">
        <v>344</v>
      </c>
      <c r="F323" s="5">
        <v>1</v>
      </c>
      <c r="G323" s="6">
        <v>308.35000000000002</v>
      </c>
      <c r="H323" s="11">
        <f>G323*0.14</f>
        <v>43.169000000000004</v>
      </c>
      <c r="I323" s="12">
        <f>G323*0.22</f>
        <v>67.837000000000003</v>
      </c>
      <c r="J323" s="12">
        <f>G323+H323+I323</f>
        <v>419.35599999999999</v>
      </c>
      <c r="K323" s="12">
        <f>J323*1.1</f>
        <v>461.29160000000002</v>
      </c>
      <c r="L323" s="7"/>
      <c r="M323" s="4" t="s">
        <v>27</v>
      </c>
      <c r="N323" s="7" t="s">
        <v>2578</v>
      </c>
      <c r="O323" s="8" t="s">
        <v>28</v>
      </c>
      <c r="P323" s="10">
        <v>45910</v>
      </c>
    </row>
    <row r="324" spans="1:16" ht="270" x14ac:dyDescent="0.2">
      <c r="A324" s="3" t="s">
        <v>103</v>
      </c>
      <c r="B324" s="4" t="s">
        <v>1513</v>
      </c>
      <c r="C324" s="4" t="s">
        <v>253</v>
      </c>
      <c r="D324" s="4" t="s">
        <v>432</v>
      </c>
      <c r="E324" s="4" t="s">
        <v>380</v>
      </c>
      <c r="F324" s="5">
        <v>1</v>
      </c>
      <c r="G324" s="6">
        <v>190.83</v>
      </c>
      <c r="H324" s="11">
        <f>G324*0.14</f>
        <v>26.716200000000004</v>
      </c>
      <c r="I324" s="12">
        <f>G324*0.22</f>
        <v>41.982600000000005</v>
      </c>
      <c r="J324" s="12">
        <f>G324+H324+I324</f>
        <v>259.52880000000005</v>
      </c>
      <c r="K324" s="12">
        <f>J324*1.1</f>
        <v>285.4816800000001</v>
      </c>
      <c r="L324" s="7"/>
      <c r="M324" s="4" t="s">
        <v>1884</v>
      </c>
      <c r="N324" s="7" t="s">
        <v>3251</v>
      </c>
      <c r="O324" s="8" t="s">
        <v>1885</v>
      </c>
      <c r="P324" s="10">
        <v>45910</v>
      </c>
    </row>
    <row r="325" spans="1:16" ht="409.5" hidden="1" x14ac:dyDescent="0.2">
      <c r="A325" s="3" t="s">
        <v>29</v>
      </c>
      <c r="B325" s="4" t="s">
        <v>29</v>
      </c>
      <c r="C325" s="4" t="s">
        <v>425</v>
      </c>
      <c r="D325" s="4" t="s">
        <v>632</v>
      </c>
      <c r="E325" s="4" t="s">
        <v>297</v>
      </c>
      <c r="F325" s="5">
        <v>50</v>
      </c>
      <c r="G325" s="6">
        <v>112.87</v>
      </c>
      <c r="H325" s="11">
        <f>G325*0.14</f>
        <v>15.801800000000002</v>
      </c>
      <c r="I325" s="12">
        <f>G325*0.22</f>
        <v>24.831400000000002</v>
      </c>
      <c r="J325" s="12">
        <f>G325+H325+I325</f>
        <v>153.50320000000002</v>
      </c>
      <c r="K325" s="12">
        <f>J325*1.1</f>
        <v>168.85352000000003</v>
      </c>
      <c r="L325" s="7"/>
      <c r="M325" s="4" t="s">
        <v>720</v>
      </c>
      <c r="N325" s="7" t="s">
        <v>4034</v>
      </c>
      <c r="O325" s="8" t="s">
        <v>721</v>
      </c>
      <c r="P325" s="10">
        <v>45917</v>
      </c>
    </row>
    <row r="326" spans="1:16" ht="409.5" x14ac:dyDescent="0.2">
      <c r="A326" s="3" t="s">
        <v>29</v>
      </c>
      <c r="B326" s="4" t="s">
        <v>785</v>
      </c>
      <c r="C326" s="4" t="s">
        <v>750</v>
      </c>
      <c r="D326" s="4" t="s">
        <v>576</v>
      </c>
      <c r="E326" s="4" t="s">
        <v>297</v>
      </c>
      <c r="F326" s="5">
        <v>90</v>
      </c>
      <c r="G326" s="6">
        <v>302.83999999999997</v>
      </c>
      <c r="H326" s="11">
        <f>G326*0.14</f>
        <v>42.397599999999997</v>
      </c>
      <c r="I326" s="12">
        <f>G326*0.22</f>
        <v>66.624799999999993</v>
      </c>
      <c r="J326" s="12">
        <f>G326+H326+I326</f>
        <v>411.86239999999998</v>
      </c>
      <c r="K326" s="12">
        <f>J326*1.1</f>
        <v>453.04864000000003</v>
      </c>
      <c r="L326" s="7"/>
      <c r="M326" s="4" t="s">
        <v>2504</v>
      </c>
      <c r="N326" s="7" t="s">
        <v>3817</v>
      </c>
      <c r="O326" s="8" t="s">
        <v>2505</v>
      </c>
      <c r="P326" s="10">
        <v>45910</v>
      </c>
    </row>
    <row r="327" spans="1:16" ht="315" x14ac:dyDescent="0.2">
      <c r="A327" s="3" t="s">
        <v>190</v>
      </c>
      <c r="B327" s="4" t="s">
        <v>3337</v>
      </c>
      <c r="C327" s="4" t="s">
        <v>288</v>
      </c>
      <c r="D327" s="4" t="s">
        <v>580</v>
      </c>
      <c r="E327" s="4" t="s">
        <v>286</v>
      </c>
      <c r="F327" s="5">
        <v>40</v>
      </c>
      <c r="G327" s="6">
        <v>257.36</v>
      </c>
      <c r="H327" s="11">
        <f>G327*0.14</f>
        <v>36.030400000000007</v>
      </c>
      <c r="I327" s="12">
        <f>G327*0.22</f>
        <v>56.619200000000006</v>
      </c>
      <c r="J327" s="12">
        <f>G327+H327+I327</f>
        <v>350.00959999999998</v>
      </c>
      <c r="K327" s="12">
        <f>J327*1.1</f>
        <v>385.01056</v>
      </c>
      <c r="L327" s="7"/>
      <c r="M327" s="4" t="s">
        <v>287</v>
      </c>
      <c r="N327" s="7" t="s">
        <v>3342</v>
      </c>
      <c r="O327" s="8" t="s">
        <v>3344</v>
      </c>
      <c r="P327" s="10">
        <v>45908</v>
      </c>
    </row>
    <row r="328" spans="1:16" ht="315" x14ac:dyDescent="0.2">
      <c r="A328" s="3" t="s">
        <v>190</v>
      </c>
      <c r="B328" s="4" t="s">
        <v>3337</v>
      </c>
      <c r="C328" s="4" t="s">
        <v>824</v>
      </c>
      <c r="D328" s="4" t="s">
        <v>580</v>
      </c>
      <c r="E328" s="4" t="s">
        <v>286</v>
      </c>
      <c r="F328" s="5">
        <v>56</v>
      </c>
      <c r="G328" s="6">
        <v>327.24</v>
      </c>
      <c r="H328" s="11">
        <f>G328*0.14</f>
        <v>45.813600000000008</v>
      </c>
      <c r="I328" s="12">
        <f>G328*0.22</f>
        <v>71.992800000000003</v>
      </c>
      <c r="J328" s="12">
        <f>G328+H328+I328</f>
        <v>445.04640000000001</v>
      </c>
      <c r="K328" s="12">
        <f>J328*1.1</f>
        <v>489.55104000000006</v>
      </c>
      <c r="L328" s="7"/>
      <c r="M328" s="4" t="s">
        <v>287</v>
      </c>
      <c r="N328" s="7" t="s">
        <v>3338</v>
      </c>
      <c r="O328" s="8" t="s">
        <v>3339</v>
      </c>
      <c r="P328" s="10">
        <v>45908</v>
      </c>
    </row>
    <row r="329" spans="1:16" ht="315" x14ac:dyDescent="0.2">
      <c r="A329" s="3" t="s">
        <v>190</v>
      </c>
      <c r="B329" s="4" t="s">
        <v>3337</v>
      </c>
      <c r="C329" s="4" t="s">
        <v>285</v>
      </c>
      <c r="D329" s="4" t="s">
        <v>580</v>
      </c>
      <c r="E329" s="4" t="s">
        <v>286</v>
      </c>
      <c r="F329" s="5">
        <v>112</v>
      </c>
      <c r="G329" s="6">
        <v>728.63</v>
      </c>
      <c r="H329" s="11">
        <f>G329*0.1</f>
        <v>72.863</v>
      </c>
      <c r="I329" s="12">
        <f>G329*0.15</f>
        <v>109.2945</v>
      </c>
      <c r="J329" s="12">
        <f>G329+H329+I329</f>
        <v>910.78749999999991</v>
      </c>
      <c r="K329" s="12">
        <f>J329*1.1</f>
        <v>1001.86625</v>
      </c>
      <c r="L329" s="7"/>
      <c r="M329" s="4" t="s">
        <v>287</v>
      </c>
      <c r="N329" s="7" t="s">
        <v>3342</v>
      </c>
      <c r="O329" s="8" t="s">
        <v>3343</v>
      </c>
      <c r="P329" s="10">
        <v>45908</v>
      </c>
    </row>
    <row r="330" spans="1:16" ht="285" x14ac:dyDescent="0.2">
      <c r="A330" s="3" t="s">
        <v>30</v>
      </c>
      <c r="B330" s="4" t="s">
        <v>31</v>
      </c>
      <c r="C330" s="4" t="s">
        <v>2130</v>
      </c>
      <c r="D330" s="4" t="s">
        <v>626</v>
      </c>
      <c r="E330" s="4" t="s">
        <v>471</v>
      </c>
      <c r="F330" s="5">
        <v>20</v>
      </c>
      <c r="G330" s="6">
        <v>3449</v>
      </c>
      <c r="H330" s="11">
        <f>G330*0.1</f>
        <v>344.90000000000003</v>
      </c>
      <c r="I330" s="12">
        <f>G330*0.15</f>
        <v>517.35</v>
      </c>
      <c r="J330" s="12">
        <f>G330+H330+I330</f>
        <v>4311.25</v>
      </c>
      <c r="K330" s="12">
        <f>J330*1.1</f>
        <v>4742.375</v>
      </c>
      <c r="L330" s="7"/>
      <c r="M330" s="4" t="s">
        <v>788</v>
      </c>
      <c r="N330" s="7" t="s">
        <v>3513</v>
      </c>
      <c r="O330" s="8" t="s">
        <v>2338</v>
      </c>
      <c r="P330" s="10">
        <v>45910</v>
      </c>
    </row>
    <row r="331" spans="1:16" ht="285" x14ac:dyDescent="0.2">
      <c r="A331" s="3" t="s">
        <v>30</v>
      </c>
      <c r="B331" s="4" t="s">
        <v>31</v>
      </c>
      <c r="C331" s="4" t="s">
        <v>2130</v>
      </c>
      <c r="D331" s="4" t="s">
        <v>626</v>
      </c>
      <c r="E331" s="4" t="s">
        <v>471</v>
      </c>
      <c r="F331" s="5">
        <v>20</v>
      </c>
      <c r="G331" s="6">
        <v>3449</v>
      </c>
      <c r="H331" s="11">
        <f>G331*0.1</f>
        <v>344.90000000000003</v>
      </c>
      <c r="I331" s="12">
        <f>G331*0.15</f>
        <v>517.35</v>
      </c>
      <c r="J331" s="12">
        <f>G331+H331+I331</f>
        <v>4311.25</v>
      </c>
      <c r="K331" s="12">
        <f>J331*1.1</f>
        <v>4742.375</v>
      </c>
      <c r="L331" s="7"/>
      <c r="M331" s="4" t="s">
        <v>2128</v>
      </c>
      <c r="N331" s="7" t="s">
        <v>3513</v>
      </c>
      <c r="O331" s="8" t="s">
        <v>2131</v>
      </c>
      <c r="P331" s="10">
        <v>45910</v>
      </c>
    </row>
    <row r="332" spans="1:16" ht="285" x14ac:dyDescent="0.2">
      <c r="A332" s="3" t="s">
        <v>30</v>
      </c>
      <c r="B332" s="4" t="s">
        <v>31</v>
      </c>
      <c r="C332" s="4" t="s">
        <v>2127</v>
      </c>
      <c r="D332" s="4" t="s">
        <v>626</v>
      </c>
      <c r="E332" s="4" t="s">
        <v>471</v>
      </c>
      <c r="F332" s="5">
        <v>20</v>
      </c>
      <c r="G332" s="6">
        <v>3449</v>
      </c>
      <c r="H332" s="11">
        <f>G332*0.1</f>
        <v>344.90000000000003</v>
      </c>
      <c r="I332" s="12">
        <f>G332*0.15</f>
        <v>517.35</v>
      </c>
      <c r="J332" s="12">
        <f>G332+H332+I332</f>
        <v>4311.25</v>
      </c>
      <c r="K332" s="12">
        <f>J332*1.1</f>
        <v>4742.375</v>
      </c>
      <c r="L332" s="7"/>
      <c r="M332" s="4" t="s">
        <v>788</v>
      </c>
      <c r="N332" s="7" t="s">
        <v>3513</v>
      </c>
      <c r="O332" s="8" t="s">
        <v>2876</v>
      </c>
      <c r="P332" s="10">
        <v>45910</v>
      </c>
    </row>
    <row r="333" spans="1:16" ht="285" x14ac:dyDescent="0.2">
      <c r="A333" s="3" t="s">
        <v>30</v>
      </c>
      <c r="B333" s="4" t="s">
        <v>31</v>
      </c>
      <c r="C333" s="4" t="s">
        <v>2127</v>
      </c>
      <c r="D333" s="4" t="s">
        <v>626</v>
      </c>
      <c r="E333" s="4" t="s">
        <v>471</v>
      </c>
      <c r="F333" s="5">
        <v>20</v>
      </c>
      <c r="G333" s="6">
        <v>3449</v>
      </c>
      <c r="H333" s="11">
        <f>G333*0.1</f>
        <v>344.90000000000003</v>
      </c>
      <c r="I333" s="12">
        <f>G333*0.15</f>
        <v>517.35</v>
      </c>
      <c r="J333" s="12">
        <f>G333+H333+I333</f>
        <v>4311.25</v>
      </c>
      <c r="K333" s="12">
        <f>J333*1.1</f>
        <v>4742.375</v>
      </c>
      <c r="L333" s="7"/>
      <c r="M333" s="4" t="s">
        <v>2128</v>
      </c>
      <c r="N333" s="7" t="s">
        <v>3513</v>
      </c>
      <c r="O333" s="8" t="s">
        <v>2129</v>
      </c>
      <c r="P333" s="10">
        <v>45910</v>
      </c>
    </row>
    <row r="334" spans="1:16" ht="409.5" x14ac:dyDescent="0.2">
      <c r="A334" s="3" t="s">
        <v>30</v>
      </c>
      <c r="B334" s="4" t="s">
        <v>31</v>
      </c>
      <c r="C334" s="4" t="s">
        <v>1375</v>
      </c>
      <c r="D334" s="4" t="s">
        <v>1954</v>
      </c>
      <c r="E334" s="4" t="s">
        <v>471</v>
      </c>
      <c r="F334" s="5">
        <v>44</v>
      </c>
      <c r="G334" s="6">
        <v>1517.56</v>
      </c>
      <c r="H334" s="11">
        <f>G334*0.1</f>
        <v>151.756</v>
      </c>
      <c r="I334" s="12">
        <f>G334*0.15</f>
        <v>227.63399999999999</v>
      </c>
      <c r="J334" s="12">
        <f>G334+H334+I334</f>
        <v>1896.95</v>
      </c>
      <c r="K334" s="12">
        <f>J334*1.1</f>
        <v>2086.6450000000004</v>
      </c>
      <c r="L334" s="7"/>
      <c r="M334" s="4" t="s">
        <v>2527</v>
      </c>
      <c r="N334" s="7" t="s">
        <v>3617</v>
      </c>
      <c r="O334" s="8" t="s">
        <v>1376</v>
      </c>
      <c r="P334" s="10">
        <v>45912</v>
      </c>
    </row>
    <row r="335" spans="1:16" ht="409.5" x14ac:dyDescent="0.2">
      <c r="A335" s="3" t="s">
        <v>30</v>
      </c>
      <c r="B335" s="4" t="s">
        <v>31</v>
      </c>
      <c r="C335" s="4" t="s">
        <v>1377</v>
      </c>
      <c r="D335" s="4" t="s">
        <v>1954</v>
      </c>
      <c r="E335" s="4" t="s">
        <v>471</v>
      </c>
      <c r="F335" s="5">
        <v>44</v>
      </c>
      <c r="G335" s="6">
        <v>1517.56</v>
      </c>
      <c r="H335" s="11">
        <f>G335*0.1</f>
        <v>151.756</v>
      </c>
      <c r="I335" s="12">
        <f>G335*0.15</f>
        <v>227.63399999999999</v>
      </c>
      <c r="J335" s="12">
        <f>G335+H335+I335</f>
        <v>1896.95</v>
      </c>
      <c r="K335" s="12">
        <f>J335*1.1</f>
        <v>2086.6450000000004</v>
      </c>
      <c r="L335" s="7"/>
      <c r="M335" s="4" t="s">
        <v>2527</v>
      </c>
      <c r="N335" s="7" t="s">
        <v>3617</v>
      </c>
      <c r="O335" s="8" t="s">
        <v>1378</v>
      </c>
      <c r="P335" s="10">
        <v>45912</v>
      </c>
    </row>
    <row r="336" spans="1:16" ht="409.5" x14ac:dyDescent="0.2">
      <c r="A336" s="3" t="s">
        <v>30</v>
      </c>
      <c r="B336" s="4" t="s">
        <v>31</v>
      </c>
      <c r="C336" s="4" t="s">
        <v>1238</v>
      </c>
      <c r="D336" s="4" t="s">
        <v>1954</v>
      </c>
      <c r="E336" s="4" t="s">
        <v>471</v>
      </c>
      <c r="F336" s="5">
        <v>1</v>
      </c>
      <c r="G336" s="6">
        <v>344.9</v>
      </c>
      <c r="H336" s="11">
        <f>G336*0.14</f>
        <v>48.286000000000001</v>
      </c>
      <c r="I336" s="12">
        <f>G336*0.22</f>
        <v>75.878</v>
      </c>
      <c r="J336" s="12">
        <f>G336+H336+I336</f>
        <v>469.06399999999996</v>
      </c>
      <c r="K336" s="12">
        <f>J336*1.1</f>
        <v>515.97040000000004</v>
      </c>
      <c r="L336" s="7"/>
      <c r="M336" s="4" t="s">
        <v>2527</v>
      </c>
      <c r="N336" s="7" t="s">
        <v>3617</v>
      </c>
      <c r="O336" s="8" t="s">
        <v>1239</v>
      </c>
      <c r="P336" s="10">
        <v>45912</v>
      </c>
    </row>
    <row r="337" spans="1:16" ht="409.5" x14ac:dyDescent="0.2">
      <c r="A337" s="3" t="s">
        <v>30</v>
      </c>
      <c r="B337" s="4" t="s">
        <v>31</v>
      </c>
      <c r="C337" s="4" t="s">
        <v>1240</v>
      </c>
      <c r="D337" s="4" t="s">
        <v>1954</v>
      </c>
      <c r="E337" s="4" t="s">
        <v>471</v>
      </c>
      <c r="F337" s="5">
        <v>1</v>
      </c>
      <c r="G337" s="6">
        <v>344.9</v>
      </c>
      <c r="H337" s="11">
        <f>G337*0.14</f>
        <v>48.286000000000001</v>
      </c>
      <c r="I337" s="12">
        <f>G337*0.22</f>
        <v>75.878</v>
      </c>
      <c r="J337" s="12">
        <f>G337+H337+I337</f>
        <v>469.06399999999996</v>
      </c>
      <c r="K337" s="12">
        <f>J337*1.1</f>
        <v>515.97040000000004</v>
      </c>
      <c r="L337" s="7"/>
      <c r="M337" s="4" t="s">
        <v>2527</v>
      </c>
      <c r="N337" s="7" t="s">
        <v>3617</v>
      </c>
      <c r="O337" s="8" t="s">
        <v>1241</v>
      </c>
      <c r="P337" s="10">
        <v>45912</v>
      </c>
    </row>
    <row r="338" spans="1:16" ht="409.5" x14ac:dyDescent="0.2">
      <c r="A338" s="3" t="s">
        <v>30</v>
      </c>
      <c r="B338" s="4" t="s">
        <v>31</v>
      </c>
      <c r="C338" s="4" t="s">
        <v>1242</v>
      </c>
      <c r="D338" s="4" t="s">
        <v>1954</v>
      </c>
      <c r="E338" s="4" t="s">
        <v>471</v>
      </c>
      <c r="F338" s="5">
        <v>1</v>
      </c>
      <c r="G338" s="6">
        <v>344.9</v>
      </c>
      <c r="H338" s="11">
        <f>G338*0.14</f>
        <v>48.286000000000001</v>
      </c>
      <c r="I338" s="12">
        <f>G338*0.22</f>
        <v>75.878</v>
      </c>
      <c r="J338" s="12">
        <f>G338+H338+I338</f>
        <v>469.06399999999996</v>
      </c>
      <c r="K338" s="12">
        <f>J338*1.1</f>
        <v>515.97040000000004</v>
      </c>
      <c r="L338" s="7"/>
      <c r="M338" s="4" t="s">
        <v>2527</v>
      </c>
      <c r="N338" s="7" t="s">
        <v>3617</v>
      </c>
      <c r="O338" s="8" t="s">
        <v>1243</v>
      </c>
      <c r="P338" s="10">
        <v>45912</v>
      </c>
    </row>
    <row r="339" spans="1:16" ht="409.5" x14ac:dyDescent="0.2">
      <c r="A339" s="3" t="s">
        <v>30</v>
      </c>
      <c r="B339" s="4" t="s">
        <v>31</v>
      </c>
      <c r="C339" s="4" t="s">
        <v>1244</v>
      </c>
      <c r="D339" s="4" t="s">
        <v>1954</v>
      </c>
      <c r="E339" s="4" t="s">
        <v>471</v>
      </c>
      <c r="F339" s="5">
        <v>1</v>
      </c>
      <c r="G339" s="6">
        <v>344.9</v>
      </c>
      <c r="H339" s="11">
        <f>G339*0.14</f>
        <v>48.286000000000001</v>
      </c>
      <c r="I339" s="12">
        <f>G339*0.22</f>
        <v>75.878</v>
      </c>
      <c r="J339" s="12">
        <f>G339+H339+I339</f>
        <v>469.06399999999996</v>
      </c>
      <c r="K339" s="12">
        <f>J339*1.1</f>
        <v>515.97040000000004</v>
      </c>
      <c r="L339" s="7"/>
      <c r="M339" s="4" t="s">
        <v>2527</v>
      </c>
      <c r="N339" s="7" t="s">
        <v>3617</v>
      </c>
      <c r="O339" s="8" t="s">
        <v>1245</v>
      </c>
      <c r="P339" s="10">
        <v>45912</v>
      </c>
    </row>
    <row r="340" spans="1:16" ht="409.5" x14ac:dyDescent="0.2">
      <c r="A340" s="3" t="s">
        <v>30</v>
      </c>
      <c r="B340" s="4" t="s">
        <v>31</v>
      </c>
      <c r="C340" s="4" t="s">
        <v>1458</v>
      </c>
      <c r="D340" s="4" t="s">
        <v>1954</v>
      </c>
      <c r="E340" s="4" t="s">
        <v>471</v>
      </c>
      <c r="F340" s="5">
        <v>6</v>
      </c>
      <c r="G340" s="6">
        <v>2069.4</v>
      </c>
      <c r="H340" s="11">
        <f>G340*0.1</f>
        <v>206.94000000000003</v>
      </c>
      <c r="I340" s="12">
        <f>G340*0.15</f>
        <v>310.41000000000003</v>
      </c>
      <c r="J340" s="12">
        <f>G340+H340+I340</f>
        <v>2586.75</v>
      </c>
      <c r="K340" s="12">
        <f>J340*1.1</f>
        <v>2845.4250000000002</v>
      </c>
      <c r="L340" s="7"/>
      <c r="M340" s="4" t="s">
        <v>2527</v>
      </c>
      <c r="N340" s="7" t="s">
        <v>3617</v>
      </c>
      <c r="O340" s="8" t="s">
        <v>1459</v>
      </c>
      <c r="P340" s="10">
        <v>45912</v>
      </c>
    </row>
    <row r="341" spans="1:16" ht="409.5" x14ac:dyDescent="0.2">
      <c r="A341" s="3" t="s">
        <v>30</v>
      </c>
      <c r="B341" s="4" t="s">
        <v>31</v>
      </c>
      <c r="C341" s="4" t="s">
        <v>1460</v>
      </c>
      <c r="D341" s="4" t="s">
        <v>1954</v>
      </c>
      <c r="E341" s="4" t="s">
        <v>471</v>
      </c>
      <c r="F341" s="5">
        <v>6</v>
      </c>
      <c r="G341" s="6">
        <v>2069.4</v>
      </c>
      <c r="H341" s="11">
        <f>G341*0.1</f>
        <v>206.94000000000003</v>
      </c>
      <c r="I341" s="12">
        <f>G341*0.15</f>
        <v>310.41000000000003</v>
      </c>
      <c r="J341" s="12">
        <f>G341+H341+I341</f>
        <v>2586.75</v>
      </c>
      <c r="K341" s="12">
        <f>J341*1.1</f>
        <v>2845.4250000000002</v>
      </c>
      <c r="L341" s="7"/>
      <c r="M341" s="4" t="s">
        <v>2527</v>
      </c>
      <c r="N341" s="7" t="s">
        <v>3617</v>
      </c>
      <c r="O341" s="8" t="s">
        <v>1461</v>
      </c>
      <c r="P341" s="10">
        <v>45912</v>
      </c>
    </row>
    <row r="342" spans="1:16" ht="409.5" x14ac:dyDescent="0.2">
      <c r="A342" s="3" t="s">
        <v>30</v>
      </c>
      <c r="B342" s="4" t="s">
        <v>31</v>
      </c>
      <c r="C342" s="4" t="s">
        <v>1462</v>
      </c>
      <c r="D342" s="4" t="s">
        <v>1954</v>
      </c>
      <c r="E342" s="4" t="s">
        <v>471</v>
      </c>
      <c r="F342" s="5">
        <v>9</v>
      </c>
      <c r="G342" s="6">
        <v>3104.1</v>
      </c>
      <c r="H342" s="11">
        <f>G342*0.1</f>
        <v>310.41000000000003</v>
      </c>
      <c r="I342" s="12">
        <f>G342*0.15</f>
        <v>465.61499999999995</v>
      </c>
      <c r="J342" s="12">
        <f>G342+H342+I342</f>
        <v>3880.1249999999995</v>
      </c>
      <c r="K342" s="12">
        <f>J342*1.1</f>
        <v>4268.1374999999998</v>
      </c>
      <c r="L342" s="7"/>
      <c r="M342" s="4" t="s">
        <v>2527</v>
      </c>
      <c r="N342" s="7" t="s">
        <v>3617</v>
      </c>
      <c r="O342" s="8" t="s">
        <v>1463</v>
      </c>
      <c r="P342" s="10">
        <v>45912</v>
      </c>
    </row>
    <row r="343" spans="1:16" ht="409.5" x14ac:dyDescent="0.2">
      <c r="A343" s="3" t="s">
        <v>30</v>
      </c>
      <c r="B343" s="4" t="s">
        <v>31</v>
      </c>
      <c r="C343" s="4" t="s">
        <v>1464</v>
      </c>
      <c r="D343" s="4" t="s">
        <v>1954</v>
      </c>
      <c r="E343" s="4" t="s">
        <v>471</v>
      </c>
      <c r="F343" s="5">
        <v>9</v>
      </c>
      <c r="G343" s="6">
        <v>3104.1</v>
      </c>
      <c r="H343" s="11">
        <f>G343*0.1</f>
        <v>310.41000000000003</v>
      </c>
      <c r="I343" s="12">
        <f>G343*0.15</f>
        <v>465.61499999999995</v>
      </c>
      <c r="J343" s="12">
        <f>G343+H343+I343</f>
        <v>3880.1249999999995</v>
      </c>
      <c r="K343" s="12">
        <f>J343*1.1</f>
        <v>4268.1374999999998</v>
      </c>
      <c r="L343" s="7"/>
      <c r="M343" s="4" t="s">
        <v>2527</v>
      </c>
      <c r="N343" s="7" t="s">
        <v>3617</v>
      </c>
      <c r="O343" s="8" t="s">
        <v>1465</v>
      </c>
      <c r="P343" s="10">
        <v>45912</v>
      </c>
    </row>
    <row r="344" spans="1:16" ht="409.5" x14ac:dyDescent="0.2">
      <c r="A344" s="3" t="s">
        <v>30</v>
      </c>
      <c r="B344" s="4" t="s">
        <v>31</v>
      </c>
      <c r="C344" s="4" t="s">
        <v>1379</v>
      </c>
      <c r="D344" s="4" t="s">
        <v>1954</v>
      </c>
      <c r="E344" s="4" t="s">
        <v>471</v>
      </c>
      <c r="F344" s="5">
        <v>36</v>
      </c>
      <c r="G344" s="6">
        <v>1862.46</v>
      </c>
      <c r="H344" s="11">
        <f>G344*0.1</f>
        <v>186.24600000000001</v>
      </c>
      <c r="I344" s="12">
        <f>G344*0.15</f>
        <v>279.36899999999997</v>
      </c>
      <c r="J344" s="12">
        <f>G344+H344+I344</f>
        <v>2328.0750000000003</v>
      </c>
      <c r="K344" s="12">
        <f>J344*1.1</f>
        <v>2560.8825000000006</v>
      </c>
      <c r="L344" s="7"/>
      <c r="M344" s="4" t="s">
        <v>2527</v>
      </c>
      <c r="N344" s="7" t="s">
        <v>3617</v>
      </c>
      <c r="O344" s="8" t="s">
        <v>1380</v>
      </c>
      <c r="P344" s="10">
        <v>45912</v>
      </c>
    </row>
    <row r="345" spans="1:16" ht="409.5" x14ac:dyDescent="0.2">
      <c r="A345" s="3" t="s">
        <v>30</v>
      </c>
      <c r="B345" s="4" t="s">
        <v>31</v>
      </c>
      <c r="C345" s="4" t="s">
        <v>1381</v>
      </c>
      <c r="D345" s="4" t="s">
        <v>1954</v>
      </c>
      <c r="E345" s="4" t="s">
        <v>471</v>
      </c>
      <c r="F345" s="5">
        <v>36</v>
      </c>
      <c r="G345" s="6">
        <v>1862.46</v>
      </c>
      <c r="H345" s="11">
        <f>G345*0.1</f>
        <v>186.24600000000001</v>
      </c>
      <c r="I345" s="12">
        <f>G345*0.15</f>
        <v>279.36899999999997</v>
      </c>
      <c r="J345" s="12">
        <f>G345+H345+I345</f>
        <v>2328.0750000000003</v>
      </c>
      <c r="K345" s="12">
        <f>J345*1.1</f>
        <v>2560.8825000000006</v>
      </c>
      <c r="L345" s="7"/>
      <c r="M345" s="4" t="s">
        <v>2527</v>
      </c>
      <c r="N345" s="7" t="s">
        <v>3617</v>
      </c>
      <c r="O345" s="8" t="s">
        <v>1382</v>
      </c>
      <c r="P345" s="10">
        <v>45912</v>
      </c>
    </row>
    <row r="346" spans="1:16" ht="409.5" x14ac:dyDescent="0.2">
      <c r="A346" s="3" t="s">
        <v>30</v>
      </c>
      <c r="B346" s="4" t="s">
        <v>31</v>
      </c>
      <c r="C346" s="4" t="s">
        <v>1383</v>
      </c>
      <c r="D346" s="4" t="s">
        <v>1954</v>
      </c>
      <c r="E346" s="4" t="s">
        <v>471</v>
      </c>
      <c r="F346" s="5">
        <v>46</v>
      </c>
      <c r="G346" s="6">
        <v>2379.81</v>
      </c>
      <c r="H346" s="11">
        <f>G346*0.1</f>
        <v>237.98099999999999</v>
      </c>
      <c r="I346" s="12">
        <f>G346*0.15</f>
        <v>356.97149999999999</v>
      </c>
      <c r="J346" s="12">
        <f>G346+H346+I346</f>
        <v>2974.7625000000003</v>
      </c>
      <c r="K346" s="12">
        <f>J346*1.1</f>
        <v>3272.2387500000004</v>
      </c>
      <c r="L346" s="7"/>
      <c r="M346" s="4" t="s">
        <v>2527</v>
      </c>
      <c r="N346" s="7" t="s">
        <v>3617</v>
      </c>
      <c r="O346" s="8" t="s">
        <v>1384</v>
      </c>
      <c r="P346" s="10">
        <v>45912</v>
      </c>
    </row>
    <row r="347" spans="1:16" ht="409.5" x14ac:dyDescent="0.2">
      <c r="A347" s="3" t="s">
        <v>30</v>
      </c>
      <c r="B347" s="4" t="s">
        <v>31</v>
      </c>
      <c r="C347" s="4" t="s">
        <v>1385</v>
      </c>
      <c r="D347" s="4" t="s">
        <v>1954</v>
      </c>
      <c r="E347" s="4" t="s">
        <v>471</v>
      </c>
      <c r="F347" s="5">
        <v>46</v>
      </c>
      <c r="G347" s="6">
        <v>2379.81</v>
      </c>
      <c r="H347" s="11">
        <f>G347*0.1</f>
        <v>237.98099999999999</v>
      </c>
      <c r="I347" s="12">
        <f>G347*0.15</f>
        <v>356.97149999999999</v>
      </c>
      <c r="J347" s="12">
        <f>G347+H347+I347</f>
        <v>2974.7625000000003</v>
      </c>
      <c r="K347" s="12">
        <f>J347*1.1</f>
        <v>3272.2387500000004</v>
      </c>
      <c r="L347" s="7"/>
      <c r="M347" s="4" t="s">
        <v>2527</v>
      </c>
      <c r="N347" s="7" t="s">
        <v>3617</v>
      </c>
      <c r="O347" s="8" t="s">
        <v>1386</v>
      </c>
      <c r="P347" s="10">
        <v>45912</v>
      </c>
    </row>
    <row r="348" spans="1:16" ht="409.5" hidden="1" x14ac:dyDescent="0.2">
      <c r="A348" s="3" t="s">
        <v>30</v>
      </c>
      <c r="B348" s="4" t="s">
        <v>31</v>
      </c>
      <c r="C348" s="4" t="s">
        <v>4252</v>
      </c>
      <c r="D348" s="4" t="s">
        <v>2968</v>
      </c>
      <c r="E348" s="4" t="s">
        <v>471</v>
      </c>
      <c r="F348" s="5">
        <v>8</v>
      </c>
      <c r="G348" s="6">
        <v>61.66</v>
      </c>
      <c r="H348" s="11">
        <f>G348*0.17</f>
        <v>10.482200000000001</v>
      </c>
      <c r="I348" s="12">
        <f>G348*0.3</f>
        <v>18.497999999999998</v>
      </c>
      <c r="J348" s="12">
        <f>G348+H348+I348</f>
        <v>90.640199999999993</v>
      </c>
      <c r="K348" s="12">
        <f>J348*1.1</f>
        <v>99.704220000000007</v>
      </c>
      <c r="L348" s="7"/>
      <c r="M348" s="4" t="s">
        <v>4253</v>
      </c>
      <c r="N348" s="7" t="s">
        <v>4254</v>
      </c>
      <c r="O348" s="8" t="s">
        <v>740</v>
      </c>
      <c r="P348" s="10">
        <v>45924</v>
      </c>
    </row>
    <row r="349" spans="1:16" ht="409.5" x14ac:dyDescent="0.2">
      <c r="A349" s="3" t="s">
        <v>30</v>
      </c>
      <c r="B349" s="4" t="s">
        <v>31</v>
      </c>
      <c r="C349" s="4" t="s">
        <v>1225</v>
      </c>
      <c r="D349" s="4" t="s">
        <v>1954</v>
      </c>
      <c r="E349" s="4" t="s">
        <v>471</v>
      </c>
      <c r="F349" s="5">
        <v>1</v>
      </c>
      <c r="G349" s="6">
        <v>68.98</v>
      </c>
      <c r="H349" s="11">
        <f>G349*0.17</f>
        <v>11.726600000000001</v>
      </c>
      <c r="I349" s="12">
        <f>G349*0.3</f>
        <v>20.693999999999999</v>
      </c>
      <c r="J349" s="12">
        <f>G349+H349+I349</f>
        <v>101.40060000000001</v>
      </c>
      <c r="K349" s="12">
        <f>J349*1.1</f>
        <v>111.54066000000002</v>
      </c>
      <c r="L349" s="7"/>
      <c r="M349" s="4" t="s">
        <v>2527</v>
      </c>
      <c r="N349" s="7" t="s">
        <v>3617</v>
      </c>
      <c r="O349" s="8" t="s">
        <v>1226</v>
      </c>
      <c r="P349" s="10">
        <v>45912</v>
      </c>
    </row>
    <row r="350" spans="1:16" ht="409.5" x14ac:dyDescent="0.2">
      <c r="A350" s="3" t="s">
        <v>30</v>
      </c>
      <c r="B350" s="4" t="s">
        <v>31</v>
      </c>
      <c r="C350" s="4" t="s">
        <v>1229</v>
      </c>
      <c r="D350" s="4" t="s">
        <v>1954</v>
      </c>
      <c r="E350" s="4" t="s">
        <v>471</v>
      </c>
      <c r="F350" s="5">
        <v>1</v>
      </c>
      <c r="G350" s="6">
        <v>68.98</v>
      </c>
      <c r="H350" s="11">
        <f>G350*0.17</f>
        <v>11.726600000000001</v>
      </c>
      <c r="I350" s="12">
        <f>G350*0.3</f>
        <v>20.693999999999999</v>
      </c>
      <c r="J350" s="12">
        <f>G350+H350+I350</f>
        <v>101.40060000000001</v>
      </c>
      <c r="K350" s="12">
        <f>J350*1.1</f>
        <v>111.54066000000002</v>
      </c>
      <c r="L350" s="7"/>
      <c r="M350" s="4" t="s">
        <v>2527</v>
      </c>
      <c r="N350" s="7" t="s">
        <v>3617</v>
      </c>
      <c r="O350" s="8" t="s">
        <v>1230</v>
      </c>
      <c r="P350" s="10">
        <v>45912</v>
      </c>
    </row>
    <row r="351" spans="1:16" ht="409.5" x14ac:dyDescent="0.2">
      <c r="A351" s="3" t="s">
        <v>30</v>
      </c>
      <c r="B351" s="4" t="s">
        <v>31</v>
      </c>
      <c r="C351" s="4" t="s">
        <v>1209</v>
      </c>
      <c r="D351" s="4" t="s">
        <v>1954</v>
      </c>
      <c r="E351" s="4" t="s">
        <v>471</v>
      </c>
      <c r="F351" s="5">
        <v>1</v>
      </c>
      <c r="G351" s="6">
        <v>68.98</v>
      </c>
      <c r="H351" s="11">
        <f>G351*0.17</f>
        <v>11.726600000000001</v>
      </c>
      <c r="I351" s="12">
        <f>G351*0.3</f>
        <v>20.693999999999999</v>
      </c>
      <c r="J351" s="12">
        <f>G351+H351+I351</f>
        <v>101.40060000000001</v>
      </c>
      <c r="K351" s="12">
        <f>J351*1.1</f>
        <v>111.54066000000002</v>
      </c>
      <c r="L351" s="7"/>
      <c r="M351" s="4" t="s">
        <v>2527</v>
      </c>
      <c r="N351" s="7" t="s">
        <v>3617</v>
      </c>
      <c r="O351" s="8" t="s">
        <v>1210</v>
      </c>
      <c r="P351" s="10">
        <v>45912</v>
      </c>
    </row>
    <row r="352" spans="1:16" ht="409.5" x14ac:dyDescent="0.2">
      <c r="A352" s="3" t="s">
        <v>30</v>
      </c>
      <c r="B352" s="4" t="s">
        <v>31</v>
      </c>
      <c r="C352" s="4" t="s">
        <v>1217</v>
      </c>
      <c r="D352" s="4" t="s">
        <v>1954</v>
      </c>
      <c r="E352" s="4" t="s">
        <v>471</v>
      </c>
      <c r="F352" s="5">
        <v>1</v>
      </c>
      <c r="G352" s="6">
        <v>68.98</v>
      </c>
      <c r="H352" s="11">
        <f>G352*0.17</f>
        <v>11.726600000000001</v>
      </c>
      <c r="I352" s="12">
        <f>G352*0.3</f>
        <v>20.693999999999999</v>
      </c>
      <c r="J352" s="12">
        <f>G352+H352+I352</f>
        <v>101.40060000000001</v>
      </c>
      <c r="K352" s="12">
        <f>J352*1.1</f>
        <v>111.54066000000002</v>
      </c>
      <c r="L352" s="7"/>
      <c r="M352" s="4" t="s">
        <v>2527</v>
      </c>
      <c r="N352" s="7" t="s">
        <v>3617</v>
      </c>
      <c r="O352" s="8" t="s">
        <v>1218</v>
      </c>
      <c r="P352" s="10">
        <v>45912</v>
      </c>
    </row>
    <row r="353" spans="1:16" ht="409.5" x14ac:dyDescent="0.2">
      <c r="A353" s="3" t="s">
        <v>30</v>
      </c>
      <c r="B353" s="4" t="s">
        <v>31</v>
      </c>
      <c r="C353" s="4" t="s">
        <v>1387</v>
      </c>
      <c r="D353" s="4" t="s">
        <v>1954</v>
      </c>
      <c r="E353" s="4" t="s">
        <v>471</v>
      </c>
      <c r="F353" s="5">
        <v>28</v>
      </c>
      <c r="G353" s="6">
        <v>1931.44</v>
      </c>
      <c r="H353" s="11">
        <f>G353*0.1</f>
        <v>193.14400000000001</v>
      </c>
      <c r="I353" s="12">
        <f>G353*0.15</f>
        <v>289.71600000000001</v>
      </c>
      <c r="J353" s="12">
        <f>G353+H353+I353</f>
        <v>2414.2999999999997</v>
      </c>
      <c r="K353" s="12">
        <f>J353*1.1</f>
        <v>2655.73</v>
      </c>
      <c r="L353" s="7"/>
      <c r="M353" s="4" t="s">
        <v>2527</v>
      </c>
      <c r="N353" s="7" t="s">
        <v>3617</v>
      </c>
      <c r="O353" s="8" t="s">
        <v>1388</v>
      </c>
      <c r="P353" s="10">
        <v>45912</v>
      </c>
    </row>
    <row r="354" spans="1:16" ht="409.5" x14ac:dyDescent="0.2">
      <c r="A354" s="3" t="s">
        <v>30</v>
      </c>
      <c r="B354" s="4" t="s">
        <v>31</v>
      </c>
      <c r="C354" s="4" t="s">
        <v>1389</v>
      </c>
      <c r="D354" s="4" t="s">
        <v>1954</v>
      </c>
      <c r="E354" s="4" t="s">
        <v>471</v>
      </c>
      <c r="F354" s="5">
        <v>28</v>
      </c>
      <c r="G354" s="6">
        <v>1931.44</v>
      </c>
      <c r="H354" s="11">
        <f>G354*0.1</f>
        <v>193.14400000000001</v>
      </c>
      <c r="I354" s="12">
        <f>G354*0.15</f>
        <v>289.71600000000001</v>
      </c>
      <c r="J354" s="12">
        <f>G354+H354+I354</f>
        <v>2414.2999999999997</v>
      </c>
      <c r="K354" s="12">
        <f>J354*1.1</f>
        <v>2655.73</v>
      </c>
      <c r="L354" s="7"/>
      <c r="M354" s="4" t="s">
        <v>2527</v>
      </c>
      <c r="N354" s="7" t="s">
        <v>3617</v>
      </c>
      <c r="O354" s="8" t="s">
        <v>1390</v>
      </c>
      <c r="P354" s="10">
        <v>45912</v>
      </c>
    </row>
    <row r="355" spans="1:16" ht="409.5" x14ac:dyDescent="0.2">
      <c r="A355" s="3" t="s">
        <v>30</v>
      </c>
      <c r="B355" s="4" t="s">
        <v>31</v>
      </c>
      <c r="C355" s="4" t="s">
        <v>1391</v>
      </c>
      <c r="D355" s="4" t="s">
        <v>1954</v>
      </c>
      <c r="E355" s="4" t="s">
        <v>471</v>
      </c>
      <c r="F355" s="5">
        <v>40</v>
      </c>
      <c r="G355" s="6">
        <v>2759.2</v>
      </c>
      <c r="H355" s="11">
        <f>G355*0.1</f>
        <v>275.92</v>
      </c>
      <c r="I355" s="12">
        <f>G355*0.15</f>
        <v>413.87999999999994</v>
      </c>
      <c r="J355" s="12">
        <f>G355+H355+I355</f>
        <v>3449</v>
      </c>
      <c r="K355" s="12">
        <f>J355*1.1</f>
        <v>3793.9</v>
      </c>
      <c r="L355" s="7"/>
      <c r="M355" s="4" t="s">
        <v>2527</v>
      </c>
      <c r="N355" s="7" t="s">
        <v>3617</v>
      </c>
      <c r="O355" s="8" t="s">
        <v>1392</v>
      </c>
      <c r="P355" s="10">
        <v>45912</v>
      </c>
    </row>
    <row r="356" spans="1:16" ht="409.5" x14ac:dyDescent="0.2">
      <c r="A356" s="3" t="s">
        <v>30</v>
      </c>
      <c r="B356" s="4" t="s">
        <v>31</v>
      </c>
      <c r="C356" s="4" t="s">
        <v>1393</v>
      </c>
      <c r="D356" s="4" t="s">
        <v>1954</v>
      </c>
      <c r="E356" s="4" t="s">
        <v>471</v>
      </c>
      <c r="F356" s="5">
        <v>40</v>
      </c>
      <c r="G356" s="6">
        <v>2759.2</v>
      </c>
      <c r="H356" s="11">
        <f>G356*0.1</f>
        <v>275.92</v>
      </c>
      <c r="I356" s="12">
        <f>G356*0.15</f>
        <v>413.87999999999994</v>
      </c>
      <c r="J356" s="12">
        <f>G356+H356+I356</f>
        <v>3449</v>
      </c>
      <c r="K356" s="12">
        <f>J356*1.1</f>
        <v>3793.9</v>
      </c>
      <c r="L356" s="7"/>
      <c r="M356" s="4" t="s">
        <v>2527</v>
      </c>
      <c r="N356" s="7" t="s">
        <v>3617</v>
      </c>
      <c r="O356" s="8" t="s">
        <v>1394</v>
      </c>
      <c r="P356" s="10">
        <v>45912</v>
      </c>
    </row>
    <row r="357" spans="1:16" ht="409.5" x14ac:dyDescent="0.2">
      <c r="A357" s="3" t="s">
        <v>30</v>
      </c>
      <c r="B357" s="4" t="s">
        <v>31</v>
      </c>
      <c r="C357" s="4" t="s">
        <v>1227</v>
      </c>
      <c r="D357" s="4" t="s">
        <v>1954</v>
      </c>
      <c r="E357" s="4" t="s">
        <v>471</v>
      </c>
      <c r="F357" s="5">
        <v>1</v>
      </c>
      <c r="G357" s="6">
        <v>86.23</v>
      </c>
      <c r="H357" s="11">
        <f>G357*0.17</f>
        <v>14.659100000000002</v>
      </c>
      <c r="I357" s="12">
        <f>G357*0.3</f>
        <v>25.869</v>
      </c>
      <c r="J357" s="12">
        <f>G357+H357+I357</f>
        <v>126.75810000000001</v>
      </c>
      <c r="K357" s="12">
        <f>J357*1.1</f>
        <v>139.43391000000003</v>
      </c>
      <c r="L357" s="7"/>
      <c r="M357" s="4" t="s">
        <v>2527</v>
      </c>
      <c r="N357" s="7" t="s">
        <v>3617</v>
      </c>
      <c r="O357" s="8" t="s">
        <v>1228</v>
      </c>
      <c r="P357" s="10">
        <v>45912</v>
      </c>
    </row>
    <row r="358" spans="1:16" ht="409.5" x14ac:dyDescent="0.2">
      <c r="A358" s="3" t="s">
        <v>30</v>
      </c>
      <c r="B358" s="4" t="s">
        <v>31</v>
      </c>
      <c r="C358" s="4" t="s">
        <v>1233</v>
      </c>
      <c r="D358" s="4" t="s">
        <v>1954</v>
      </c>
      <c r="E358" s="4" t="s">
        <v>471</v>
      </c>
      <c r="F358" s="5">
        <v>1</v>
      </c>
      <c r="G358" s="6">
        <v>86.23</v>
      </c>
      <c r="H358" s="11">
        <f>G358*0.17</f>
        <v>14.659100000000002</v>
      </c>
      <c r="I358" s="12">
        <f>G358*0.3</f>
        <v>25.869</v>
      </c>
      <c r="J358" s="12">
        <f>G358+H358+I358</f>
        <v>126.75810000000001</v>
      </c>
      <c r="K358" s="12">
        <f>J358*1.1</f>
        <v>139.43391000000003</v>
      </c>
      <c r="L358" s="7"/>
      <c r="M358" s="4" t="s">
        <v>2527</v>
      </c>
      <c r="N358" s="7" t="s">
        <v>3617</v>
      </c>
      <c r="O358" s="8" t="s">
        <v>1234</v>
      </c>
      <c r="P358" s="10">
        <v>45912</v>
      </c>
    </row>
    <row r="359" spans="1:16" ht="409.5" x14ac:dyDescent="0.2">
      <c r="A359" s="3" t="s">
        <v>30</v>
      </c>
      <c r="B359" s="4" t="s">
        <v>31</v>
      </c>
      <c r="C359" s="4" t="s">
        <v>1223</v>
      </c>
      <c r="D359" s="4" t="s">
        <v>1954</v>
      </c>
      <c r="E359" s="4" t="s">
        <v>471</v>
      </c>
      <c r="F359" s="5">
        <v>1</v>
      </c>
      <c r="G359" s="6">
        <v>86.23</v>
      </c>
      <c r="H359" s="11">
        <f>G359*0.17</f>
        <v>14.659100000000002</v>
      </c>
      <c r="I359" s="12">
        <f>G359*0.3</f>
        <v>25.869</v>
      </c>
      <c r="J359" s="12">
        <f>G359+H359+I359</f>
        <v>126.75810000000001</v>
      </c>
      <c r="K359" s="12">
        <f>J359*1.1</f>
        <v>139.43391000000003</v>
      </c>
      <c r="L359" s="7"/>
      <c r="M359" s="4" t="s">
        <v>2527</v>
      </c>
      <c r="N359" s="7" t="s">
        <v>3617</v>
      </c>
      <c r="O359" s="8" t="s">
        <v>1224</v>
      </c>
      <c r="P359" s="10">
        <v>45912</v>
      </c>
    </row>
    <row r="360" spans="1:16" ht="409.5" x14ac:dyDescent="0.2">
      <c r="A360" s="3" t="s">
        <v>30</v>
      </c>
      <c r="B360" s="4" t="s">
        <v>31</v>
      </c>
      <c r="C360" s="4" t="s">
        <v>1219</v>
      </c>
      <c r="D360" s="4" t="s">
        <v>1954</v>
      </c>
      <c r="E360" s="4" t="s">
        <v>471</v>
      </c>
      <c r="F360" s="5">
        <v>1</v>
      </c>
      <c r="G360" s="6">
        <v>86.23</v>
      </c>
      <c r="H360" s="11">
        <f>G360*0.17</f>
        <v>14.659100000000002</v>
      </c>
      <c r="I360" s="12">
        <f>G360*0.3</f>
        <v>25.869</v>
      </c>
      <c r="J360" s="12">
        <f>G360+H360+I360</f>
        <v>126.75810000000001</v>
      </c>
      <c r="K360" s="12">
        <f>J360*1.1</f>
        <v>139.43391000000003</v>
      </c>
      <c r="L360" s="7"/>
      <c r="M360" s="4" t="s">
        <v>2527</v>
      </c>
      <c r="N360" s="7" t="s">
        <v>3617</v>
      </c>
      <c r="O360" s="8" t="s">
        <v>1220</v>
      </c>
      <c r="P360" s="10">
        <v>45912</v>
      </c>
    </row>
    <row r="361" spans="1:16" ht="409.5" x14ac:dyDescent="0.2">
      <c r="A361" s="3" t="s">
        <v>30</v>
      </c>
      <c r="B361" s="4" t="s">
        <v>31</v>
      </c>
      <c r="C361" s="4" t="s">
        <v>1395</v>
      </c>
      <c r="D361" s="4" t="s">
        <v>1954</v>
      </c>
      <c r="E361" s="4" t="s">
        <v>471</v>
      </c>
      <c r="F361" s="5">
        <v>24</v>
      </c>
      <c r="G361" s="6">
        <v>2069.4</v>
      </c>
      <c r="H361" s="11">
        <f>G361*0.1</f>
        <v>206.94000000000003</v>
      </c>
      <c r="I361" s="12">
        <f>G361*0.15</f>
        <v>310.41000000000003</v>
      </c>
      <c r="J361" s="12">
        <f>G361+H361+I361</f>
        <v>2586.75</v>
      </c>
      <c r="K361" s="12">
        <f>J361*1.1</f>
        <v>2845.4250000000002</v>
      </c>
      <c r="L361" s="7"/>
      <c r="M361" s="4" t="s">
        <v>2527</v>
      </c>
      <c r="N361" s="7" t="s">
        <v>3617</v>
      </c>
      <c r="O361" s="8" t="s">
        <v>1396</v>
      </c>
      <c r="P361" s="10">
        <v>45912</v>
      </c>
    </row>
    <row r="362" spans="1:16" ht="409.5" x14ac:dyDescent="0.2">
      <c r="A362" s="3" t="s">
        <v>30</v>
      </c>
      <c r="B362" s="4" t="s">
        <v>31</v>
      </c>
      <c r="C362" s="4" t="s">
        <v>1397</v>
      </c>
      <c r="D362" s="4" t="s">
        <v>1954</v>
      </c>
      <c r="E362" s="4" t="s">
        <v>471</v>
      </c>
      <c r="F362" s="5">
        <v>24</v>
      </c>
      <c r="G362" s="6">
        <v>2069.4</v>
      </c>
      <c r="H362" s="11">
        <f>G362*0.1</f>
        <v>206.94000000000003</v>
      </c>
      <c r="I362" s="12">
        <f>G362*0.15</f>
        <v>310.41000000000003</v>
      </c>
      <c r="J362" s="12">
        <f>G362+H362+I362</f>
        <v>2586.75</v>
      </c>
      <c r="K362" s="12">
        <f>J362*1.1</f>
        <v>2845.4250000000002</v>
      </c>
      <c r="L362" s="7"/>
      <c r="M362" s="4" t="s">
        <v>2527</v>
      </c>
      <c r="N362" s="7" t="s">
        <v>3617</v>
      </c>
      <c r="O362" s="8" t="s">
        <v>1398</v>
      </c>
      <c r="P362" s="10">
        <v>45912</v>
      </c>
    </row>
    <row r="363" spans="1:16" ht="409.5" x14ac:dyDescent="0.2">
      <c r="A363" s="3" t="s">
        <v>30</v>
      </c>
      <c r="B363" s="4" t="s">
        <v>31</v>
      </c>
      <c r="C363" s="4" t="s">
        <v>1399</v>
      </c>
      <c r="D363" s="4" t="s">
        <v>1954</v>
      </c>
      <c r="E363" s="4" t="s">
        <v>471</v>
      </c>
      <c r="F363" s="5">
        <v>34</v>
      </c>
      <c r="G363" s="6">
        <v>2931.65</v>
      </c>
      <c r="H363" s="11">
        <f>G363*0.1</f>
        <v>293.16500000000002</v>
      </c>
      <c r="I363" s="12">
        <f>G363*0.15</f>
        <v>439.7475</v>
      </c>
      <c r="J363" s="12">
        <f>G363+H363+I363</f>
        <v>3664.5625</v>
      </c>
      <c r="K363" s="12">
        <f>J363*1.1</f>
        <v>4031.0187500000002</v>
      </c>
      <c r="L363" s="7"/>
      <c r="M363" s="4" t="s">
        <v>2527</v>
      </c>
      <c r="N363" s="7" t="s">
        <v>3617</v>
      </c>
      <c r="O363" s="8" t="s">
        <v>1400</v>
      </c>
      <c r="P363" s="10">
        <v>45912</v>
      </c>
    </row>
    <row r="364" spans="1:16" ht="409.5" x14ac:dyDescent="0.2">
      <c r="A364" s="3" t="s">
        <v>30</v>
      </c>
      <c r="B364" s="4" t="s">
        <v>31</v>
      </c>
      <c r="C364" s="4" t="s">
        <v>1401</v>
      </c>
      <c r="D364" s="4" t="s">
        <v>1954</v>
      </c>
      <c r="E364" s="4" t="s">
        <v>471</v>
      </c>
      <c r="F364" s="5">
        <v>34</v>
      </c>
      <c r="G364" s="6">
        <v>2931.65</v>
      </c>
      <c r="H364" s="11">
        <f>G364*0.1</f>
        <v>293.16500000000002</v>
      </c>
      <c r="I364" s="12">
        <f>G364*0.15</f>
        <v>439.7475</v>
      </c>
      <c r="J364" s="12">
        <f>G364+H364+I364</f>
        <v>3664.5625</v>
      </c>
      <c r="K364" s="12">
        <f>J364*1.1</f>
        <v>4031.0187500000002</v>
      </c>
      <c r="L364" s="7"/>
      <c r="M364" s="4" t="s">
        <v>2527</v>
      </c>
      <c r="N364" s="7" t="s">
        <v>3617</v>
      </c>
      <c r="O364" s="8" t="s">
        <v>1402</v>
      </c>
      <c r="P364" s="10">
        <v>45912</v>
      </c>
    </row>
    <row r="365" spans="1:16" ht="409.5" x14ac:dyDescent="0.2">
      <c r="A365" s="3" t="s">
        <v>30</v>
      </c>
      <c r="B365" s="4" t="s">
        <v>31</v>
      </c>
      <c r="C365" s="4" t="s">
        <v>1403</v>
      </c>
      <c r="D365" s="4" t="s">
        <v>1954</v>
      </c>
      <c r="E365" s="4" t="s">
        <v>471</v>
      </c>
      <c r="F365" s="5">
        <v>20</v>
      </c>
      <c r="G365" s="6">
        <v>2069.4</v>
      </c>
      <c r="H365" s="11">
        <f>G365*0.1</f>
        <v>206.94000000000003</v>
      </c>
      <c r="I365" s="12">
        <f>G365*0.15</f>
        <v>310.41000000000003</v>
      </c>
      <c r="J365" s="12">
        <f>G365+H365+I365</f>
        <v>2586.75</v>
      </c>
      <c r="K365" s="12">
        <f>J365*1.1</f>
        <v>2845.4250000000002</v>
      </c>
      <c r="L365" s="7"/>
      <c r="M365" s="4" t="s">
        <v>2527</v>
      </c>
      <c r="N365" s="7" t="s">
        <v>3617</v>
      </c>
      <c r="O365" s="8" t="s">
        <v>1404</v>
      </c>
      <c r="P365" s="10">
        <v>45912</v>
      </c>
    </row>
    <row r="366" spans="1:16" ht="409.5" x14ac:dyDescent="0.2">
      <c r="A366" s="3" t="s">
        <v>30</v>
      </c>
      <c r="B366" s="4" t="s">
        <v>31</v>
      </c>
      <c r="C366" s="4" t="s">
        <v>1405</v>
      </c>
      <c r="D366" s="4" t="s">
        <v>1954</v>
      </c>
      <c r="E366" s="4" t="s">
        <v>471</v>
      </c>
      <c r="F366" s="5">
        <v>20</v>
      </c>
      <c r="G366" s="6">
        <v>2069.4</v>
      </c>
      <c r="H366" s="11">
        <f>G366*0.1</f>
        <v>206.94000000000003</v>
      </c>
      <c r="I366" s="12">
        <f>G366*0.15</f>
        <v>310.41000000000003</v>
      </c>
      <c r="J366" s="12">
        <f>G366+H366+I366</f>
        <v>2586.75</v>
      </c>
      <c r="K366" s="12">
        <f>J366*1.1</f>
        <v>2845.4250000000002</v>
      </c>
      <c r="L366" s="7"/>
      <c r="M366" s="4" t="s">
        <v>2527</v>
      </c>
      <c r="N366" s="7" t="s">
        <v>3617</v>
      </c>
      <c r="O366" s="8" t="s">
        <v>1406</v>
      </c>
      <c r="P366" s="10">
        <v>45912</v>
      </c>
    </row>
    <row r="367" spans="1:16" ht="409.5" x14ac:dyDescent="0.2">
      <c r="A367" s="3" t="s">
        <v>30</v>
      </c>
      <c r="B367" s="4" t="s">
        <v>31</v>
      </c>
      <c r="C367" s="4" t="s">
        <v>1407</v>
      </c>
      <c r="D367" s="4" t="s">
        <v>1954</v>
      </c>
      <c r="E367" s="4" t="s">
        <v>471</v>
      </c>
      <c r="F367" s="5">
        <v>28</v>
      </c>
      <c r="G367" s="6">
        <v>2897.16</v>
      </c>
      <c r="H367" s="11">
        <f>G367*0.1</f>
        <v>289.71600000000001</v>
      </c>
      <c r="I367" s="12">
        <f>G367*0.15</f>
        <v>434.57399999999996</v>
      </c>
      <c r="J367" s="12">
        <f>G367+H367+I367</f>
        <v>3621.45</v>
      </c>
      <c r="K367" s="12">
        <f>J367*1.1</f>
        <v>3983.5950000000003</v>
      </c>
      <c r="L367" s="7"/>
      <c r="M367" s="4" t="s">
        <v>2527</v>
      </c>
      <c r="N367" s="7" t="s">
        <v>3617</v>
      </c>
      <c r="O367" s="8" t="s">
        <v>1408</v>
      </c>
      <c r="P367" s="10">
        <v>45912</v>
      </c>
    </row>
    <row r="368" spans="1:16" ht="409.5" x14ac:dyDescent="0.2">
      <c r="A368" s="3" t="s">
        <v>30</v>
      </c>
      <c r="B368" s="4" t="s">
        <v>31</v>
      </c>
      <c r="C368" s="4" t="s">
        <v>1409</v>
      </c>
      <c r="D368" s="4" t="s">
        <v>1954</v>
      </c>
      <c r="E368" s="4" t="s">
        <v>471</v>
      </c>
      <c r="F368" s="5">
        <v>28</v>
      </c>
      <c r="G368" s="6">
        <v>2897.16</v>
      </c>
      <c r="H368" s="11">
        <f>G368*0.1</f>
        <v>289.71600000000001</v>
      </c>
      <c r="I368" s="12">
        <f>G368*0.15</f>
        <v>434.57399999999996</v>
      </c>
      <c r="J368" s="12">
        <f>G368+H368+I368</f>
        <v>3621.45</v>
      </c>
      <c r="K368" s="12">
        <f>J368*1.1</f>
        <v>3983.5950000000003</v>
      </c>
      <c r="L368" s="7"/>
      <c r="M368" s="4" t="s">
        <v>2527</v>
      </c>
      <c r="N368" s="7" t="s">
        <v>3617</v>
      </c>
      <c r="O368" s="8" t="s">
        <v>1410</v>
      </c>
      <c r="P368" s="10">
        <v>45912</v>
      </c>
    </row>
    <row r="369" spans="1:16" ht="409.5" x14ac:dyDescent="0.2">
      <c r="A369" s="3" t="s">
        <v>30</v>
      </c>
      <c r="B369" s="4" t="s">
        <v>31</v>
      </c>
      <c r="C369" s="4" t="s">
        <v>1411</v>
      </c>
      <c r="D369" s="4" t="s">
        <v>1954</v>
      </c>
      <c r="E369" s="4" t="s">
        <v>471</v>
      </c>
      <c r="F369" s="5">
        <v>18</v>
      </c>
      <c r="G369" s="6">
        <v>2172.87</v>
      </c>
      <c r="H369" s="11">
        <f>G369*0.1</f>
        <v>217.28700000000001</v>
      </c>
      <c r="I369" s="12">
        <f>G369*0.15</f>
        <v>325.93049999999999</v>
      </c>
      <c r="J369" s="12">
        <f>G369+H369+I369</f>
        <v>2716.0874999999996</v>
      </c>
      <c r="K369" s="12">
        <f>J369*1.1</f>
        <v>2987.69625</v>
      </c>
      <c r="L369" s="7"/>
      <c r="M369" s="4" t="s">
        <v>2527</v>
      </c>
      <c r="N369" s="7" t="s">
        <v>3617</v>
      </c>
      <c r="O369" s="8" t="s">
        <v>1412</v>
      </c>
      <c r="P369" s="10">
        <v>45912</v>
      </c>
    </row>
    <row r="370" spans="1:16" ht="409.5" x14ac:dyDescent="0.2">
      <c r="A370" s="3" t="s">
        <v>30</v>
      </c>
      <c r="B370" s="4" t="s">
        <v>31</v>
      </c>
      <c r="C370" s="4" t="s">
        <v>1413</v>
      </c>
      <c r="D370" s="4" t="s">
        <v>1954</v>
      </c>
      <c r="E370" s="4" t="s">
        <v>471</v>
      </c>
      <c r="F370" s="5">
        <v>18</v>
      </c>
      <c r="G370" s="6">
        <v>2172.87</v>
      </c>
      <c r="H370" s="11">
        <f>G370*0.1</f>
        <v>217.28700000000001</v>
      </c>
      <c r="I370" s="12">
        <f>G370*0.15</f>
        <v>325.93049999999999</v>
      </c>
      <c r="J370" s="12">
        <f>G370+H370+I370</f>
        <v>2716.0874999999996</v>
      </c>
      <c r="K370" s="12">
        <f>J370*1.1</f>
        <v>2987.69625</v>
      </c>
      <c r="L370" s="7"/>
      <c r="M370" s="4" t="s">
        <v>2527</v>
      </c>
      <c r="N370" s="7" t="s">
        <v>3617</v>
      </c>
      <c r="O370" s="8" t="s">
        <v>1414</v>
      </c>
      <c r="P370" s="10">
        <v>45912</v>
      </c>
    </row>
    <row r="371" spans="1:16" ht="409.5" x14ac:dyDescent="0.2">
      <c r="A371" s="3" t="s">
        <v>30</v>
      </c>
      <c r="B371" s="4" t="s">
        <v>31</v>
      </c>
      <c r="C371" s="4" t="s">
        <v>1415</v>
      </c>
      <c r="D371" s="4" t="s">
        <v>1954</v>
      </c>
      <c r="E371" s="4" t="s">
        <v>471</v>
      </c>
      <c r="F371" s="5">
        <v>24</v>
      </c>
      <c r="G371" s="6">
        <v>2897.16</v>
      </c>
      <c r="H371" s="11">
        <f>G371*0.1</f>
        <v>289.71600000000001</v>
      </c>
      <c r="I371" s="12">
        <f>G371*0.15</f>
        <v>434.57399999999996</v>
      </c>
      <c r="J371" s="12">
        <f>G371+H371+I371</f>
        <v>3621.45</v>
      </c>
      <c r="K371" s="12">
        <f>J371*1.1</f>
        <v>3983.5950000000003</v>
      </c>
      <c r="L371" s="7"/>
      <c r="M371" s="4" t="s">
        <v>2527</v>
      </c>
      <c r="N371" s="7" t="s">
        <v>3617</v>
      </c>
      <c r="O371" s="8" t="s">
        <v>1416</v>
      </c>
      <c r="P371" s="10">
        <v>45912</v>
      </c>
    </row>
    <row r="372" spans="1:16" ht="409.5" x14ac:dyDescent="0.2">
      <c r="A372" s="3" t="s">
        <v>30</v>
      </c>
      <c r="B372" s="4" t="s">
        <v>31</v>
      </c>
      <c r="C372" s="4" t="s">
        <v>1417</v>
      </c>
      <c r="D372" s="4" t="s">
        <v>1954</v>
      </c>
      <c r="E372" s="4" t="s">
        <v>471</v>
      </c>
      <c r="F372" s="5">
        <v>24</v>
      </c>
      <c r="G372" s="6">
        <v>2897.16</v>
      </c>
      <c r="H372" s="11">
        <f>G372*0.1</f>
        <v>289.71600000000001</v>
      </c>
      <c r="I372" s="12">
        <f>G372*0.15</f>
        <v>434.57399999999996</v>
      </c>
      <c r="J372" s="12">
        <f>G372+H372+I372</f>
        <v>3621.45</v>
      </c>
      <c r="K372" s="12">
        <f>J372*1.1</f>
        <v>3983.5950000000003</v>
      </c>
      <c r="L372" s="7"/>
      <c r="M372" s="4" t="s">
        <v>2527</v>
      </c>
      <c r="N372" s="7" t="s">
        <v>3617</v>
      </c>
      <c r="O372" s="8" t="s">
        <v>1418</v>
      </c>
      <c r="P372" s="10">
        <v>45912</v>
      </c>
    </row>
    <row r="373" spans="1:16" ht="409.5" x14ac:dyDescent="0.2">
      <c r="A373" s="3" t="s">
        <v>30</v>
      </c>
      <c r="B373" s="4" t="s">
        <v>31</v>
      </c>
      <c r="C373" s="4" t="s">
        <v>1207</v>
      </c>
      <c r="D373" s="4" t="s">
        <v>1954</v>
      </c>
      <c r="E373" s="4" t="s">
        <v>471</v>
      </c>
      <c r="F373" s="5">
        <v>1</v>
      </c>
      <c r="G373" s="6">
        <v>137.96</v>
      </c>
      <c r="H373" s="11">
        <f>G373*0.14</f>
        <v>19.314400000000003</v>
      </c>
      <c r="I373" s="12">
        <f>G373*0.22</f>
        <v>30.351200000000002</v>
      </c>
      <c r="J373" s="12">
        <f>G373+H373+I373</f>
        <v>187.62560000000002</v>
      </c>
      <c r="K373" s="12">
        <f>J373*1.1</f>
        <v>206.38816000000003</v>
      </c>
      <c r="L373" s="7"/>
      <c r="M373" s="4" t="s">
        <v>2527</v>
      </c>
      <c r="N373" s="7" t="s">
        <v>3617</v>
      </c>
      <c r="O373" s="8" t="s">
        <v>1208</v>
      </c>
      <c r="P373" s="10">
        <v>45912</v>
      </c>
    </row>
    <row r="374" spans="1:16" ht="409.5" x14ac:dyDescent="0.2">
      <c r="A374" s="3" t="s">
        <v>30</v>
      </c>
      <c r="B374" s="4" t="s">
        <v>31</v>
      </c>
      <c r="C374" s="4" t="s">
        <v>1211</v>
      </c>
      <c r="D374" s="4" t="s">
        <v>1954</v>
      </c>
      <c r="E374" s="4" t="s">
        <v>471</v>
      </c>
      <c r="F374" s="5">
        <v>1</v>
      </c>
      <c r="G374" s="6">
        <v>137.96</v>
      </c>
      <c r="H374" s="11">
        <f>G374*0.14</f>
        <v>19.314400000000003</v>
      </c>
      <c r="I374" s="12">
        <f>G374*0.22</f>
        <v>30.351200000000002</v>
      </c>
      <c r="J374" s="12">
        <f>G374+H374+I374</f>
        <v>187.62560000000002</v>
      </c>
      <c r="K374" s="12">
        <f>J374*1.1</f>
        <v>206.38816000000003</v>
      </c>
      <c r="L374" s="7"/>
      <c r="M374" s="4" t="s">
        <v>2527</v>
      </c>
      <c r="N374" s="7" t="s">
        <v>3617</v>
      </c>
      <c r="O374" s="8" t="s">
        <v>1212</v>
      </c>
      <c r="P374" s="10">
        <v>45912</v>
      </c>
    </row>
    <row r="375" spans="1:16" ht="409.5" x14ac:dyDescent="0.2">
      <c r="A375" s="3" t="s">
        <v>30</v>
      </c>
      <c r="B375" s="4" t="s">
        <v>31</v>
      </c>
      <c r="C375" s="4" t="s">
        <v>1213</v>
      </c>
      <c r="D375" s="4" t="s">
        <v>1954</v>
      </c>
      <c r="E375" s="4" t="s">
        <v>471</v>
      </c>
      <c r="F375" s="5">
        <v>1</v>
      </c>
      <c r="G375" s="6">
        <v>137.96</v>
      </c>
      <c r="H375" s="11">
        <f>G375*0.14</f>
        <v>19.314400000000003</v>
      </c>
      <c r="I375" s="12">
        <f>G375*0.22</f>
        <v>30.351200000000002</v>
      </c>
      <c r="J375" s="12">
        <f>G375+H375+I375</f>
        <v>187.62560000000002</v>
      </c>
      <c r="K375" s="12">
        <f>J375*1.1</f>
        <v>206.38816000000003</v>
      </c>
      <c r="L375" s="7"/>
      <c r="M375" s="4" t="s">
        <v>2527</v>
      </c>
      <c r="N375" s="7" t="s">
        <v>3617</v>
      </c>
      <c r="O375" s="8" t="s">
        <v>1214</v>
      </c>
      <c r="P375" s="10">
        <v>45912</v>
      </c>
    </row>
    <row r="376" spans="1:16" ht="409.5" x14ac:dyDescent="0.2">
      <c r="A376" s="3" t="s">
        <v>30</v>
      </c>
      <c r="B376" s="4" t="s">
        <v>31</v>
      </c>
      <c r="C376" s="4" t="s">
        <v>1215</v>
      </c>
      <c r="D376" s="4" t="s">
        <v>1954</v>
      </c>
      <c r="E376" s="4" t="s">
        <v>471</v>
      </c>
      <c r="F376" s="5">
        <v>1</v>
      </c>
      <c r="G376" s="6">
        <v>137.96</v>
      </c>
      <c r="H376" s="11">
        <f>G376*0.14</f>
        <v>19.314400000000003</v>
      </c>
      <c r="I376" s="12">
        <f>G376*0.22</f>
        <v>30.351200000000002</v>
      </c>
      <c r="J376" s="12">
        <f>G376+H376+I376</f>
        <v>187.62560000000002</v>
      </c>
      <c r="K376" s="12">
        <f>J376*1.1</f>
        <v>206.38816000000003</v>
      </c>
      <c r="L376" s="7"/>
      <c r="M376" s="4" t="s">
        <v>2527</v>
      </c>
      <c r="N376" s="7" t="s">
        <v>3617</v>
      </c>
      <c r="O376" s="8" t="s">
        <v>1216</v>
      </c>
      <c r="P376" s="10">
        <v>45912</v>
      </c>
    </row>
    <row r="377" spans="1:16" ht="409.5" x14ac:dyDescent="0.2">
      <c r="A377" s="3" t="s">
        <v>30</v>
      </c>
      <c r="B377" s="4" t="s">
        <v>31</v>
      </c>
      <c r="C377" s="4" t="s">
        <v>1419</v>
      </c>
      <c r="D377" s="4" t="s">
        <v>1954</v>
      </c>
      <c r="E377" s="4" t="s">
        <v>471</v>
      </c>
      <c r="F377" s="5">
        <v>16</v>
      </c>
      <c r="G377" s="6">
        <v>2207.36</v>
      </c>
      <c r="H377" s="11">
        <f>G377*0.1</f>
        <v>220.73600000000002</v>
      </c>
      <c r="I377" s="12">
        <f>G377*0.15</f>
        <v>331.10399999999998</v>
      </c>
      <c r="J377" s="12">
        <f>G377+H377+I377</f>
        <v>2759.2</v>
      </c>
      <c r="K377" s="12">
        <f>J377*1.1</f>
        <v>3035.12</v>
      </c>
      <c r="L377" s="7"/>
      <c r="M377" s="4" t="s">
        <v>2527</v>
      </c>
      <c r="N377" s="7" t="s">
        <v>3617</v>
      </c>
      <c r="O377" s="8" t="s">
        <v>1420</v>
      </c>
      <c r="P377" s="10">
        <v>45912</v>
      </c>
    </row>
    <row r="378" spans="1:16" ht="409.5" x14ac:dyDescent="0.2">
      <c r="A378" s="3" t="s">
        <v>30</v>
      </c>
      <c r="B378" s="4" t="s">
        <v>31</v>
      </c>
      <c r="C378" s="4" t="s">
        <v>1421</v>
      </c>
      <c r="D378" s="4" t="s">
        <v>1954</v>
      </c>
      <c r="E378" s="4" t="s">
        <v>471</v>
      </c>
      <c r="F378" s="5">
        <v>16</v>
      </c>
      <c r="G378" s="6">
        <v>2207.36</v>
      </c>
      <c r="H378" s="11">
        <f>G378*0.1</f>
        <v>220.73600000000002</v>
      </c>
      <c r="I378" s="12">
        <f>G378*0.15</f>
        <v>331.10399999999998</v>
      </c>
      <c r="J378" s="12">
        <f>G378+H378+I378</f>
        <v>2759.2</v>
      </c>
      <c r="K378" s="12">
        <f>J378*1.1</f>
        <v>3035.12</v>
      </c>
      <c r="L378" s="7"/>
      <c r="M378" s="4" t="s">
        <v>2527</v>
      </c>
      <c r="N378" s="7" t="s">
        <v>3617</v>
      </c>
      <c r="O378" s="8" t="s">
        <v>1422</v>
      </c>
      <c r="P378" s="10">
        <v>45912</v>
      </c>
    </row>
    <row r="379" spans="1:16" ht="409.5" x14ac:dyDescent="0.2">
      <c r="A379" s="3" t="s">
        <v>30</v>
      </c>
      <c r="B379" s="4" t="s">
        <v>31</v>
      </c>
      <c r="C379" s="4" t="s">
        <v>1423</v>
      </c>
      <c r="D379" s="4" t="s">
        <v>1954</v>
      </c>
      <c r="E379" s="4" t="s">
        <v>471</v>
      </c>
      <c r="F379" s="5">
        <v>22</v>
      </c>
      <c r="G379" s="6">
        <v>3035.12</v>
      </c>
      <c r="H379" s="11">
        <f>G379*0.1</f>
        <v>303.512</v>
      </c>
      <c r="I379" s="12">
        <f>G379*0.15</f>
        <v>455.26799999999997</v>
      </c>
      <c r="J379" s="12">
        <f>G379+H379+I379</f>
        <v>3793.9</v>
      </c>
      <c r="K379" s="12">
        <f>J379*1.1</f>
        <v>4173.2900000000009</v>
      </c>
      <c r="L379" s="7"/>
      <c r="M379" s="4" t="s">
        <v>2527</v>
      </c>
      <c r="N379" s="7" t="s">
        <v>3617</v>
      </c>
      <c r="O379" s="8" t="s">
        <v>1424</v>
      </c>
      <c r="P379" s="10">
        <v>45912</v>
      </c>
    </row>
    <row r="380" spans="1:16" ht="409.5" x14ac:dyDescent="0.2">
      <c r="A380" s="3" t="s">
        <v>30</v>
      </c>
      <c r="B380" s="4" t="s">
        <v>31</v>
      </c>
      <c r="C380" s="4" t="s">
        <v>1425</v>
      </c>
      <c r="D380" s="4" t="s">
        <v>1954</v>
      </c>
      <c r="E380" s="4" t="s">
        <v>471</v>
      </c>
      <c r="F380" s="5">
        <v>22</v>
      </c>
      <c r="G380" s="6">
        <v>3035.12</v>
      </c>
      <c r="H380" s="11">
        <f>G380*0.1</f>
        <v>303.512</v>
      </c>
      <c r="I380" s="12">
        <f>G380*0.15</f>
        <v>455.26799999999997</v>
      </c>
      <c r="J380" s="12">
        <f>G380+H380+I380</f>
        <v>3793.9</v>
      </c>
      <c r="K380" s="12">
        <f>J380*1.1</f>
        <v>4173.2900000000009</v>
      </c>
      <c r="L380" s="7"/>
      <c r="M380" s="4" t="s">
        <v>2527</v>
      </c>
      <c r="N380" s="7" t="s">
        <v>3617</v>
      </c>
      <c r="O380" s="8" t="s">
        <v>1426</v>
      </c>
      <c r="P380" s="10">
        <v>45912</v>
      </c>
    </row>
    <row r="381" spans="1:16" ht="409.5" x14ac:dyDescent="0.2">
      <c r="A381" s="3" t="s">
        <v>30</v>
      </c>
      <c r="B381" s="4" t="s">
        <v>31</v>
      </c>
      <c r="C381" s="4" t="s">
        <v>1427</v>
      </c>
      <c r="D381" s="4" t="s">
        <v>1954</v>
      </c>
      <c r="E381" s="4" t="s">
        <v>471</v>
      </c>
      <c r="F381" s="5">
        <v>14</v>
      </c>
      <c r="G381" s="6">
        <v>2172.87</v>
      </c>
      <c r="H381" s="11">
        <f>G381*0.1</f>
        <v>217.28700000000001</v>
      </c>
      <c r="I381" s="12">
        <f>G381*0.15</f>
        <v>325.93049999999999</v>
      </c>
      <c r="J381" s="12">
        <f>G381+H381+I381</f>
        <v>2716.0874999999996</v>
      </c>
      <c r="K381" s="12">
        <f>J381*1.1</f>
        <v>2987.69625</v>
      </c>
      <c r="L381" s="7"/>
      <c r="M381" s="4" t="s">
        <v>2527</v>
      </c>
      <c r="N381" s="7" t="s">
        <v>3617</v>
      </c>
      <c r="O381" s="8" t="s">
        <v>1428</v>
      </c>
      <c r="P381" s="10">
        <v>45912</v>
      </c>
    </row>
    <row r="382" spans="1:16" ht="409.5" x14ac:dyDescent="0.2">
      <c r="A382" s="3" t="s">
        <v>30</v>
      </c>
      <c r="B382" s="4" t="s">
        <v>31</v>
      </c>
      <c r="C382" s="4" t="s">
        <v>1429</v>
      </c>
      <c r="D382" s="4" t="s">
        <v>1954</v>
      </c>
      <c r="E382" s="4" t="s">
        <v>471</v>
      </c>
      <c r="F382" s="5">
        <v>14</v>
      </c>
      <c r="G382" s="6">
        <v>2172.87</v>
      </c>
      <c r="H382" s="11">
        <f>G382*0.1</f>
        <v>217.28700000000001</v>
      </c>
      <c r="I382" s="12">
        <f>G382*0.15</f>
        <v>325.93049999999999</v>
      </c>
      <c r="J382" s="12">
        <f>G382+H382+I382</f>
        <v>2716.0874999999996</v>
      </c>
      <c r="K382" s="12">
        <f>J382*1.1</f>
        <v>2987.69625</v>
      </c>
      <c r="L382" s="7"/>
      <c r="M382" s="4" t="s">
        <v>2527</v>
      </c>
      <c r="N382" s="7" t="s">
        <v>3617</v>
      </c>
      <c r="O382" s="8" t="s">
        <v>1430</v>
      </c>
      <c r="P382" s="10">
        <v>45912</v>
      </c>
    </row>
    <row r="383" spans="1:16" ht="409.5" x14ac:dyDescent="0.2">
      <c r="A383" s="3" t="s">
        <v>30</v>
      </c>
      <c r="B383" s="4" t="s">
        <v>31</v>
      </c>
      <c r="C383" s="4" t="s">
        <v>1431</v>
      </c>
      <c r="D383" s="4" t="s">
        <v>1954</v>
      </c>
      <c r="E383" s="4" t="s">
        <v>471</v>
      </c>
      <c r="F383" s="5">
        <v>22</v>
      </c>
      <c r="G383" s="6">
        <v>3414.51</v>
      </c>
      <c r="H383" s="11">
        <f>G383*0.1</f>
        <v>341.45100000000002</v>
      </c>
      <c r="I383" s="12">
        <f>G383*0.15</f>
        <v>512.17650000000003</v>
      </c>
      <c r="J383" s="12">
        <f>G383+H383+I383</f>
        <v>4268.1375000000007</v>
      </c>
      <c r="K383" s="12">
        <f>J383*1.1</f>
        <v>4694.951250000001</v>
      </c>
      <c r="L383" s="7"/>
      <c r="M383" s="4" t="s">
        <v>2527</v>
      </c>
      <c r="N383" s="7" t="s">
        <v>3617</v>
      </c>
      <c r="O383" s="8" t="s">
        <v>1432</v>
      </c>
      <c r="P383" s="10">
        <v>45912</v>
      </c>
    </row>
    <row r="384" spans="1:16" ht="409.5" x14ac:dyDescent="0.2">
      <c r="A384" s="3" t="s">
        <v>30</v>
      </c>
      <c r="B384" s="4" t="s">
        <v>31</v>
      </c>
      <c r="C384" s="4" t="s">
        <v>1433</v>
      </c>
      <c r="D384" s="4" t="s">
        <v>1954</v>
      </c>
      <c r="E384" s="4" t="s">
        <v>471</v>
      </c>
      <c r="F384" s="5">
        <v>22</v>
      </c>
      <c r="G384" s="6">
        <v>3414.51</v>
      </c>
      <c r="H384" s="11">
        <f>G384*0.1</f>
        <v>341.45100000000002</v>
      </c>
      <c r="I384" s="12">
        <f>G384*0.15</f>
        <v>512.17650000000003</v>
      </c>
      <c r="J384" s="12">
        <f>G384+H384+I384</f>
        <v>4268.1375000000007</v>
      </c>
      <c r="K384" s="12">
        <f>J384*1.1</f>
        <v>4694.951250000001</v>
      </c>
      <c r="L384" s="7"/>
      <c r="M384" s="4" t="s">
        <v>2527</v>
      </c>
      <c r="N384" s="7" t="s">
        <v>3617</v>
      </c>
      <c r="O384" s="8" t="s">
        <v>1434</v>
      </c>
      <c r="P384" s="10">
        <v>45912</v>
      </c>
    </row>
    <row r="385" spans="1:16" ht="409.5" hidden="1" x14ac:dyDescent="0.2">
      <c r="A385" s="3" t="s">
        <v>30</v>
      </c>
      <c r="B385" s="4" t="s">
        <v>31</v>
      </c>
      <c r="C385" s="4" t="s">
        <v>4255</v>
      </c>
      <c r="D385" s="4" t="s">
        <v>2968</v>
      </c>
      <c r="E385" s="4" t="s">
        <v>471</v>
      </c>
      <c r="F385" s="5">
        <v>8</v>
      </c>
      <c r="G385" s="6">
        <v>66.430000000000007</v>
      </c>
      <c r="H385" s="11">
        <f>G385*0.17</f>
        <v>11.293100000000003</v>
      </c>
      <c r="I385" s="12">
        <f>G385*0.3</f>
        <v>19.929000000000002</v>
      </c>
      <c r="J385" s="12">
        <f>G385+H385+I385</f>
        <v>97.652100000000019</v>
      </c>
      <c r="K385" s="12">
        <f>J385*1.1</f>
        <v>107.41731000000003</v>
      </c>
      <c r="L385" s="7"/>
      <c r="M385" s="4" t="s">
        <v>4253</v>
      </c>
      <c r="N385" s="7" t="s">
        <v>4254</v>
      </c>
      <c r="O385" s="8" t="s">
        <v>741</v>
      </c>
      <c r="P385" s="10">
        <v>45924</v>
      </c>
    </row>
    <row r="386" spans="1:16" ht="409.5" x14ac:dyDescent="0.2">
      <c r="A386" s="3" t="s">
        <v>30</v>
      </c>
      <c r="B386" s="4" t="s">
        <v>31</v>
      </c>
      <c r="C386" s="4" t="s">
        <v>1371</v>
      </c>
      <c r="D386" s="4" t="s">
        <v>1954</v>
      </c>
      <c r="E386" s="4" t="s">
        <v>471</v>
      </c>
      <c r="F386" s="5">
        <v>48</v>
      </c>
      <c r="G386" s="6">
        <v>827.76</v>
      </c>
      <c r="H386" s="11">
        <f>G386*0.1</f>
        <v>82.77600000000001</v>
      </c>
      <c r="I386" s="12">
        <f>G386*0.15</f>
        <v>124.16399999999999</v>
      </c>
      <c r="J386" s="12">
        <f>G386+H386+I386</f>
        <v>1034.7</v>
      </c>
      <c r="K386" s="12">
        <f>J386*1.1</f>
        <v>1138.17</v>
      </c>
      <c r="L386" s="7"/>
      <c r="M386" s="4" t="s">
        <v>2527</v>
      </c>
      <c r="N386" s="7" t="s">
        <v>3617</v>
      </c>
      <c r="O386" s="8" t="s">
        <v>1372</v>
      </c>
      <c r="P386" s="10">
        <v>45912</v>
      </c>
    </row>
    <row r="387" spans="1:16" ht="409.5" x14ac:dyDescent="0.2">
      <c r="A387" s="3" t="s">
        <v>30</v>
      </c>
      <c r="B387" s="4" t="s">
        <v>31</v>
      </c>
      <c r="C387" s="4" t="s">
        <v>1373</v>
      </c>
      <c r="D387" s="4" t="s">
        <v>1954</v>
      </c>
      <c r="E387" s="4" t="s">
        <v>471</v>
      </c>
      <c r="F387" s="5">
        <v>48</v>
      </c>
      <c r="G387" s="6">
        <v>827.76</v>
      </c>
      <c r="H387" s="11">
        <f>G387*0.1</f>
        <v>82.77600000000001</v>
      </c>
      <c r="I387" s="12">
        <f>G387*0.15</f>
        <v>124.16399999999999</v>
      </c>
      <c r="J387" s="12">
        <f>G387+H387+I387</f>
        <v>1034.7</v>
      </c>
      <c r="K387" s="12">
        <f>J387*1.1</f>
        <v>1138.17</v>
      </c>
      <c r="L387" s="7"/>
      <c r="M387" s="4" t="s">
        <v>2527</v>
      </c>
      <c r="N387" s="7" t="s">
        <v>3617</v>
      </c>
      <c r="O387" s="8" t="s">
        <v>1374</v>
      </c>
      <c r="P387" s="10">
        <v>45912</v>
      </c>
    </row>
    <row r="388" spans="1:16" ht="409.5" x14ac:dyDescent="0.2">
      <c r="A388" s="3" t="s">
        <v>30</v>
      </c>
      <c r="B388" s="4" t="s">
        <v>31</v>
      </c>
      <c r="C388" s="4" t="s">
        <v>2779</v>
      </c>
      <c r="D388" s="4" t="s">
        <v>1954</v>
      </c>
      <c r="E388" s="4" t="s">
        <v>471</v>
      </c>
      <c r="F388" s="5">
        <v>1</v>
      </c>
      <c r="G388" s="6">
        <v>172.45</v>
      </c>
      <c r="H388" s="11">
        <f>G388*0.14</f>
        <v>24.143000000000001</v>
      </c>
      <c r="I388" s="12">
        <f>G388*0.22</f>
        <v>37.939</v>
      </c>
      <c r="J388" s="12">
        <f>G388+H388+I388</f>
        <v>234.53199999999998</v>
      </c>
      <c r="K388" s="12">
        <f>J388*1.1</f>
        <v>257.98520000000002</v>
      </c>
      <c r="L388" s="7"/>
      <c r="M388" s="4" t="s">
        <v>2527</v>
      </c>
      <c r="N388" s="7" t="s">
        <v>3617</v>
      </c>
      <c r="O388" s="8" t="s">
        <v>1235</v>
      </c>
      <c r="P388" s="10">
        <v>45912</v>
      </c>
    </row>
    <row r="389" spans="1:16" ht="409.5" x14ac:dyDescent="0.2">
      <c r="A389" s="3" t="s">
        <v>30</v>
      </c>
      <c r="B389" s="4" t="s">
        <v>31</v>
      </c>
      <c r="C389" s="4" t="s">
        <v>1221</v>
      </c>
      <c r="D389" s="4" t="s">
        <v>1954</v>
      </c>
      <c r="E389" s="4" t="s">
        <v>471</v>
      </c>
      <c r="F389" s="5">
        <v>1</v>
      </c>
      <c r="G389" s="6">
        <v>172.45</v>
      </c>
      <c r="H389" s="11">
        <f>G389*0.14</f>
        <v>24.143000000000001</v>
      </c>
      <c r="I389" s="12">
        <f>G389*0.22</f>
        <v>37.939</v>
      </c>
      <c r="J389" s="12">
        <f>G389+H389+I389</f>
        <v>234.53199999999998</v>
      </c>
      <c r="K389" s="12">
        <f>J389*1.1</f>
        <v>257.98520000000002</v>
      </c>
      <c r="L389" s="7"/>
      <c r="M389" s="4" t="s">
        <v>2527</v>
      </c>
      <c r="N389" s="7" t="s">
        <v>3617</v>
      </c>
      <c r="O389" s="8" t="s">
        <v>1222</v>
      </c>
      <c r="P389" s="10">
        <v>45912</v>
      </c>
    </row>
    <row r="390" spans="1:16" ht="409.5" x14ac:dyDescent="0.2">
      <c r="A390" s="3" t="s">
        <v>30</v>
      </c>
      <c r="B390" s="4" t="s">
        <v>31</v>
      </c>
      <c r="C390" s="4" t="s">
        <v>1231</v>
      </c>
      <c r="D390" s="4" t="s">
        <v>1954</v>
      </c>
      <c r="E390" s="4" t="s">
        <v>471</v>
      </c>
      <c r="F390" s="5">
        <v>1</v>
      </c>
      <c r="G390" s="6">
        <v>172.45</v>
      </c>
      <c r="H390" s="11">
        <f>G390*0.14</f>
        <v>24.143000000000001</v>
      </c>
      <c r="I390" s="12">
        <f>G390*0.22</f>
        <v>37.939</v>
      </c>
      <c r="J390" s="12">
        <f>G390+H390+I390</f>
        <v>234.53199999999998</v>
      </c>
      <c r="K390" s="12">
        <f>J390*1.1</f>
        <v>257.98520000000002</v>
      </c>
      <c r="L390" s="7"/>
      <c r="M390" s="4" t="s">
        <v>2527</v>
      </c>
      <c r="N390" s="7" t="s">
        <v>3617</v>
      </c>
      <c r="O390" s="8" t="s">
        <v>1232</v>
      </c>
      <c r="P390" s="10">
        <v>45912</v>
      </c>
    </row>
    <row r="391" spans="1:16" ht="409.5" x14ac:dyDescent="0.2">
      <c r="A391" s="3" t="s">
        <v>30</v>
      </c>
      <c r="B391" s="4" t="s">
        <v>31</v>
      </c>
      <c r="C391" s="4" t="s">
        <v>1236</v>
      </c>
      <c r="D391" s="4" t="s">
        <v>1954</v>
      </c>
      <c r="E391" s="4" t="s">
        <v>471</v>
      </c>
      <c r="F391" s="5">
        <v>1</v>
      </c>
      <c r="G391" s="6">
        <v>172.45</v>
      </c>
      <c r="H391" s="11">
        <f>G391*0.14</f>
        <v>24.143000000000001</v>
      </c>
      <c r="I391" s="12">
        <f>G391*0.22</f>
        <v>37.939</v>
      </c>
      <c r="J391" s="12">
        <f>G391+H391+I391</f>
        <v>234.53199999999998</v>
      </c>
      <c r="K391" s="12">
        <f>J391*1.1</f>
        <v>257.98520000000002</v>
      </c>
      <c r="L391" s="7"/>
      <c r="M391" s="4" t="s">
        <v>2527</v>
      </c>
      <c r="N391" s="7" t="s">
        <v>3617</v>
      </c>
      <c r="O391" s="8" t="s">
        <v>1237</v>
      </c>
      <c r="P391" s="10">
        <v>45912</v>
      </c>
    </row>
    <row r="392" spans="1:16" ht="409.5" x14ac:dyDescent="0.2">
      <c r="A392" s="3" t="s">
        <v>30</v>
      </c>
      <c r="B392" s="4" t="s">
        <v>31</v>
      </c>
      <c r="C392" s="4" t="s">
        <v>1435</v>
      </c>
      <c r="D392" s="4" t="s">
        <v>1954</v>
      </c>
      <c r="E392" s="4" t="s">
        <v>471</v>
      </c>
      <c r="F392" s="5">
        <v>12</v>
      </c>
      <c r="G392" s="6">
        <v>2069.4</v>
      </c>
      <c r="H392" s="11">
        <f>G392*0.1</f>
        <v>206.94000000000003</v>
      </c>
      <c r="I392" s="12">
        <f>G392*0.15</f>
        <v>310.41000000000003</v>
      </c>
      <c r="J392" s="12">
        <f>G392+H392+I392</f>
        <v>2586.75</v>
      </c>
      <c r="K392" s="12">
        <f>J392*1.1</f>
        <v>2845.4250000000002</v>
      </c>
      <c r="L392" s="7"/>
      <c r="M392" s="4" t="s">
        <v>2527</v>
      </c>
      <c r="N392" s="7" t="s">
        <v>3617</v>
      </c>
      <c r="O392" s="8" t="s">
        <v>1436</v>
      </c>
      <c r="P392" s="10">
        <v>45912</v>
      </c>
    </row>
    <row r="393" spans="1:16" ht="409.5" x14ac:dyDescent="0.2">
      <c r="A393" s="3" t="s">
        <v>30</v>
      </c>
      <c r="B393" s="4" t="s">
        <v>31</v>
      </c>
      <c r="C393" s="4" t="s">
        <v>1437</v>
      </c>
      <c r="D393" s="4" t="s">
        <v>1954</v>
      </c>
      <c r="E393" s="4" t="s">
        <v>471</v>
      </c>
      <c r="F393" s="5">
        <v>12</v>
      </c>
      <c r="G393" s="6">
        <v>2069.4</v>
      </c>
      <c r="H393" s="11">
        <f>G393*0.1</f>
        <v>206.94000000000003</v>
      </c>
      <c r="I393" s="12">
        <f>G393*0.15</f>
        <v>310.41000000000003</v>
      </c>
      <c r="J393" s="12">
        <f>G393+H393+I393</f>
        <v>2586.75</v>
      </c>
      <c r="K393" s="12">
        <f>J393*1.1</f>
        <v>2845.4250000000002</v>
      </c>
      <c r="L393" s="7"/>
      <c r="M393" s="4" t="s">
        <v>2527</v>
      </c>
      <c r="N393" s="7" t="s">
        <v>3617</v>
      </c>
      <c r="O393" s="8" t="s">
        <v>1438</v>
      </c>
      <c r="P393" s="10">
        <v>45912</v>
      </c>
    </row>
    <row r="394" spans="1:16" ht="409.5" x14ac:dyDescent="0.2">
      <c r="A394" s="3" t="s">
        <v>30</v>
      </c>
      <c r="B394" s="4" t="s">
        <v>31</v>
      </c>
      <c r="C394" s="4" t="s">
        <v>1439</v>
      </c>
      <c r="D394" s="4" t="s">
        <v>1954</v>
      </c>
      <c r="E394" s="4" t="s">
        <v>471</v>
      </c>
      <c r="F394" s="5">
        <v>20</v>
      </c>
      <c r="G394" s="6">
        <v>3449</v>
      </c>
      <c r="H394" s="11">
        <f>G394*0.1</f>
        <v>344.90000000000003</v>
      </c>
      <c r="I394" s="12">
        <f>G394*0.15</f>
        <v>517.35</v>
      </c>
      <c r="J394" s="12">
        <f>G394+H394+I394</f>
        <v>4311.25</v>
      </c>
      <c r="K394" s="12">
        <f>J394*1.1</f>
        <v>4742.375</v>
      </c>
      <c r="L394" s="7"/>
      <c r="M394" s="4" t="s">
        <v>2527</v>
      </c>
      <c r="N394" s="7" t="s">
        <v>3617</v>
      </c>
      <c r="O394" s="8" t="s">
        <v>2185</v>
      </c>
      <c r="P394" s="10">
        <v>45912</v>
      </c>
    </row>
    <row r="395" spans="1:16" ht="409.5" x14ac:dyDescent="0.2">
      <c r="A395" s="3" t="s">
        <v>30</v>
      </c>
      <c r="B395" s="4" t="s">
        <v>31</v>
      </c>
      <c r="C395" s="4" t="s">
        <v>1440</v>
      </c>
      <c r="D395" s="4" t="s">
        <v>1954</v>
      </c>
      <c r="E395" s="4" t="s">
        <v>471</v>
      </c>
      <c r="F395" s="5">
        <v>20</v>
      </c>
      <c r="G395" s="6">
        <v>3449</v>
      </c>
      <c r="H395" s="11">
        <f>G395*0.1</f>
        <v>344.90000000000003</v>
      </c>
      <c r="I395" s="12">
        <f>G395*0.15</f>
        <v>517.35</v>
      </c>
      <c r="J395" s="12">
        <f>G395+H395+I395</f>
        <v>4311.25</v>
      </c>
      <c r="K395" s="12">
        <f>J395*1.1</f>
        <v>4742.375</v>
      </c>
      <c r="L395" s="7"/>
      <c r="M395" s="4" t="s">
        <v>2527</v>
      </c>
      <c r="N395" s="7" t="s">
        <v>3617</v>
      </c>
      <c r="O395" s="8" t="s">
        <v>1441</v>
      </c>
      <c r="P395" s="10">
        <v>45912</v>
      </c>
    </row>
    <row r="396" spans="1:16" ht="409.5" x14ac:dyDescent="0.2">
      <c r="A396" s="3" t="s">
        <v>30</v>
      </c>
      <c r="B396" s="4" t="s">
        <v>31</v>
      </c>
      <c r="C396" s="4" t="s">
        <v>1446</v>
      </c>
      <c r="D396" s="4" t="s">
        <v>1954</v>
      </c>
      <c r="E396" s="4" t="s">
        <v>471</v>
      </c>
      <c r="F396" s="5">
        <v>12</v>
      </c>
      <c r="G396" s="6">
        <v>3104.1</v>
      </c>
      <c r="H396" s="11">
        <f>G396*0.1</f>
        <v>310.41000000000003</v>
      </c>
      <c r="I396" s="12">
        <f>G396*0.15</f>
        <v>465.61499999999995</v>
      </c>
      <c r="J396" s="12">
        <f>G396+H396+I396</f>
        <v>3880.1249999999995</v>
      </c>
      <c r="K396" s="12">
        <f>J396*1.1</f>
        <v>4268.1374999999998</v>
      </c>
      <c r="L396" s="7"/>
      <c r="M396" s="4" t="s">
        <v>2527</v>
      </c>
      <c r="N396" s="7" t="s">
        <v>3617</v>
      </c>
      <c r="O396" s="8" t="s">
        <v>1447</v>
      </c>
      <c r="P396" s="10">
        <v>45912</v>
      </c>
    </row>
    <row r="397" spans="1:16" ht="409.5" x14ac:dyDescent="0.2">
      <c r="A397" s="3" t="s">
        <v>30</v>
      </c>
      <c r="B397" s="4" t="s">
        <v>31</v>
      </c>
      <c r="C397" s="4" t="s">
        <v>1448</v>
      </c>
      <c r="D397" s="4" t="s">
        <v>1954</v>
      </c>
      <c r="E397" s="4" t="s">
        <v>471</v>
      </c>
      <c r="F397" s="5">
        <v>12</v>
      </c>
      <c r="G397" s="6">
        <v>3104.1</v>
      </c>
      <c r="H397" s="11">
        <f>G397*0.1</f>
        <v>310.41000000000003</v>
      </c>
      <c r="I397" s="12">
        <f>G397*0.15</f>
        <v>465.61499999999995</v>
      </c>
      <c r="J397" s="12">
        <f>G397+H397+I397</f>
        <v>3880.1249999999995</v>
      </c>
      <c r="K397" s="12">
        <f>J397*1.1</f>
        <v>4268.1374999999998</v>
      </c>
      <c r="L397" s="7"/>
      <c r="M397" s="4" t="s">
        <v>2527</v>
      </c>
      <c r="N397" s="7" t="s">
        <v>3617</v>
      </c>
      <c r="O397" s="8" t="s">
        <v>1449</v>
      </c>
      <c r="P397" s="10">
        <v>45912</v>
      </c>
    </row>
    <row r="398" spans="1:16" ht="409.5" x14ac:dyDescent="0.2">
      <c r="A398" s="3" t="s">
        <v>30</v>
      </c>
      <c r="B398" s="4" t="s">
        <v>31</v>
      </c>
      <c r="C398" s="4" t="s">
        <v>1442</v>
      </c>
      <c r="D398" s="4" t="s">
        <v>1954</v>
      </c>
      <c r="E398" s="4" t="s">
        <v>471</v>
      </c>
      <c r="F398" s="5">
        <v>8</v>
      </c>
      <c r="G398" s="6">
        <v>2069.4</v>
      </c>
      <c r="H398" s="11">
        <f>G398*0.1</f>
        <v>206.94000000000003</v>
      </c>
      <c r="I398" s="12">
        <f>G398*0.15</f>
        <v>310.41000000000003</v>
      </c>
      <c r="J398" s="12">
        <f>G398+H398+I398</f>
        <v>2586.75</v>
      </c>
      <c r="K398" s="12">
        <f>J398*1.1</f>
        <v>2845.4250000000002</v>
      </c>
      <c r="L398" s="7"/>
      <c r="M398" s="4" t="s">
        <v>2527</v>
      </c>
      <c r="N398" s="7" t="s">
        <v>3617</v>
      </c>
      <c r="O398" s="8" t="s">
        <v>1443</v>
      </c>
      <c r="P398" s="10">
        <v>45912</v>
      </c>
    </row>
    <row r="399" spans="1:16" ht="409.5" x14ac:dyDescent="0.2">
      <c r="A399" s="3" t="s">
        <v>30</v>
      </c>
      <c r="B399" s="4" t="s">
        <v>31</v>
      </c>
      <c r="C399" s="4" t="s">
        <v>1444</v>
      </c>
      <c r="D399" s="4" t="s">
        <v>1954</v>
      </c>
      <c r="E399" s="4" t="s">
        <v>471</v>
      </c>
      <c r="F399" s="5">
        <v>8</v>
      </c>
      <c r="G399" s="6">
        <v>2069.4</v>
      </c>
      <c r="H399" s="11">
        <f>G399*0.1</f>
        <v>206.94000000000003</v>
      </c>
      <c r="I399" s="12">
        <f>G399*0.15</f>
        <v>310.41000000000003</v>
      </c>
      <c r="J399" s="12">
        <f>G399+H399+I399</f>
        <v>2586.75</v>
      </c>
      <c r="K399" s="12">
        <f>J399*1.1</f>
        <v>2845.4250000000002</v>
      </c>
      <c r="L399" s="7"/>
      <c r="M399" s="4" t="s">
        <v>2527</v>
      </c>
      <c r="N399" s="7" t="s">
        <v>3617</v>
      </c>
      <c r="O399" s="8" t="s">
        <v>1445</v>
      </c>
      <c r="P399" s="10">
        <v>45912</v>
      </c>
    </row>
    <row r="400" spans="1:16" ht="409.5" x14ac:dyDescent="0.2">
      <c r="A400" s="3" t="s">
        <v>30</v>
      </c>
      <c r="B400" s="4" t="s">
        <v>31</v>
      </c>
      <c r="C400" s="4" t="s">
        <v>1454</v>
      </c>
      <c r="D400" s="4" t="s">
        <v>1954</v>
      </c>
      <c r="E400" s="4" t="s">
        <v>471</v>
      </c>
      <c r="F400" s="5">
        <v>10</v>
      </c>
      <c r="G400" s="6">
        <v>2759.2</v>
      </c>
      <c r="H400" s="11">
        <f>G400*0.1</f>
        <v>275.92</v>
      </c>
      <c r="I400" s="12">
        <f>G400*0.15</f>
        <v>413.87999999999994</v>
      </c>
      <c r="J400" s="12">
        <f>G400+H400+I400</f>
        <v>3449</v>
      </c>
      <c r="K400" s="12">
        <f>J400*1.1</f>
        <v>3793.9</v>
      </c>
      <c r="L400" s="7"/>
      <c r="M400" s="4" t="s">
        <v>2527</v>
      </c>
      <c r="N400" s="7" t="s">
        <v>3617</v>
      </c>
      <c r="O400" s="8" t="s">
        <v>1455</v>
      </c>
      <c r="P400" s="10">
        <v>45912</v>
      </c>
    </row>
    <row r="401" spans="1:16" ht="409.5" x14ac:dyDescent="0.2">
      <c r="A401" s="3" t="s">
        <v>30</v>
      </c>
      <c r="B401" s="4" t="s">
        <v>31</v>
      </c>
      <c r="C401" s="4" t="s">
        <v>1456</v>
      </c>
      <c r="D401" s="4" t="s">
        <v>1954</v>
      </c>
      <c r="E401" s="4" t="s">
        <v>471</v>
      </c>
      <c r="F401" s="5">
        <v>10</v>
      </c>
      <c r="G401" s="6">
        <v>2759.2</v>
      </c>
      <c r="H401" s="11">
        <f>G401*0.1</f>
        <v>275.92</v>
      </c>
      <c r="I401" s="12">
        <f>G401*0.15</f>
        <v>413.87999999999994</v>
      </c>
      <c r="J401" s="12">
        <f>G401+H401+I401</f>
        <v>3449</v>
      </c>
      <c r="K401" s="12">
        <f>J401*1.1</f>
        <v>3793.9</v>
      </c>
      <c r="L401" s="7"/>
      <c r="M401" s="4" t="s">
        <v>2527</v>
      </c>
      <c r="N401" s="7" t="s">
        <v>3617</v>
      </c>
      <c r="O401" s="8" t="s">
        <v>1457</v>
      </c>
      <c r="P401" s="10">
        <v>45912</v>
      </c>
    </row>
    <row r="402" spans="1:16" ht="409.5" x14ac:dyDescent="0.2">
      <c r="A402" s="3" t="s">
        <v>30</v>
      </c>
      <c r="B402" s="4" t="s">
        <v>31</v>
      </c>
      <c r="C402" s="4" t="s">
        <v>1450</v>
      </c>
      <c r="D402" s="4" t="s">
        <v>1954</v>
      </c>
      <c r="E402" s="4" t="s">
        <v>471</v>
      </c>
      <c r="F402" s="5">
        <v>7</v>
      </c>
      <c r="G402" s="6">
        <v>1931.44</v>
      </c>
      <c r="H402" s="11">
        <f>G402*0.1</f>
        <v>193.14400000000001</v>
      </c>
      <c r="I402" s="12">
        <f>G402*0.15</f>
        <v>289.71600000000001</v>
      </c>
      <c r="J402" s="12">
        <f>G402+H402+I402</f>
        <v>2414.2999999999997</v>
      </c>
      <c r="K402" s="12">
        <f>J402*1.1</f>
        <v>2655.73</v>
      </c>
      <c r="L402" s="7"/>
      <c r="M402" s="4" t="s">
        <v>2527</v>
      </c>
      <c r="N402" s="7" t="s">
        <v>3617</v>
      </c>
      <c r="O402" s="8" t="s">
        <v>1451</v>
      </c>
      <c r="P402" s="10">
        <v>45912</v>
      </c>
    </row>
    <row r="403" spans="1:16" ht="409.5" x14ac:dyDescent="0.2">
      <c r="A403" s="3" t="s">
        <v>30</v>
      </c>
      <c r="B403" s="4" t="s">
        <v>31</v>
      </c>
      <c r="C403" s="4" t="s">
        <v>1452</v>
      </c>
      <c r="D403" s="4" t="s">
        <v>1954</v>
      </c>
      <c r="E403" s="4" t="s">
        <v>471</v>
      </c>
      <c r="F403" s="5">
        <v>7</v>
      </c>
      <c r="G403" s="6">
        <v>1931.44</v>
      </c>
      <c r="H403" s="11">
        <f>G403*0.1</f>
        <v>193.14400000000001</v>
      </c>
      <c r="I403" s="12">
        <f>G403*0.15</f>
        <v>289.71600000000001</v>
      </c>
      <c r="J403" s="12">
        <f>G403+H403+I403</f>
        <v>2414.2999999999997</v>
      </c>
      <c r="K403" s="12">
        <f>J403*1.1</f>
        <v>2655.73</v>
      </c>
      <c r="L403" s="7"/>
      <c r="M403" s="4" t="s">
        <v>2527</v>
      </c>
      <c r="N403" s="7" t="s">
        <v>3617</v>
      </c>
      <c r="O403" s="8" t="s">
        <v>1453</v>
      </c>
      <c r="P403" s="10">
        <v>45912</v>
      </c>
    </row>
    <row r="404" spans="1:16" ht="409.5" x14ac:dyDescent="0.2">
      <c r="A404" s="3" t="s">
        <v>166</v>
      </c>
      <c r="B404" s="4" t="s">
        <v>167</v>
      </c>
      <c r="C404" s="4" t="s">
        <v>2330</v>
      </c>
      <c r="D404" s="4" t="s">
        <v>639</v>
      </c>
      <c r="E404" s="4" t="s">
        <v>383</v>
      </c>
      <c r="F404" s="5">
        <v>1</v>
      </c>
      <c r="G404" s="6">
        <v>20.13</v>
      </c>
      <c r="H404" s="11">
        <f>G404*0.17</f>
        <v>3.4220999999999999</v>
      </c>
      <c r="I404" s="12">
        <f>G404*0.3</f>
        <v>6.0389999999999997</v>
      </c>
      <c r="J404" s="12">
        <f>G404+H404+I404</f>
        <v>29.591099999999997</v>
      </c>
      <c r="K404" s="12">
        <f>J404*1.1</f>
        <v>32.55021</v>
      </c>
      <c r="L404" s="7"/>
      <c r="M404" s="4" t="s">
        <v>1909</v>
      </c>
      <c r="N404" s="7" t="s">
        <v>3775</v>
      </c>
      <c r="O404" s="8" t="s">
        <v>2331</v>
      </c>
      <c r="P404" s="10">
        <v>45915</v>
      </c>
    </row>
    <row r="405" spans="1:16" ht="409.5" x14ac:dyDescent="0.2">
      <c r="A405" s="3" t="s">
        <v>166</v>
      </c>
      <c r="B405" s="4" t="s">
        <v>167</v>
      </c>
      <c r="C405" s="4" t="s">
        <v>2330</v>
      </c>
      <c r="D405" s="4" t="s">
        <v>639</v>
      </c>
      <c r="E405" s="4" t="s">
        <v>383</v>
      </c>
      <c r="F405" s="5">
        <v>1</v>
      </c>
      <c r="G405" s="6">
        <v>20.13</v>
      </c>
      <c r="H405" s="11">
        <f>G405*0.17</f>
        <v>3.4220999999999999</v>
      </c>
      <c r="I405" s="12">
        <f>G405*0.3</f>
        <v>6.0389999999999997</v>
      </c>
      <c r="J405" s="12">
        <f>G405+H405+I405</f>
        <v>29.591099999999997</v>
      </c>
      <c r="K405" s="12">
        <f>J405*1.1</f>
        <v>32.55021</v>
      </c>
      <c r="L405" s="7"/>
      <c r="M405" s="4" t="s">
        <v>2878</v>
      </c>
      <c r="N405" s="7" t="s">
        <v>3775</v>
      </c>
      <c r="O405" s="8" t="s">
        <v>2331</v>
      </c>
      <c r="P405" s="10">
        <v>45915</v>
      </c>
    </row>
    <row r="406" spans="1:16" ht="409.5" x14ac:dyDescent="0.2">
      <c r="A406" s="3" t="s">
        <v>166</v>
      </c>
      <c r="B406" s="4" t="s">
        <v>167</v>
      </c>
      <c r="C406" s="4" t="s">
        <v>3776</v>
      </c>
      <c r="D406" s="4" t="s">
        <v>639</v>
      </c>
      <c r="E406" s="4" t="s">
        <v>383</v>
      </c>
      <c r="F406" s="5">
        <v>1</v>
      </c>
      <c r="G406" s="6">
        <v>20.13</v>
      </c>
      <c r="H406" s="11">
        <f>G406*0.17</f>
        <v>3.4220999999999999</v>
      </c>
      <c r="I406" s="12">
        <f>G406*0.3</f>
        <v>6.0389999999999997</v>
      </c>
      <c r="J406" s="12">
        <f>G406+H406+I406</f>
        <v>29.591099999999997</v>
      </c>
      <c r="K406" s="12">
        <f>J406*1.1</f>
        <v>32.55021</v>
      </c>
      <c r="L406" s="7"/>
      <c r="M406" s="4" t="s">
        <v>1909</v>
      </c>
      <c r="N406" s="7" t="s">
        <v>3775</v>
      </c>
      <c r="O406" s="8" t="s">
        <v>2339</v>
      </c>
      <c r="P406" s="10">
        <v>45915</v>
      </c>
    </row>
    <row r="407" spans="1:16" ht="409.5" x14ac:dyDescent="0.2">
      <c r="A407" s="3" t="s">
        <v>166</v>
      </c>
      <c r="B407" s="4" t="s">
        <v>167</v>
      </c>
      <c r="C407" s="4" t="s">
        <v>2879</v>
      </c>
      <c r="D407" s="4" t="s">
        <v>639</v>
      </c>
      <c r="E407" s="4" t="s">
        <v>383</v>
      </c>
      <c r="F407" s="5">
        <v>1</v>
      </c>
      <c r="G407" s="6">
        <v>20.13</v>
      </c>
      <c r="H407" s="11">
        <f>G407*0.17</f>
        <v>3.4220999999999999</v>
      </c>
      <c r="I407" s="12">
        <f>G407*0.3</f>
        <v>6.0389999999999997</v>
      </c>
      <c r="J407" s="12">
        <f>G407+H407+I407</f>
        <v>29.591099999999997</v>
      </c>
      <c r="K407" s="12">
        <f>J407*1.1</f>
        <v>32.55021</v>
      </c>
      <c r="L407" s="7"/>
      <c r="M407" s="4" t="s">
        <v>2878</v>
      </c>
      <c r="N407" s="7" t="s">
        <v>3775</v>
      </c>
      <c r="O407" s="8" t="s">
        <v>2339</v>
      </c>
      <c r="P407" s="10">
        <v>45915</v>
      </c>
    </row>
    <row r="408" spans="1:16" ht="409.5" x14ac:dyDescent="0.2">
      <c r="A408" s="3" t="s">
        <v>166</v>
      </c>
      <c r="B408" s="4" t="s">
        <v>167</v>
      </c>
      <c r="C408" s="4" t="s">
        <v>2340</v>
      </c>
      <c r="D408" s="4" t="s">
        <v>639</v>
      </c>
      <c r="E408" s="4" t="s">
        <v>383</v>
      </c>
      <c r="F408" s="5">
        <v>20</v>
      </c>
      <c r="G408" s="6">
        <v>305.64</v>
      </c>
      <c r="H408" s="11">
        <f>G408*0.14</f>
        <v>42.7896</v>
      </c>
      <c r="I408" s="12">
        <f>G408*0.22</f>
        <v>67.240799999999993</v>
      </c>
      <c r="J408" s="12">
        <f>G408+H408+I408</f>
        <v>415.67039999999997</v>
      </c>
      <c r="K408" s="12">
        <f>J408*1.1</f>
        <v>457.23743999999999</v>
      </c>
      <c r="L408" s="7"/>
      <c r="M408" s="4" t="s">
        <v>1909</v>
      </c>
      <c r="N408" s="7" t="s">
        <v>3775</v>
      </c>
      <c r="O408" s="8" t="s">
        <v>2341</v>
      </c>
      <c r="P408" s="10">
        <v>45915</v>
      </c>
    </row>
    <row r="409" spans="1:16" ht="409.5" x14ac:dyDescent="0.2">
      <c r="A409" s="3" t="s">
        <v>166</v>
      </c>
      <c r="B409" s="4" t="s">
        <v>167</v>
      </c>
      <c r="C409" s="4" t="s">
        <v>2340</v>
      </c>
      <c r="D409" s="4" t="s">
        <v>639</v>
      </c>
      <c r="E409" s="4" t="s">
        <v>383</v>
      </c>
      <c r="F409" s="5">
        <v>20</v>
      </c>
      <c r="G409" s="6">
        <v>305.64</v>
      </c>
      <c r="H409" s="11">
        <f>G409*0.14</f>
        <v>42.7896</v>
      </c>
      <c r="I409" s="12">
        <f>G409*0.22</f>
        <v>67.240799999999993</v>
      </c>
      <c r="J409" s="12">
        <f>G409+H409+I409</f>
        <v>415.67039999999997</v>
      </c>
      <c r="K409" s="12">
        <f>J409*1.1</f>
        <v>457.23743999999999</v>
      </c>
      <c r="L409" s="7"/>
      <c r="M409" s="4" t="s">
        <v>2878</v>
      </c>
      <c r="N409" s="7" t="s">
        <v>3775</v>
      </c>
      <c r="O409" s="8" t="s">
        <v>2341</v>
      </c>
      <c r="P409" s="10">
        <v>45915</v>
      </c>
    </row>
    <row r="410" spans="1:16" ht="409.5" x14ac:dyDescent="0.2">
      <c r="A410" s="3" t="s">
        <v>166</v>
      </c>
      <c r="B410" s="4" t="s">
        <v>167</v>
      </c>
      <c r="C410" s="4" t="s">
        <v>2342</v>
      </c>
      <c r="D410" s="4" t="s">
        <v>639</v>
      </c>
      <c r="E410" s="4" t="s">
        <v>383</v>
      </c>
      <c r="F410" s="5">
        <v>20</v>
      </c>
      <c r="G410" s="6">
        <v>305.64</v>
      </c>
      <c r="H410" s="11">
        <f>G410*0.14</f>
        <v>42.7896</v>
      </c>
      <c r="I410" s="12">
        <f>G410*0.22</f>
        <v>67.240799999999993</v>
      </c>
      <c r="J410" s="12">
        <f>G410+H410+I410</f>
        <v>415.67039999999997</v>
      </c>
      <c r="K410" s="12">
        <f>J410*1.1</f>
        <v>457.23743999999999</v>
      </c>
      <c r="L410" s="7"/>
      <c r="M410" s="4" t="s">
        <v>1909</v>
      </c>
      <c r="N410" s="7" t="s">
        <v>3775</v>
      </c>
      <c r="O410" s="8" t="s">
        <v>2343</v>
      </c>
      <c r="P410" s="10">
        <v>45915</v>
      </c>
    </row>
    <row r="411" spans="1:16" ht="409.5" x14ac:dyDescent="0.2">
      <c r="A411" s="3" t="s">
        <v>166</v>
      </c>
      <c r="B411" s="4" t="s">
        <v>167</v>
      </c>
      <c r="C411" s="4" t="s">
        <v>2342</v>
      </c>
      <c r="D411" s="4" t="s">
        <v>639</v>
      </c>
      <c r="E411" s="4" t="s">
        <v>383</v>
      </c>
      <c r="F411" s="5">
        <v>20</v>
      </c>
      <c r="G411" s="6">
        <v>305.64</v>
      </c>
      <c r="H411" s="11">
        <f>G411*0.14</f>
        <v>42.7896</v>
      </c>
      <c r="I411" s="12">
        <f>G411*0.22</f>
        <v>67.240799999999993</v>
      </c>
      <c r="J411" s="12">
        <f>G411+H411+I411</f>
        <v>415.67039999999997</v>
      </c>
      <c r="K411" s="12">
        <f>J411*1.1</f>
        <v>457.23743999999999</v>
      </c>
      <c r="L411" s="7"/>
      <c r="M411" s="4" t="s">
        <v>2878</v>
      </c>
      <c r="N411" s="7" t="s">
        <v>3775</v>
      </c>
      <c r="O411" s="8" t="s">
        <v>2343</v>
      </c>
      <c r="P411" s="10">
        <v>45915</v>
      </c>
    </row>
    <row r="412" spans="1:16" ht="409.5" x14ac:dyDescent="0.2">
      <c r="A412" s="3" t="s">
        <v>166</v>
      </c>
      <c r="B412" s="4" t="s">
        <v>167</v>
      </c>
      <c r="C412" s="4" t="s">
        <v>2344</v>
      </c>
      <c r="D412" s="4" t="s">
        <v>639</v>
      </c>
      <c r="E412" s="4" t="s">
        <v>383</v>
      </c>
      <c r="F412" s="5">
        <v>25</v>
      </c>
      <c r="G412" s="6">
        <v>382.18</v>
      </c>
      <c r="H412" s="11">
        <f>G412*0.14</f>
        <v>53.505200000000009</v>
      </c>
      <c r="I412" s="12">
        <f>G412*0.22</f>
        <v>84.079599999999999</v>
      </c>
      <c r="J412" s="12">
        <f>G412+H412+I412</f>
        <v>519.76480000000004</v>
      </c>
      <c r="K412" s="12">
        <f>J412*1.1</f>
        <v>571.74128000000007</v>
      </c>
      <c r="L412" s="7"/>
      <c r="M412" s="4" t="s">
        <v>1909</v>
      </c>
      <c r="N412" s="7" t="s">
        <v>3775</v>
      </c>
      <c r="O412" s="8" t="s">
        <v>2345</v>
      </c>
      <c r="P412" s="10">
        <v>45915</v>
      </c>
    </row>
    <row r="413" spans="1:16" ht="409.5" x14ac:dyDescent="0.2">
      <c r="A413" s="3" t="s">
        <v>166</v>
      </c>
      <c r="B413" s="4" t="s">
        <v>167</v>
      </c>
      <c r="C413" s="4" t="s">
        <v>2344</v>
      </c>
      <c r="D413" s="4" t="s">
        <v>639</v>
      </c>
      <c r="E413" s="4" t="s">
        <v>383</v>
      </c>
      <c r="F413" s="5">
        <v>25</v>
      </c>
      <c r="G413" s="6">
        <v>382.18</v>
      </c>
      <c r="H413" s="11">
        <f>G413*0.14</f>
        <v>53.505200000000009</v>
      </c>
      <c r="I413" s="12">
        <f>G413*0.22</f>
        <v>84.079599999999999</v>
      </c>
      <c r="J413" s="12">
        <f>G413+H413+I413</f>
        <v>519.76480000000004</v>
      </c>
      <c r="K413" s="12">
        <f>J413*1.1</f>
        <v>571.74128000000007</v>
      </c>
      <c r="L413" s="7"/>
      <c r="M413" s="4" t="s">
        <v>2878</v>
      </c>
      <c r="N413" s="7" t="s">
        <v>3775</v>
      </c>
      <c r="O413" s="8" t="s">
        <v>2345</v>
      </c>
      <c r="P413" s="10">
        <v>45915</v>
      </c>
    </row>
    <row r="414" spans="1:16" ht="409.5" x14ac:dyDescent="0.2">
      <c r="A414" s="3" t="s">
        <v>166</v>
      </c>
      <c r="B414" s="4" t="s">
        <v>167</v>
      </c>
      <c r="C414" s="4" t="s">
        <v>2346</v>
      </c>
      <c r="D414" s="4" t="s">
        <v>639</v>
      </c>
      <c r="E414" s="4" t="s">
        <v>383</v>
      </c>
      <c r="F414" s="5">
        <v>25</v>
      </c>
      <c r="G414" s="6">
        <v>382.18</v>
      </c>
      <c r="H414" s="11">
        <f>G414*0.14</f>
        <v>53.505200000000009</v>
      </c>
      <c r="I414" s="12">
        <f>G414*0.22</f>
        <v>84.079599999999999</v>
      </c>
      <c r="J414" s="12">
        <f>G414+H414+I414</f>
        <v>519.76480000000004</v>
      </c>
      <c r="K414" s="12">
        <f>J414*1.1</f>
        <v>571.74128000000007</v>
      </c>
      <c r="L414" s="7"/>
      <c r="M414" s="4" t="s">
        <v>1909</v>
      </c>
      <c r="N414" s="7" t="s">
        <v>3775</v>
      </c>
      <c r="O414" s="8" t="s">
        <v>2347</v>
      </c>
      <c r="P414" s="10">
        <v>45915</v>
      </c>
    </row>
    <row r="415" spans="1:16" ht="409.5" x14ac:dyDescent="0.2">
      <c r="A415" s="3" t="s">
        <v>166</v>
      </c>
      <c r="B415" s="4" t="s">
        <v>167</v>
      </c>
      <c r="C415" s="4" t="s">
        <v>2346</v>
      </c>
      <c r="D415" s="4" t="s">
        <v>639</v>
      </c>
      <c r="E415" s="4" t="s">
        <v>383</v>
      </c>
      <c r="F415" s="5">
        <v>25</v>
      </c>
      <c r="G415" s="6">
        <v>382.18</v>
      </c>
      <c r="H415" s="11">
        <f>G415*0.14</f>
        <v>53.505200000000009</v>
      </c>
      <c r="I415" s="12">
        <f>G415*0.22</f>
        <v>84.079599999999999</v>
      </c>
      <c r="J415" s="12">
        <f>G415+H415+I415</f>
        <v>519.76480000000004</v>
      </c>
      <c r="K415" s="12">
        <f>J415*1.1</f>
        <v>571.74128000000007</v>
      </c>
      <c r="L415" s="7"/>
      <c r="M415" s="4" t="s">
        <v>2878</v>
      </c>
      <c r="N415" s="7" t="s">
        <v>3775</v>
      </c>
      <c r="O415" s="8" t="s">
        <v>2347</v>
      </c>
      <c r="P415" s="10">
        <v>45915</v>
      </c>
    </row>
    <row r="416" spans="1:16" ht="409.5" x14ac:dyDescent="0.2">
      <c r="A416" s="3" t="s">
        <v>166</v>
      </c>
      <c r="B416" s="4" t="s">
        <v>167</v>
      </c>
      <c r="C416" s="4" t="s">
        <v>2348</v>
      </c>
      <c r="D416" s="4" t="s">
        <v>639</v>
      </c>
      <c r="E416" s="4" t="s">
        <v>383</v>
      </c>
      <c r="F416" s="5">
        <v>28</v>
      </c>
      <c r="G416" s="6">
        <v>427.9</v>
      </c>
      <c r="H416" s="11">
        <f>G416*0.14</f>
        <v>59.906000000000006</v>
      </c>
      <c r="I416" s="12">
        <f>G416*0.22</f>
        <v>94.137999999999991</v>
      </c>
      <c r="J416" s="12">
        <f>G416+H416+I416</f>
        <v>581.94399999999996</v>
      </c>
      <c r="K416" s="12">
        <f>J416*1.1</f>
        <v>640.13840000000005</v>
      </c>
      <c r="L416" s="7"/>
      <c r="M416" s="4" t="s">
        <v>1909</v>
      </c>
      <c r="N416" s="7" t="s">
        <v>3775</v>
      </c>
      <c r="O416" s="8" t="s">
        <v>2349</v>
      </c>
      <c r="P416" s="10">
        <v>45915</v>
      </c>
    </row>
    <row r="417" spans="1:16" ht="409.5" x14ac:dyDescent="0.2">
      <c r="A417" s="3" t="s">
        <v>166</v>
      </c>
      <c r="B417" s="4" t="s">
        <v>167</v>
      </c>
      <c r="C417" s="4" t="s">
        <v>2348</v>
      </c>
      <c r="D417" s="4" t="s">
        <v>639</v>
      </c>
      <c r="E417" s="4" t="s">
        <v>383</v>
      </c>
      <c r="F417" s="5">
        <v>28</v>
      </c>
      <c r="G417" s="6">
        <v>427.9</v>
      </c>
      <c r="H417" s="11">
        <f>G417*0.14</f>
        <v>59.906000000000006</v>
      </c>
      <c r="I417" s="12">
        <f>G417*0.22</f>
        <v>94.137999999999991</v>
      </c>
      <c r="J417" s="12">
        <f>G417+H417+I417</f>
        <v>581.94399999999996</v>
      </c>
      <c r="K417" s="12">
        <f>J417*1.1</f>
        <v>640.13840000000005</v>
      </c>
      <c r="L417" s="7"/>
      <c r="M417" s="4" t="s">
        <v>2878</v>
      </c>
      <c r="N417" s="7" t="s">
        <v>3775</v>
      </c>
      <c r="O417" s="8" t="s">
        <v>2349</v>
      </c>
      <c r="P417" s="10">
        <v>45915</v>
      </c>
    </row>
    <row r="418" spans="1:16" ht="409.5" x14ac:dyDescent="0.2">
      <c r="A418" s="3" t="s">
        <v>166</v>
      </c>
      <c r="B418" s="4" t="s">
        <v>167</v>
      </c>
      <c r="C418" s="4" t="s">
        <v>2350</v>
      </c>
      <c r="D418" s="4" t="s">
        <v>639</v>
      </c>
      <c r="E418" s="4" t="s">
        <v>383</v>
      </c>
      <c r="F418" s="5">
        <v>28</v>
      </c>
      <c r="G418" s="6">
        <v>427.9</v>
      </c>
      <c r="H418" s="11">
        <f>G418*0.14</f>
        <v>59.906000000000006</v>
      </c>
      <c r="I418" s="12">
        <f>G418*0.22</f>
        <v>94.137999999999991</v>
      </c>
      <c r="J418" s="12">
        <f>G418+H418+I418</f>
        <v>581.94399999999996</v>
      </c>
      <c r="K418" s="12">
        <f>J418*1.1</f>
        <v>640.13840000000005</v>
      </c>
      <c r="L418" s="7"/>
      <c r="M418" s="4" t="s">
        <v>1909</v>
      </c>
      <c r="N418" s="7" t="s">
        <v>3775</v>
      </c>
      <c r="O418" s="8" t="s">
        <v>2351</v>
      </c>
      <c r="P418" s="10">
        <v>45915</v>
      </c>
    </row>
    <row r="419" spans="1:16" ht="409.5" x14ac:dyDescent="0.2">
      <c r="A419" s="3" t="s">
        <v>166</v>
      </c>
      <c r="B419" s="4" t="s">
        <v>167</v>
      </c>
      <c r="C419" s="4" t="s">
        <v>2350</v>
      </c>
      <c r="D419" s="4" t="s">
        <v>639</v>
      </c>
      <c r="E419" s="4" t="s">
        <v>383</v>
      </c>
      <c r="F419" s="5">
        <v>28</v>
      </c>
      <c r="G419" s="6">
        <v>427.9</v>
      </c>
      <c r="H419" s="11">
        <f>G419*0.14</f>
        <v>59.906000000000006</v>
      </c>
      <c r="I419" s="12">
        <f>G419*0.22</f>
        <v>94.137999999999991</v>
      </c>
      <c r="J419" s="12">
        <f>G419+H419+I419</f>
        <v>581.94399999999996</v>
      </c>
      <c r="K419" s="12">
        <f>J419*1.1</f>
        <v>640.13840000000005</v>
      </c>
      <c r="L419" s="7"/>
      <c r="M419" s="4" t="s">
        <v>2878</v>
      </c>
      <c r="N419" s="7" t="s">
        <v>3775</v>
      </c>
      <c r="O419" s="8" t="s">
        <v>2351</v>
      </c>
      <c r="P419" s="10">
        <v>45915</v>
      </c>
    </row>
    <row r="420" spans="1:16" ht="409.5" x14ac:dyDescent="0.2">
      <c r="A420" s="3" t="s">
        <v>166</v>
      </c>
      <c r="B420" s="4" t="s">
        <v>167</v>
      </c>
      <c r="C420" s="4" t="s">
        <v>2352</v>
      </c>
      <c r="D420" s="4" t="s">
        <v>639</v>
      </c>
      <c r="E420" s="4" t="s">
        <v>383</v>
      </c>
      <c r="F420" s="5">
        <v>30</v>
      </c>
      <c r="G420" s="6">
        <v>458.46</v>
      </c>
      <c r="H420" s="11">
        <f>G420*0.14</f>
        <v>64.184399999999997</v>
      </c>
      <c r="I420" s="12">
        <f>G420*0.22</f>
        <v>100.8612</v>
      </c>
      <c r="J420" s="12">
        <f>G420+H420+I420</f>
        <v>623.50559999999996</v>
      </c>
      <c r="K420" s="12">
        <f>J420*1.1</f>
        <v>685.85616000000005</v>
      </c>
      <c r="L420" s="7"/>
      <c r="M420" s="4" t="s">
        <v>1909</v>
      </c>
      <c r="N420" s="7" t="s">
        <v>3775</v>
      </c>
      <c r="O420" s="8" t="s">
        <v>2353</v>
      </c>
      <c r="P420" s="10">
        <v>45915</v>
      </c>
    </row>
    <row r="421" spans="1:16" ht="409.5" x14ac:dyDescent="0.2">
      <c r="A421" s="3" t="s">
        <v>166</v>
      </c>
      <c r="B421" s="4" t="s">
        <v>167</v>
      </c>
      <c r="C421" s="4" t="s">
        <v>2352</v>
      </c>
      <c r="D421" s="4" t="s">
        <v>639</v>
      </c>
      <c r="E421" s="4" t="s">
        <v>383</v>
      </c>
      <c r="F421" s="5">
        <v>30</v>
      </c>
      <c r="G421" s="6">
        <v>458.46</v>
      </c>
      <c r="H421" s="11">
        <f>G421*0.14</f>
        <v>64.184399999999997</v>
      </c>
      <c r="I421" s="12">
        <f>G421*0.22</f>
        <v>100.8612</v>
      </c>
      <c r="J421" s="12">
        <f>G421+H421+I421</f>
        <v>623.50559999999996</v>
      </c>
      <c r="K421" s="12">
        <f>J421*1.1</f>
        <v>685.85616000000005</v>
      </c>
      <c r="L421" s="7"/>
      <c r="M421" s="4" t="s">
        <v>2878</v>
      </c>
      <c r="N421" s="7" t="s">
        <v>3775</v>
      </c>
      <c r="O421" s="8" t="s">
        <v>2353</v>
      </c>
      <c r="P421" s="10">
        <v>45915</v>
      </c>
    </row>
    <row r="422" spans="1:16" ht="409.5" x14ac:dyDescent="0.2">
      <c r="A422" s="3" t="s">
        <v>166</v>
      </c>
      <c r="B422" s="4" t="s">
        <v>167</v>
      </c>
      <c r="C422" s="4" t="s">
        <v>2354</v>
      </c>
      <c r="D422" s="4" t="s">
        <v>639</v>
      </c>
      <c r="E422" s="4" t="s">
        <v>383</v>
      </c>
      <c r="F422" s="5">
        <v>30</v>
      </c>
      <c r="G422" s="6">
        <v>458.46</v>
      </c>
      <c r="H422" s="11">
        <f>G422*0.14</f>
        <v>64.184399999999997</v>
      </c>
      <c r="I422" s="12">
        <f>G422*0.22</f>
        <v>100.8612</v>
      </c>
      <c r="J422" s="12">
        <f>G422+H422+I422</f>
        <v>623.50559999999996</v>
      </c>
      <c r="K422" s="12">
        <f>J422*1.1</f>
        <v>685.85616000000005</v>
      </c>
      <c r="L422" s="7"/>
      <c r="M422" s="4" t="s">
        <v>1909</v>
      </c>
      <c r="N422" s="7" t="s">
        <v>3775</v>
      </c>
      <c r="O422" s="8" t="s">
        <v>2355</v>
      </c>
      <c r="P422" s="10">
        <v>45915</v>
      </c>
    </row>
    <row r="423" spans="1:16" ht="409.5" x14ac:dyDescent="0.2">
      <c r="A423" s="3" t="s">
        <v>166</v>
      </c>
      <c r="B423" s="4" t="s">
        <v>167</v>
      </c>
      <c r="C423" s="4" t="s">
        <v>2354</v>
      </c>
      <c r="D423" s="4" t="s">
        <v>639</v>
      </c>
      <c r="E423" s="4" t="s">
        <v>383</v>
      </c>
      <c r="F423" s="5">
        <v>30</v>
      </c>
      <c r="G423" s="6">
        <v>458.46</v>
      </c>
      <c r="H423" s="11">
        <f>G423*0.14</f>
        <v>64.184399999999997</v>
      </c>
      <c r="I423" s="12">
        <f>G423*0.22</f>
        <v>100.8612</v>
      </c>
      <c r="J423" s="12">
        <f>G423+H423+I423</f>
        <v>623.50559999999996</v>
      </c>
      <c r="K423" s="12">
        <f>J423*1.1</f>
        <v>685.85616000000005</v>
      </c>
      <c r="L423" s="7"/>
      <c r="M423" s="4" t="s">
        <v>2878</v>
      </c>
      <c r="N423" s="7" t="s">
        <v>3775</v>
      </c>
      <c r="O423" s="8" t="s">
        <v>2355</v>
      </c>
      <c r="P423" s="10">
        <v>45915</v>
      </c>
    </row>
    <row r="424" spans="1:16" ht="409.5" hidden="1" x14ac:dyDescent="0.2">
      <c r="A424" s="3" t="s">
        <v>166</v>
      </c>
      <c r="B424" s="4" t="s">
        <v>167</v>
      </c>
      <c r="C424" s="4" t="s">
        <v>2356</v>
      </c>
      <c r="D424" s="4" t="s">
        <v>639</v>
      </c>
      <c r="E424" s="4" t="s">
        <v>383</v>
      </c>
      <c r="F424" s="5">
        <v>32</v>
      </c>
      <c r="G424" s="6">
        <v>489.02</v>
      </c>
      <c r="H424" s="11">
        <f>G424*0.14</f>
        <v>68.462800000000001</v>
      </c>
      <c r="I424" s="12">
        <f>G424*0.22</f>
        <v>107.5844</v>
      </c>
      <c r="J424" s="12">
        <f>G424+H424+I424</f>
        <v>665.06719999999996</v>
      </c>
      <c r="K424" s="12">
        <f>J424*1.1</f>
        <v>731.57392000000004</v>
      </c>
      <c r="L424" s="7"/>
      <c r="M424" s="4" t="s">
        <v>1909</v>
      </c>
      <c r="N424" s="7" t="s">
        <v>3849</v>
      </c>
      <c r="O424" s="8" t="s">
        <v>2357</v>
      </c>
      <c r="P424" s="10">
        <v>45917</v>
      </c>
    </row>
    <row r="425" spans="1:16" ht="409.5" hidden="1" x14ac:dyDescent="0.2">
      <c r="A425" s="3" t="s">
        <v>166</v>
      </c>
      <c r="B425" s="4" t="s">
        <v>167</v>
      </c>
      <c r="C425" s="4" t="s">
        <v>2356</v>
      </c>
      <c r="D425" s="4" t="s">
        <v>639</v>
      </c>
      <c r="E425" s="4" t="s">
        <v>383</v>
      </c>
      <c r="F425" s="5">
        <v>32</v>
      </c>
      <c r="G425" s="6">
        <v>489.02</v>
      </c>
      <c r="H425" s="11">
        <f>G425*0.14</f>
        <v>68.462800000000001</v>
      </c>
      <c r="I425" s="12">
        <f>G425*0.22</f>
        <v>107.5844</v>
      </c>
      <c r="J425" s="12">
        <f>G425+H425+I425</f>
        <v>665.06719999999996</v>
      </c>
      <c r="K425" s="12">
        <f>J425*1.1</f>
        <v>731.57392000000004</v>
      </c>
      <c r="L425" s="7"/>
      <c r="M425" s="4" t="s">
        <v>2878</v>
      </c>
      <c r="N425" s="7" t="s">
        <v>3849</v>
      </c>
      <c r="O425" s="8" t="s">
        <v>2357</v>
      </c>
      <c r="P425" s="10">
        <v>45917</v>
      </c>
    </row>
    <row r="426" spans="1:16" ht="409.5" hidden="1" x14ac:dyDescent="0.2">
      <c r="A426" s="3" t="s">
        <v>166</v>
      </c>
      <c r="B426" s="4" t="s">
        <v>167</v>
      </c>
      <c r="C426" s="4" t="s">
        <v>2358</v>
      </c>
      <c r="D426" s="4" t="s">
        <v>639</v>
      </c>
      <c r="E426" s="4" t="s">
        <v>383</v>
      </c>
      <c r="F426" s="5">
        <v>32</v>
      </c>
      <c r="G426" s="6">
        <v>489.02</v>
      </c>
      <c r="H426" s="11">
        <f>G426*0.14</f>
        <v>68.462800000000001</v>
      </c>
      <c r="I426" s="12">
        <f>G426*0.22</f>
        <v>107.5844</v>
      </c>
      <c r="J426" s="12">
        <f>G426+H426+I426</f>
        <v>665.06719999999996</v>
      </c>
      <c r="K426" s="12">
        <f>J426*1.1</f>
        <v>731.57392000000004</v>
      </c>
      <c r="L426" s="7"/>
      <c r="M426" s="4" t="s">
        <v>1909</v>
      </c>
      <c r="N426" s="7" t="s">
        <v>3849</v>
      </c>
      <c r="O426" s="8" t="s">
        <v>2359</v>
      </c>
      <c r="P426" s="10">
        <v>45917</v>
      </c>
    </row>
    <row r="427" spans="1:16" ht="409.5" hidden="1" x14ac:dyDescent="0.2">
      <c r="A427" s="3" t="s">
        <v>166</v>
      </c>
      <c r="B427" s="4" t="s">
        <v>167</v>
      </c>
      <c r="C427" s="4" t="s">
        <v>2358</v>
      </c>
      <c r="D427" s="4" t="s">
        <v>639</v>
      </c>
      <c r="E427" s="4" t="s">
        <v>383</v>
      </c>
      <c r="F427" s="5">
        <v>32</v>
      </c>
      <c r="G427" s="6">
        <v>489.02</v>
      </c>
      <c r="H427" s="11">
        <f>G427*0.14</f>
        <v>68.462800000000001</v>
      </c>
      <c r="I427" s="12">
        <f>G427*0.22</f>
        <v>107.5844</v>
      </c>
      <c r="J427" s="12">
        <f>G427+H427+I427</f>
        <v>665.06719999999996</v>
      </c>
      <c r="K427" s="12">
        <f>J427*1.1</f>
        <v>731.57392000000004</v>
      </c>
      <c r="L427" s="7"/>
      <c r="M427" s="4" t="s">
        <v>2878</v>
      </c>
      <c r="N427" s="7" t="s">
        <v>3849</v>
      </c>
      <c r="O427" s="8" t="s">
        <v>2359</v>
      </c>
      <c r="P427" s="10">
        <v>45917</v>
      </c>
    </row>
    <row r="428" spans="1:16" ht="409.5" x14ac:dyDescent="0.2">
      <c r="A428" s="3" t="s">
        <v>166</v>
      </c>
      <c r="B428" s="4" t="s">
        <v>167</v>
      </c>
      <c r="C428" s="4" t="s">
        <v>2360</v>
      </c>
      <c r="D428" s="4" t="s">
        <v>639</v>
      </c>
      <c r="E428" s="4" t="s">
        <v>383</v>
      </c>
      <c r="F428" s="5">
        <v>35</v>
      </c>
      <c r="G428" s="6">
        <v>534.88</v>
      </c>
      <c r="H428" s="11">
        <f>G428*0.1</f>
        <v>53.488</v>
      </c>
      <c r="I428" s="12">
        <f>G428*0.15</f>
        <v>80.231999999999999</v>
      </c>
      <c r="J428" s="12">
        <f>G428+H428+I428</f>
        <v>668.59999999999991</v>
      </c>
      <c r="K428" s="12">
        <f>J428*1.1</f>
        <v>735.45999999999992</v>
      </c>
      <c r="L428" s="7"/>
      <c r="M428" s="4" t="s">
        <v>1909</v>
      </c>
      <c r="N428" s="7" t="s">
        <v>3775</v>
      </c>
      <c r="O428" s="8" t="s">
        <v>2361</v>
      </c>
      <c r="P428" s="10">
        <v>45915</v>
      </c>
    </row>
    <row r="429" spans="1:16" ht="409.5" x14ac:dyDescent="0.2">
      <c r="A429" s="3" t="s">
        <v>166</v>
      </c>
      <c r="B429" s="4" t="s">
        <v>167</v>
      </c>
      <c r="C429" s="4" t="s">
        <v>2360</v>
      </c>
      <c r="D429" s="4" t="s">
        <v>639</v>
      </c>
      <c r="E429" s="4" t="s">
        <v>383</v>
      </c>
      <c r="F429" s="5">
        <v>35</v>
      </c>
      <c r="G429" s="6">
        <v>534.88</v>
      </c>
      <c r="H429" s="11">
        <f>G429*0.1</f>
        <v>53.488</v>
      </c>
      <c r="I429" s="12">
        <f>G429*0.15</f>
        <v>80.231999999999999</v>
      </c>
      <c r="J429" s="12">
        <f>G429+H429+I429</f>
        <v>668.59999999999991</v>
      </c>
      <c r="K429" s="12">
        <f>J429*1.1</f>
        <v>735.45999999999992</v>
      </c>
      <c r="L429" s="7"/>
      <c r="M429" s="4" t="s">
        <v>2878</v>
      </c>
      <c r="N429" s="7" t="s">
        <v>3775</v>
      </c>
      <c r="O429" s="8" t="s">
        <v>2361</v>
      </c>
      <c r="P429" s="10">
        <v>45915</v>
      </c>
    </row>
    <row r="430" spans="1:16" ht="409.5" x14ac:dyDescent="0.2">
      <c r="A430" s="3" t="s">
        <v>166</v>
      </c>
      <c r="B430" s="4" t="s">
        <v>167</v>
      </c>
      <c r="C430" s="4" t="s">
        <v>2362</v>
      </c>
      <c r="D430" s="4" t="s">
        <v>639</v>
      </c>
      <c r="E430" s="4" t="s">
        <v>383</v>
      </c>
      <c r="F430" s="5">
        <v>35</v>
      </c>
      <c r="G430" s="6">
        <v>534.88</v>
      </c>
      <c r="H430" s="11">
        <f>G430*0.1</f>
        <v>53.488</v>
      </c>
      <c r="I430" s="12">
        <f>G430*0.15</f>
        <v>80.231999999999999</v>
      </c>
      <c r="J430" s="12">
        <f>G430+H430+I430</f>
        <v>668.59999999999991</v>
      </c>
      <c r="K430" s="12">
        <f>J430*1.1</f>
        <v>735.45999999999992</v>
      </c>
      <c r="L430" s="7"/>
      <c r="M430" s="4" t="s">
        <v>1909</v>
      </c>
      <c r="N430" s="7" t="s">
        <v>3775</v>
      </c>
      <c r="O430" s="8" t="s">
        <v>2363</v>
      </c>
      <c r="P430" s="10">
        <v>45915</v>
      </c>
    </row>
    <row r="431" spans="1:16" ht="409.5" x14ac:dyDescent="0.2">
      <c r="A431" s="3" t="s">
        <v>166</v>
      </c>
      <c r="B431" s="4" t="s">
        <v>167</v>
      </c>
      <c r="C431" s="4" t="s">
        <v>2362</v>
      </c>
      <c r="D431" s="4" t="s">
        <v>639</v>
      </c>
      <c r="E431" s="4" t="s">
        <v>383</v>
      </c>
      <c r="F431" s="5">
        <v>35</v>
      </c>
      <c r="G431" s="6">
        <v>534.88</v>
      </c>
      <c r="H431" s="11">
        <f>G431*0.1</f>
        <v>53.488</v>
      </c>
      <c r="I431" s="12">
        <f>G431*0.15</f>
        <v>80.231999999999999</v>
      </c>
      <c r="J431" s="12">
        <f>G431+H431+I431</f>
        <v>668.59999999999991</v>
      </c>
      <c r="K431" s="12">
        <f>J431*1.1</f>
        <v>735.45999999999992</v>
      </c>
      <c r="L431" s="7"/>
      <c r="M431" s="4" t="s">
        <v>2878</v>
      </c>
      <c r="N431" s="7" t="s">
        <v>3775</v>
      </c>
      <c r="O431" s="8" t="s">
        <v>2363</v>
      </c>
      <c r="P431" s="10">
        <v>45915</v>
      </c>
    </row>
    <row r="432" spans="1:16" ht="375" x14ac:dyDescent="0.2">
      <c r="A432" s="3" t="s">
        <v>166</v>
      </c>
      <c r="B432" s="4" t="s">
        <v>1984</v>
      </c>
      <c r="C432" s="4" t="s">
        <v>1079</v>
      </c>
      <c r="D432" s="4" t="s">
        <v>636</v>
      </c>
      <c r="E432" s="4" t="s">
        <v>383</v>
      </c>
      <c r="F432" s="5">
        <v>10</v>
      </c>
      <c r="G432" s="6">
        <v>117.05</v>
      </c>
      <c r="H432" s="11">
        <f>G432*0.14</f>
        <v>16.387</v>
      </c>
      <c r="I432" s="12">
        <f>G432*0.22</f>
        <v>25.751000000000001</v>
      </c>
      <c r="J432" s="12">
        <f>G432+H432+I432</f>
        <v>159.18800000000002</v>
      </c>
      <c r="K432" s="12">
        <f>J432*1.1</f>
        <v>175.10680000000002</v>
      </c>
      <c r="L432" s="7"/>
      <c r="M432" s="4" t="s">
        <v>2249</v>
      </c>
      <c r="N432" s="7" t="s">
        <v>2590</v>
      </c>
      <c r="O432" s="8" t="s">
        <v>2250</v>
      </c>
      <c r="P432" s="10">
        <v>45909</v>
      </c>
    </row>
    <row r="433" spans="1:16" ht="330" x14ac:dyDescent="0.2">
      <c r="A433" s="3" t="s">
        <v>136</v>
      </c>
      <c r="B433" s="4" t="s">
        <v>2869</v>
      </c>
      <c r="C433" s="4" t="s">
        <v>3184</v>
      </c>
      <c r="D433" s="4" t="s">
        <v>1537</v>
      </c>
      <c r="E433" s="4" t="s">
        <v>554</v>
      </c>
      <c r="F433" s="5">
        <v>1</v>
      </c>
      <c r="G433" s="6">
        <v>3898.29</v>
      </c>
      <c r="H433" s="11">
        <f>G433*0.1</f>
        <v>389.82900000000001</v>
      </c>
      <c r="I433" s="12">
        <f>G433*0.15</f>
        <v>584.74349999999993</v>
      </c>
      <c r="J433" s="12">
        <f>G433+H433+I433</f>
        <v>4872.8624999999993</v>
      </c>
      <c r="K433" s="12">
        <f>J433*1.1</f>
        <v>5360.1487499999994</v>
      </c>
      <c r="L433" s="7"/>
      <c r="M433" s="4" t="s">
        <v>3185</v>
      </c>
      <c r="N433" s="7" t="s">
        <v>3183</v>
      </c>
      <c r="O433" s="8" t="s">
        <v>3186</v>
      </c>
      <c r="P433" s="10">
        <v>45902</v>
      </c>
    </row>
    <row r="434" spans="1:16" ht="409.5" hidden="1" x14ac:dyDescent="0.2">
      <c r="A434" s="3" t="s">
        <v>136</v>
      </c>
      <c r="B434" s="4" t="s">
        <v>2923</v>
      </c>
      <c r="C434" s="4" t="s">
        <v>1285</v>
      </c>
      <c r="D434" s="4" t="s">
        <v>674</v>
      </c>
      <c r="E434" s="4" t="s">
        <v>554</v>
      </c>
      <c r="F434" s="5">
        <v>1</v>
      </c>
      <c r="G434" s="6">
        <v>3397.2</v>
      </c>
      <c r="H434" s="11">
        <f>G434*0.1</f>
        <v>339.72</v>
      </c>
      <c r="I434" s="12">
        <f>G434*0.15</f>
        <v>509.57999999999993</v>
      </c>
      <c r="J434" s="12">
        <f>G434+H434+I434</f>
        <v>4246.5</v>
      </c>
      <c r="K434" s="12">
        <f>J434*1.1</f>
        <v>4671.1500000000005</v>
      </c>
      <c r="L434" s="7"/>
      <c r="M434" s="4" t="s">
        <v>2009</v>
      </c>
      <c r="N434" s="7" t="s">
        <v>3909</v>
      </c>
      <c r="O434" s="8" t="s">
        <v>2010</v>
      </c>
      <c r="P434" s="10">
        <v>45918</v>
      </c>
    </row>
    <row r="435" spans="1:16" ht="300" x14ac:dyDescent="0.2">
      <c r="A435" s="3" t="s">
        <v>224</v>
      </c>
      <c r="B435" s="4" t="s">
        <v>224</v>
      </c>
      <c r="C435" s="4" t="s">
        <v>3721</v>
      </c>
      <c r="D435" s="4" t="s">
        <v>591</v>
      </c>
      <c r="E435" s="4" t="s">
        <v>524</v>
      </c>
      <c r="F435" s="5">
        <v>5</v>
      </c>
      <c r="G435" s="6">
        <v>10296.5</v>
      </c>
      <c r="H435" s="11">
        <f>G435*0.1</f>
        <v>1029.6500000000001</v>
      </c>
      <c r="I435" s="12">
        <f>G435*0.15</f>
        <v>1544.4749999999999</v>
      </c>
      <c r="J435" s="12">
        <f>G435+H435+I435</f>
        <v>12870.625</v>
      </c>
      <c r="K435" s="12">
        <f>J435*1.1</f>
        <v>14157.687500000002</v>
      </c>
      <c r="L435" s="7"/>
      <c r="M435" s="4" t="s">
        <v>2836</v>
      </c>
      <c r="N435" s="7" t="s">
        <v>3722</v>
      </c>
      <c r="O435" s="8" t="s">
        <v>3723</v>
      </c>
      <c r="P435" s="10">
        <v>45915</v>
      </c>
    </row>
    <row r="436" spans="1:16" ht="409.5" hidden="1" x14ac:dyDescent="0.2">
      <c r="A436" s="3" t="s">
        <v>122</v>
      </c>
      <c r="B436" s="4" t="s">
        <v>3423</v>
      </c>
      <c r="C436" s="4" t="s">
        <v>621</v>
      </c>
      <c r="D436" s="4" t="s">
        <v>2662</v>
      </c>
      <c r="E436" s="4" t="s">
        <v>500</v>
      </c>
      <c r="F436" s="5">
        <v>30</v>
      </c>
      <c r="G436" s="6">
        <v>42251</v>
      </c>
      <c r="H436" s="11">
        <f>G436*0.1</f>
        <v>4225.1000000000004</v>
      </c>
      <c r="I436" s="12">
        <f>G436*0.15</f>
        <v>6337.65</v>
      </c>
      <c r="J436" s="12">
        <f>G436+H436+I436</f>
        <v>52813.75</v>
      </c>
      <c r="K436" s="12">
        <f>J436*1.1</f>
        <v>58095.125000000007</v>
      </c>
      <c r="L436" s="7"/>
      <c r="M436" s="4" t="s">
        <v>3749</v>
      </c>
      <c r="N436" s="7" t="s">
        <v>3750</v>
      </c>
      <c r="O436" s="8" t="s">
        <v>3751</v>
      </c>
      <c r="P436" s="10">
        <v>45916</v>
      </c>
    </row>
    <row r="437" spans="1:16" ht="409.5" hidden="1" x14ac:dyDescent="0.2">
      <c r="A437" s="3" t="s">
        <v>122</v>
      </c>
      <c r="B437" s="4" t="s">
        <v>4242</v>
      </c>
      <c r="C437" s="4" t="s">
        <v>621</v>
      </c>
      <c r="D437" s="4" t="s">
        <v>4212</v>
      </c>
      <c r="E437" s="4" t="s">
        <v>500</v>
      </c>
      <c r="F437" s="5">
        <v>30</v>
      </c>
      <c r="G437" s="6">
        <v>42251</v>
      </c>
      <c r="H437" s="11">
        <f>G437*0.1</f>
        <v>4225.1000000000004</v>
      </c>
      <c r="I437" s="12">
        <f>G437*0.15</f>
        <v>6337.65</v>
      </c>
      <c r="J437" s="12">
        <f>G437+H437+I437</f>
        <v>52813.75</v>
      </c>
      <c r="K437" s="12">
        <f>J437*1.1</f>
        <v>58095.125000000007</v>
      </c>
      <c r="L437" s="7"/>
      <c r="M437" s="4" t="s">
        <v>3749</v>
      </c>
      <c r="N437" s="7" t="s">
        <v>4243</v>
      </c>
      <c r="O437" s="8" t="s">
        <v>3751</v>
      </c>
      <c r="P437" s="10">
        <v>45926</v>
      </c>
    </row>
    <row r="438" spans="1:16" ht="315" hidden="1" x14ac:dyDescent="0.2">
      <c r="A438" s="3" t="s">
        <v>111</v>
      </c>
      <c r="B438" s="4" t="s">
        <v>112</v>
      </c>
      <c r="C438" s="4" t="s">
        <v>1842</v>
      </c>
      <c r="D438" s="4" t="s">
        <v>3415</v>
      </c>
      <c r="E438" s="4" t="s">
        <v>1001</v>
      </c>
      <c r="F438" s="5">
        <v>1</v>
      </c>
      <c r="G438" s="6">
        <v>109.77</v>
      </c>
      <c r="H438" s="11">
        <f>G438*0.14</f>
        <v>15.367800000000001</v>
      </c>
      <c r="I438" s="12">
        <f>G438*0.22</f>
        <v>24.1494</v>
      </c>
      <c r="J438" s="12">
        <f>G438+H438+I438</f>
        <v>149.28719999999998</v>
      </c>
      <c r="K438" s="12">
        <f>J438*1.1</f>
        <v>164.21591999999998</v>
      </c>
      <c r="L438" s="7"/>
      <c r="M438" s="4" t="s">
        <v>2603</v>
      </c>
      <c r="N438" s="7" t="s">
        <v>4309</v>
      </c>
      <c r="O438" s="8" t="s">
        <v>4310</v>
      </c>
      <c r="P438" s="10">
        <v>45929</v>
      </c>
    </row>
    <row r="439" spans="1:16" ht="409.5" x14ac:dyDescent="0.2">
      <c r="A439" s="3" t="s">
        <v>32</v>
      </c>
      <c r="B439" s="4" t="s">
        <v>1953</v>
      </c>
      <c r="C439" s="4" t="s">
        <v>1962</v>
      </c>
      <c r="D439" s="4" t="s">
        <v>639</v>
      </c>
      <c r="E439" s="4" t="s">
        <v>384</v>
      </c>
      <c r="F439" s="5">
        <v>1</v>
      </c>
      <c r="G439" s="6">
        <v>294.33</v>
      </c>
      <c r="H439" s="11">
        <f>G439*0.14</f>
        <v>41.206200000000003</v>
      </c>
      <c r="I439" s="12">
        <f>G439*0.22</f>
        <v>64.752600000000001</v>
      </c>
      <c r="J439" s="12">
        <f>G439+H439+I439</f>
        <v>400.28880000000004</v>
      </c>
      <c r="K439" s="12">
        <f>J439*1.1</f>
        <v>440.31768000000005</v>
      </c>
      <c r="L439" s="7"/>
      <c r="M439" s="4" t="s">
        <v>1955</v>
      </c>
      <c r="N439" s="7" t="s">
        <v>3496</v>
      </c>
      <c r="O439" s="8" t="s">
        <v>1963</v>
      </c>
      <c r="P439" s="10">
        <v>45909</v>
      </c>
    </row>
    <row r="440" spans="1:16" ht="409.5" x14ac:dyDescent="0.2">
      <c r="A440" s="3" t="s">
        <v>32</v>
      </c>
      <c r="B440" s="4" t="s">
        <v>1953</v>
      </c>
      <c r="C440" s="4" t="s">
        <v>1359</v>
      </c>
      <c r="D440" s="4" t="s">
        <v>1954</v>
      </c>
      <c r="E440" s="4" t="s">
        <v>384</v>
      </c>
      <c r="F440" s="5">
        <v>1</v>
      </c>
      <c r="G440" s="6">
        <v>294.33</v>
      </c>
      <c r="H440" s="11">
        <f>G440*0.14</f>
        <v>41.206200000000003</v>
      </c>
      <c r="I440" s="12">
        <f>G440*0.22</f>
        <v>64.752600000000001</v>
      </c>
      <c r="J440" s="12">
        <f>G440+H440+I440</f>
        <v>400.28880000000004</v>
      </c>
      <c r="K440" s="12">
        <f>J440*1.1</f>
        <v>440.31768000000005</v>
      </c>
      <c r="L440" s="7"/>
      <c r="M440" s="4" t="s">
        <v>1955</v>
      </c>
      <c r="N440" s="7" t="s">
        <v>3496</v>
      </c>
      <c r="O440" s="8" t="s">
        <v>1956</v>
      </c>
      <c r="P440" s="10">
        <v>45909</v>
      </c>
    </row>
    <row r="441" spans="1:16" ht="409.5" x14ac:dyDescent="0.2">
      <c r="A441" s="3" t="s">
        <v>32</v>
      </c>
      <c r="B441" s="4" t="s">
        <v>1953</v>
      </c>
      <c r="C441" s="4" t="s">
        <v>1964</v>
      </c>
      <c r="D441" s="4" t="s">
        <v>639</v>
      </c>
      <c r="E441" s="4" t="s">
        <v>384</v>
      </c>
      <c r="F441" s="5">
        <v>1</v>
      </c>
      <c r="G441" s="6">
        <v>294.33</v>
      </c>
      <c r="H441" s="11">
        <f>G441*0.14</f>
        <v>41.206200000000003</v>
      </c>
      <c r="I441" s="12">
        <f>G441*0.22</f>
        <v>64.752600000000001</v>
      </c>
      <c r="J441" s="12">
        <f>G441+H441+I441</f>
        <v>400.28880000000004</v>
      </c>
      <c r="K441" s="12">
        <f>J441*1.1</f>
        <v>440.31768000000005</v>
      </c>
      <c r="L441" s="7"/>
      <c r="M441" s="4" t="s">
        <v>1955</v>
      </c>
      <c r="N441" s="7" t="s">
        <v>3496</v>
      </c>
      <c r="O441" s="8" t="s">
        <v>1965</v>
      </c>
      <c r="P441" s="10">
        <v>45909</v>
      </c>
    </row>
    <row r="442" spans="1:16" ht="409.5" x14ac:dyDescent="0.2">
      <c r="A442" s="3" t="s">
        <v>32</v>
      </c>
      <c r="B442" s="4" t="s">
        <v>1953</v>
      </c>
      <c r="C442" s="4" t="s">
        <v>1966</v>
      </c>
      <c r="D442" s="4" t="s">
        <v>639</v>
      </c>
      <c r="E442" s="4" t="s">
        <v>384</v>
      </c>
      <c r="F442" s="5">
        <v>1</v>
      </c>
      <c r="G442" s="6">
        <v>367.9</v>
      </c>
      <c r="H442" s="11">
        <f>G442*0.14</f>
        <v>51.506</v>
      </c>
      <c r="I442" s="12">
        <f>G442*0.22</f>
        <v>80.938000000000002</v>
      </c>
      <c r="J442" s="12">
        <f>G442+H442+I442</f>
        <v>500.34399999999994</v>
      </c>
      <c r="K442" s="12">
        <f>J442*1.1</f>
        <v>550.37839999999994</v>
      </c>
      <c r="L442" s="7"/>
      <c r="M442" s="4" t="s">
        <v>1955</v>
      </c>
      <c r="N442" s="7" t="s">
        <v>3496</v>
      </c>
      <c r="O442" s="8" t="s">
        <v>1967</v>
      </c>
      <c r="P442" s="10">
        <v>45909</v>
      </c>
    </row>
    <row r="443" spans="1:16" ht="409.5" x14ac:dyDescent="0.2">
      <c r="A443" s="3" t="s">
        <v>32</v>
      </c>
      <c r="B443" s="4" t="s">
        <v>1953</v>
      </c>
      <c r="C443" s="4" t="s">
        <v>1278</v>
      </c>
      <c r="D443" s="4" t="s">
        <v>1954</v>
      </c>
      <c r="E443" s="4" t="s">
        <v>384</v>
      </c>
      <c r="F443" s="5">
        <v>1</v>
      </c>
      <c r="G443" s="6">
        <v>367.9</v>
      </c>
      <c r="H443" s="11">
        <f>G443*0.14</f>
        <v>51.506</v>
      </c>
      <c r="I443" s="12">
        <f>G443*0.22</f>
        <v>80.938000000000002</v>
      </c>
      <c r="J443" s="12">
        <f>G443+H443+I443</f>
        <v>500.34399999999994</v>
      </c>
      <c r="K443" s="12">
        <f>J443*1.1</f>
        <v>550.37839999999994</v>
      </c>
      <c r="L443" s="7"/>
      <c r="M443" s="4" t="s">
        <v>1955</v>
      </c>
      <c r="N443" s="7" t="s">
        <v>3496</v>
      </c>
      <c r="O443" s="8" t="s">
        <v>1957</v>
      </c>
      <c r="P443" s="10">
        <v>45909</v>
      </c>
    </row>
    <row r="444" spans="1:16" ht="409.5" x14ac:dyDescent="0.2">
      <c r="A444" s="3" t="s">
        <v>32</v>
      </c>
      <c r="B444" s="4" t="s">
        <v>1953</v>
      </c>
      <c r="C444" s="4" t="s">
        <v>1142</v>
      </c>
      <c r="D444" s="4" t="s">
        <v>639</v>
      </c>
      <c r="E444" s="4" t="s">
        <v>384</v>
      </c>
      <c r="F444" s="5">
        <v>1</v>
      </c>
      <c r="G444" s="6">
        <v>367.9</v>
      </c>
      <c r="H444" s="11">
        <f>G444*0.14</f>
        <v>51.506</v>
      </c>
      <c r="I444" s="12">
        <f>G444*0.22</f>
        <v>80.938000000000002</v>
      </c>
      <c r="J444" s="12">
        <f>G444+H444+I444</f>
        <v>500.34399999999994</v>
      </c>
      <c r="K444" s="12">
        <f>J444*1.1</f>
        <v>550.37839999999994</v>
      </c>
      <c r="L444" s="7"/>
      <c r="M444" s="4" t="s">
        <v>1955</v>
      </c>
      <c r="N444" s="7" t="s">
        <v>3496</v>
      </c>
      <c r="O444" s="8" t="s">
        <v>1968</v>
      </c>
      <c r="P444" s="10">
        <v>45909</v>
      </c>
    </row>
    <row r="445" spans="1:16" ht="409.5" x14ac:dyDescent="0.2">
      <c r="A445" s="3" t="s">
        <v>32</v>
      </c>
      <c r="B445" s="4" t="s">
        <v>1953</v>
      </c>
      <c r="C445" s="4" t="s">
        <v>1969</v>
      </c>
      <c r="D445" s="4" t="s">
        <v>639</v>
      </c>
      <c r="E445" s="4" t="s">
        <v>384</v>
      </c>
      <c r="F445" s="5">
        <v>1</v>
      </c>
      <c r="G445" s="6">
        <v>486.65</v>
      </c>
      <c r="H445" s="11">
        <f>G445*0.14</f>
        <v>68.131</v>
      </c>
      <c r="I445" s="12">
        <f>G445*0.22</f>
        <v>107.063</v>
      </c>
      <c r="J445" s="12">
        <f>G445+H445+I445</f>
        <v>661.84399999999994</v>
      </c>
      <c r="K445" s="12">
        <f>J445*1.1</f>
        <v>728.02840000000003</v>
      </c>
      <c r="L445" s="7"/>
      <c r="M445" s="4" t="s">
        <v>1955</v>
      </c>
      <c r="N445" s="7" t="s">
        <v>3496</v>
      </c>
      <c r="O445" s="8" t="s">
        <v>1970</v>
      </c>
      <c r="P445" s="10">
        <v>45909</v>
      </c>
    </row>
    <row r="446" spans="1:16" ht="409.5" x14ac:dyDescent="0.2">
      <c r="A446" s="3" t="s">
        <v>32</v>
      </c>
      <c r="B446" s="4" t="s">
        <v>1953</v>
      </c>
      <c r="C446" s="4" t="s">
        <v>1279</v>
      </c>
      <c r="D446" s="4" t="s">
        <v>1954</v>
      </c>
      <c r="E446" s="4" t="s">
        <v>384</v>
      </c>
      <c r="F446" s="5">
        <v>1</v>
      </c>
      <c r="G446" s="6">
        <v>486.65</v>
      </c>
      <c r="H446" s="11">
        <f>G446*0.14</f>
        <v>68.131</v>
      </c>
      <c r="I446" s="12">
        <f>G446*0.22</f>
        <v>107.063</v>
      </c>
      <c r="J446" s="12">
        <f>G446+H446+I446</f>
        <v>661.84399999999994</v>
      </c>
      <c r="K446" s="12">
        <f>J446*1.1</f>
        <v>728.02840000000003</v>
      </c>
      <c r="L446" s="7"/>
      <c r="M446" s="4" t="s">
        <v>1955</v>
      </c>
      <c r="N446" s="7" t="s">
        <v>3496</v>
      </c>
      <c r="O446" s="8" t="s">
        <v>1958</v>
      </c>
      <c r="P446" s="10">
        <v>45909</v>
      </c>
    </row>
    <row r="447" spans="1:16" ht="409.5" x14ac:dyDescent="0.2">
      <c r="A447" s="3" t="s">
        <v>32</v>
      </c>
      <c r="B447" s="4" t="s">
        <v>1953</v>
      </c>
      <c r="C447" s="4" t="s">
        <v>1971</v>
      </c>
      <c r="D447" s="4" t="s">
        <v>639</v>
      </c>
      <c r="E447" s="4" t="s">
        <v>384</v>
      </c>
      <c r="F447" s="5">
        <v>1</v>
      </c>
      <c r="G447" s="6">
        <v>486.65</v>
      </c>
      <c r="H447" s="11">
        <f>G447*0.14</f>
        <v>68.131</v>
      </c>
      <c r="I447" s="12">
        <f>G447*0.22</f>
        <v>107.063</v>
      </c>
      <c r="J447" s="12">
        <f>G447+H447+I447</f>
        <v>661.84399999999994</v>
      </c>
      <c r="K447" s="12">
        <f>J447*1.1</f>
        <v>728.02840000000003</v>
      </c>
      <c r="L447" s="7"/>
      <c r="M447" s="4" t="s">
        <v>1955</v>
      </c>
      <c r="N447" s="7" t="s">
        <v>3496</v>
      </c>
      <c r="O447" s="8" t="s">
        <v>1972</v>
      </c>
      <c r="P447" s="10">
        <v>45909</v>
      </c>
    </row>
    <row r="448" spans="1:16" ht="409.5" x14ac:dyDescent="0.2">
      <c r="A448" s="3" t="s">
        <v>32</v>
      </c>
      <c r="B448" s="4" t="s">
        <v>1953</v>
      </c>
      <c r="C448" s="4" t="s">
        <v>1973</v>
      </c>
      <c r="D448" s="4" t="s">
        <v>639</v>
      </c>
      <c r="E448" s="4" t="s">
        <v>384</v>
      </c>
      <c r="F448" s="5">
        <v>1</v>
      </c>
      <c r="G448" s="6">
        <v>485.15</v>
      </c>
      <c r="H448" s="11">
        <f>G448*0.14</f>
        <v>67.921000000000006</v>
      </c>
      <c r="I448" s="12">
        <f>G448*0.22</f>
        <v>106.73299999999999</v>
      </c>
      <c r="J448" s="12">
        <f>G448+H448+I448</f>
        <v>659.80399999999997</v>
      </c>
      <c r="K448" s="12">
        <f>J448*1.1</f>
        <v>725.78440000000001</v>
      </c>
      <c r="L448" s="7"/>
      <c r="M448" s="4" t="s">
        <v>1955</v>
      </c>
      <c r="N448" s="7" t="s">
        <v>3496</v>
      </c>
      <c r="O448" s="8" t="s">
        <v>1974</v>
      </c>
      <c r="P448" s="10">
        <v>45909</v>
      </c>
    </row>
    <row r="449" spans="1:16" ht="409.5" x14ac:dyDescent="0.2">
      <c r="A449" s="3" t="s">
        <v>32</v>
      </c>
      <c r="B449" s="4" t="s">
        <v>1953</v>
      </c>
      <c r="C449" s="4" t="s">
        <v>1280</v>
      </c>
      <c r="D449" s="4" t="s">
        <v>1954</v>
      </c>
      <c r="E449" s="4" t="s">
        <v>384</v>
      </c>
      <c r="F449" s="5">
        <v>1</v>
      </c>
      <c r="G449" s="6">
        <v>485.15</v>
      </c>
      <c r="H449" s="11">
        <f>G449*0.14</f>
        <v>67.921000000000006</v>
      </c>
      <c r="I449" s="12">
        <f>G449*0.22</f>
        <v>106.73299999999999</v>
      </c>
      <c r="J449" s="12">
        <f>G449+H449+I449</f>
        <v>659.80399999999997</v>
      </c>
      <c r="K449" s="12">
        <f>J449*1.1</f>
        <v>725.78440000000001</v>
      </c>
      <c r="L449" s="7"/>
      <c r="M449" s="4" t="s">
        <v>1955</v>
      </c>
      <c r="N449" s="7" t="s">
        <v>3496</v>
      </c>
      <c r="O449" s="8" t="s">
        <v>1959</v>
      </c>
      <c r="P449" s="10">
        <v>45909</v>
      </c>
    </row>
    <row r="450" spans="1:16" ht="409.5" x14ac:dyDescent="0.2">
      <c r="A450" s="3" t="s">
        <v>32</v>
      </c>
      <c r="B450" s="4" t="s">
        <v>1953</v>
      </c>
      <c r="C450" s="4" t="s">
        <v>1143</v>
      </c>
      <c r="D450" s="4" t="s">
        <v>639</v>
      </c>
      <c r="E450" s="4" t="s">
        <v>384</v>
      </c>
      <c r="F450" s="5">
        <v>1</v>
      </c>
      <c r="G450" s="6">
        <v>485.15</v>
      </c>
      <c r="H450" s="11">
        <f>G450*0.14</f>
        <v>67.921000000000006</v>
      </c>
      <c r="I450" s="12">
        <f>G450*0.22</f>
        <v>106.73299999999999</v>
      </c>
      <c r="J450" s="12">
        <f>G450+H450+I450</f>
        <v>659.80399999999997</v>
      </c>
      <c r="K450" s="12">
        <f>J450*1.1</f>
        <v>725.78440000000001</v>
      </c>
      <c r="L450" s="7"/>
      <c r="M450" s="4" t="s">
        <v>1955</v>
      </c>
      <c r="N450" s="7" t="s">
        <v>3496</v>
      </c>
      <c r="O450" s="8" t="s">
        <v>1975</v>
      </c>
      <c r="P450" s="10">
        <v>45909</v>
      </c>
    </row>
    <row r="451" spans="1:16" ht="409.5" hidden="1" x14ac:dyDescent="0.2">
      <c r="A451" s="3" t="s">
        <v>1250</v>
      </c>
      <c r="B451" s="4" t="s">
        <v>4061</v>
      </c>
      <c r="C451" s="4" t="s">
        <v>4062</v>
      </c>
      <c r="D451" s="4" t="s">
        <v>569</v>
      </c>
      <c r="E451" s="4" t="s">
        <v>1251</v>
      </c>
      <c r="F451" s="5">
        <v>21</v>
      </c>
      <c r="G451" s="6">
        <v>21467.73</v>
      </c>
      <c r="H451" s="11">
        <f>G451*0.1</f>
        <v>2146.7730000000001</v>
      </c>
      <c r="I451" s="12">
        <f>G451*0.15</f>
        <v>3220.1594999999998</v>
      </c>
      <c r="J451" s="12">
        <f>G451+H451+I451</f>
        <v>26834.662499999999</v>
      </c>
      <c r="K451" s="12">
        <f>J451*1.1</f>
        <v>29518.12875</v>
      </c>
      <c r="L451" s="7"/>
      <c r="M451" s="4" t="s">
        <v>4063</v>
      </c>
      <c r="N451" s="7" t="s">
        <v>4064</v>
      </c>
      <c r="O451" s="8" t="s">
        <v>4065</v>
      </c>
      <c r="P451" s="10">
        <v>45922</v>
      </c>
    </row>
    <row r="452" spans="1:16" ht="409.5" hidden="1" x14ac:dyDescent="0.2">
      <c r="A452" s="3" t="s">
        <v>1250</v>
      </c>
      <c r="B452" s="4" t="s">
        <v>4061</v>
      </c>
      <c r="C452" s="4" t="s">
        <v>4072</v>
      </c>
      <c r="D452" s="4" t="s">
        <v>569</v>
      </c>
      <c r="E452" s="4" t="s">
        <v>1251</v>
      </c>
      <c r="F452" s="5">
        <v>84</v>
      </c>
      <c r="G452" s="6">
        <v>85870.91</v>
      </c>
      <c r="H452" s="11">
        <f>G452*0.1</f>
        <v>8587.0910000000003</v>
      </c>
      <c r="I452" s="12">
        <f>G452*0.15</f>
        <v>12880.636500000001</v>
      </c>
      <c r="J452" s="12">
        <f>G452+H452+I452</f>
        <v>107338.63750000001</v>
      </c>
      <c r="K452" s="12">
        <f>J452*1.1</f>
        <v>118072.50125000002</v>
      </c>
      <c r="L452" s="7"/>
      <c r="M452" s="4" t="s">
        <v>4063</v>
      </c>
      <c r="N452" s="7" t="s">
        <v>4064</v>
      </c>
      <c r="O452" s="8" t="s">
        <v>4073</v>
      </c>
      <c r="P452" s="10">
        <v>45922</v>
      </c>
    </row>
    <row r="453" spans="1:16" ht="409.5" hidden="1" x14ac:dyDescent="0.2">
      <c r="A453" s="3" t="s">
        <v>1250</v>
      </c>
      <c r="B453" s="4" t="s">
        <v>4061</v>
      </c>
      <c r="C453" s="4" t="s">
        <v>4070</v>
      </c>
      <c r="D453" s="4" t="s">
        <v>569</v>
      </c>
      <c r="E453" s="4" t="s">
        <v>1251</v>
      </c>
      <c r="F453" s="5">
        <v>84</v>
      </c>
      <c r="G453" s="6">
        <v>85870.91</v>
      </c>
      <c r="H453" s="11">
        <f>G453*0.1</f>
        <v>8587.0910000000003</v>
      </c>
      <c r="I453" s="12">
        <f>G453*0.15</f>
        <v>12880.636500000001</v>
      </c>
      <c r="J453" s="12">
        <f>G453+H453+I453</f>
        <v>107338.63750000001</v>
      </c>
      <c r="K453" s="12">
        <f>J453*1.1</f>
        <v>118072.50125000002</v>
      </c>
      <c r="L453" s="7"/>
      <c r="M453" s="4" t="s">
        <v>4063</v>
      </c>
      <c r="N453" s="7" t="s">
        <v>4064</v>
      </c>
      <c r="O453" s="8" t="s">
        <v>4071</v>
      </c>
      <c r="P453" s="10">
        <v>45922</v>
      </c>
    </row>
    <row r="454" spans="1:16" ht="409.5" hidden="1" x14ac:dyDescent="0.2">
      <c r="A454" s="3" t="s">
        <v>1250</v>
      </c>
      <c r="B454" s="4" t="s">
        <v>4061</v>
      </c>
      <c r="C454" s="4" t="s">
        <v>4068</v>
      </c>
      <c r="D454" s="4" t="s">
        <v>569</v>
      </c>
      <c r="E454" s="4" t="s">
        <v>1251</v>
      </c>
      <c r="F454" s="5">
        <v>21</v>
      </c>
      <c r="G454" s="6">
        <v>21467.73</v>
      </c>
      <c r="H454" s="11">
        <f>G454*0.1</f>
        <v>2146.7730000000001</v>
      </c>
      <c r="I454" s="12">
        <f>G454*0.15</f>
        <v>3220.1594999999998</v>
      </c>
      <c r="J454" s="12">
        <f>G454+H454+I454</f>
        <v>26834.662499999999</v>
      </c>
      <c r="K454" s="12">
        <f>J454*1.1</f>
        <v>29518.12875</v>
      </c>
      <c r="L454" s="7"/>
      <c r="M454" s="4" t="s">
        <v>4063</v>
      </c>
      <c r="N454" s="7" t="s">
        <v>4064</v>
      </c>
      <c r="O454" s="8" t="s">
        <v>4069</v>
      </c>
      <c r="P454" s="10">
        <v>45922</v>
      </c>
    </row>
    <row r="455" spans="1:16" ht="409.5" hidden="1" x14ac:dyDescent="0.2">
      <c r="A455" s="3" t="s">
        <v>1250</v>
      </c>
      <c r="B455" s="4" t="s">
        <v>4061</v>
      </c>
      <c r="C455" s="4" t="s">
        <v>4074</v>
      </c>
      <c r="D455" s="4" t="s">
        <v>569</v>
      </c>
      <c r="E455" s="4" t="s">
        <v>1251</v>
      </c>
      <c r="F455" s="5">
        <v>84</v>
      </c>
      <c r="G455" s="6">
        <v>85870.91</v>
      </c>
      <c r="H455" s="11">
        <f>G455*0.1</f>
        <v>8587.0910000000003</v>
      </c>
      <c r="I455" s="12">
        <f>G455*0.15</f>
        <v>12880.636500000001</v>
      </c>
      <c r="J455" s="12">
        <f>G455+H455+I455</f>
        <v>107338.63750000001</v>
      </c>
      <c r="K455" s="12">
        <f>J455*1.1</f>
        <v>118072.50125000002</v>
      </c>
      <c r="L455" s="7"/>
      <c r="M455" s="4" t="s">
        <v>4063</v>
      </c>
      <c r="N455" s="7" t="s">
        <v>4064</v>
      </c>
      <c r="O455" s="8" t="s">
        <v>4075</v>
      </c>
      <c r="P455" s="10">
        <v>45922</v>
      </c>
    </row>
    <row r="456" spans="1:16" ht="409.5" hidden="1" x14ac:dyDescent="0.2">
      <c r="A456" s="3" t="s">
        <v>1250</v>
      </c>
      <c r="B456" s="4" t="s">
        <v>4061</v>
      </c>
      <c r="C456" s="4" t="s">
        <v>4066</v>
      </c>
      <c r="D456" s="4" t="s">
        <v>569</v>
      </c>
      <c r="E456" s="4" t="s">
        <v>1251</v>
      </c>
      <c r="F456" s="5">
        <v>84</v>
      </c>
      <c r="G456" s="6">
        <v>85870.91</v>
      </c>
      <c r="H456" s="11">
        <f>G456*0.1</f>
        <v>8587.0910000000003</v>
      </c>
      <c r="I456" s="12">
        <f>G456*0.15</f>
        <v>12880.636500000001</v>
      </c>
      <c r="J456" s="12">
        <f>G456+H456+I456</f>
        <v>107338.63750000001</v>
      </c>
      <c r="K456" s="12">
        <f>J456*1.1</f>
        <v>118072.50125000002</v>
      </c>
      <c r="L456" s="7"/>
      <c r="M456" s="4" t="s">
        <v>4063</v>
      </c>
      <c r="N456" s="7" t="s">
        <v>4064</v>
      </c>
      <c r="O456" s="8" t="s">
        <v>4067</v>
      </c>
      <c r="P456" s="10">
        <v>45922</v>
      </c>
    </row>
    <row r="457" spans="1:16" ht="409.5" hidden="1" x14ac:dyDescent="0.2">
      <c r="A457" s="3" t="s">
        <v>120</v>
      </c>
      <c r="B457" s="4" t="s">
        <v>609</v>
      </c>
      <c r="C457" s="4" t="s">
        <v>867</v>
      </c>
      <c r="D457" s="4" t="s">
        <v>4229</v>
      </c>
      <c r="E457" s="4" t="s">
        <v>264</v>
      </c>
      <c r="F457" s="5">
        <v>60</v>
      </c>
      <c r="G457" s="6">
        <v>172.8</v>
      </c>
      <c r="H457" s="11">
        <f>G457*0.14</f>
        <v>24.192000000000004</v>
      </c>
      <c r="I457" s="12">
        <f>G457*0.22</f>
        <v>38.016000000000005</v>
      </c>
      <c r="J457" s="12">
        <f>G457+H457+I457</f>
        <v>235.00800000000004</v>
      </c>
      <c r="K457" s="12">
        <f>J457*1.1</f>
        <v>258.50880000000006</v>
      </c>
      <c r="L457" s="7"/>
      <c r="M457" s="4" t="s">
        <v>4230</v>
      </c>
      <c r="N457" s="7" t="s">
        <v>4231</v>
      </c>
      <c r="O457" s="8" t="s">
        <v>4232</v>
      </c>
      <c r="P457" s="10">
        <v>45925</v>
      </c>
    </row>
    <row r="458" spans="1:16" ht="409.5" hidden="1" x14ac:dyDescent="0.2">
      <c r="A458" s="3" t="s">
        <v>206</v>
      </c>
      <c r="B458" s="4" t="s">
        <v>206</v>
      </c>
      <c r="C458" s="4" t="s">
        <v>566</v>
      </c>
      <c r="D458" s="4" t="s">
        <v>688</v>
      </c>
      <c r="E458" s="4" t="s">
        <v>411</v>
      </c>
      <c r="F458" s="5">
        <v>50</v>
      </c>
      <c r="G458" s="6">
        <v>34.950000000000003</v>
      </c>
      <c r="H458" s="11">
        <f>G458*0.17</f>
        <v>5.9415000000000013</v>
      </c>
      <c r="I458" s="12">
        <f>G458*0.3</f>
        <v>10.485000000000001</v>
      </c>
      <c r="J458" s="12">
        <f>G458+H458+I458</f>
        <v>51.376500000000007</v>
      </c>
      <c r="K458" s="12">
        <f>J458*1.1</f>
        <v>56.514150000000015</v>
      </c>
      <c r="L458" s="7"/>
      <c r="M458" s="4" t="s">
        <v>2832</v>
      </c>
      <c r="N458" s="7" t="s">
        <v>4358</v>
      </c>
      <c r="O458" s="8" t="s">
        <v>4359</v>
      </c>
      <c r="P458" s="10">
        <v>45925</v>
      </c>
    </row>
    <row r="459" spans="1:16" ht="409.5" hidden="1" x14ac:dyDescent="0.2">
      <c r="A459" s="3" t="s">
        <v>206</v>
      </c>
      <c r="B459" s="4" t="s">
        <v>206</v>
      </c>
      <c r="C459" s="4" t="s">
        <v>567</v>
      </c>
      <c r="D459" s="4" t="s">
        <v>688</v>
      </c>
      <c r="E459" s="4" t="s">
        <v>411</v>
      </c>
      <c r="F459" s="5">
        <v>100</v>
      </c>
      <c r="G459" s="6">
        <v>47.2</v>
      </c>
      <c r="H459" s="11">
        <f>G459*0.17</f>
        <v>8.0240000000000009</v>
      </c>
      <c r="I459" s="12">
        <f>G459*0.3</f>
        <v>14.16</v>
      </c>
      <c r="J459" s="12">
        <f>G459+H459+I459</f>
        <v>69.384</v>
      </c>
      <c r="K459" s="12">
        <f>J459*1.1</f>
        <v>76.322400000000002</v>
      </c>
      <c r="L459" s="7"/>
      <c r="M459" s="4" t="s">
        <v>2832</v>
      </c>
      <c r="N459" s="7" t="s">
        <v>4358</v>
      </c>
      <c r="O459" s="8" t="s">
        <v>4360</v>
      </c>
      <c r="P459" s="10">
        <v>45925</v>
      </c>
    </row>
    <row r="460" spans="1:16" ht="255" hidden="1" x14ac:dyDescent="0.2">
      <c r="A460" s="3" t="s">
        <v>216</v>
      </c>
      <c r="B460" s="4" t="s">
        <v>1179</v>
      </c>
      <c r="C460" s="4" t="s">
        <v>4256</v>
      </c>
      <c r="D460" s="4" t="s">
        <v>2982</v>
      </c>
      <c r="E460" s="4" t="s">
        <v>382</v>
      </c>
      <c r="F460" s="5">
        <v>1</v>
      </c>
      <c r="G460" s="6">
        <v>2536.6</v>
      </c>
      <c r="H460" s="11">
        <f>G460*0.1</f>
        <v>253.66</v>
      </c>
      <c r="I460" s="12">
        <f>G460*0.15</f>
        <v>380.48999999999995</v>
      </c>
      <c r="J460" s="12">
        <f>G460+H460+I460</f>
        <v>3170.7499999999995</v>
      </c>
      <c r="K460" s="12">
        <f>J460*1.1</f>
        <v>3487.8249999999998</v>
      </c>
      <c r="L460" s="7"/>
      <c r="M460" s="4" t="s">
        <v>2877</v>
      </c>
      <c r="N460" s="7" t="s">
        <v>4257</v>
      </c>
      <c r="O460" s="8" t="s">
        <v>4258</v>
      </c>
      <c r="P460" s="10">
        <v>45923</v>
      </c>
    </row>
    <row r="461" spans="1:16" ht="225" hidden="1" x14ac:dyDescent="0.2">
      <c r="A461" s="3" t="s">
        <v>123</v>
      </c>
      <c r="B461" s="4" t="s">
        <v>123</v>
      </c>
      <c r="C461" s="4" t="s">
        <v>1038</v>
      </c>
      <c r="D461" s="4" t="s">
        <v>1728</v>
      </c>
      <c r="E461" s="4" t="s">
        <v>1844</v>
      </c>
      <c r="F461" s="5">
        <v>30</v>
      </c>
      <c r="G461" s="6">
        <v>91728.83</v>
      </c>
      <c r="H461" s="11">
        <f>G461*0.1</f>
        <v>9172.8829999999998</v>
      </c>
      <c r="I461" s="12">
        <f>G461*0.15</f>
        <v>13759.324500000001</v>
      </c>
      <c r="J461" s="12">
        <f>G461+H461+I461</f>
        <v>114661.03750000001</v>
      </c>
      <c r="K461" s="12">
        <f>J461*1.1</f>
        <v>126127.14125000002</v>
      </c>
      <c r="L461" s="7"/>
      <c r="M461" s="4" t="s">
        <v>4344</v>
      </c>
      <c r="N461" s="7" t="s">
        <v>4345</v>
      </c>
      <c r="O461" s="8" t="s">
        <v>1729</v>
      </c>
      <c r="P461" s="10">
        <v>45930</v>
      </c>
    </row>
    <row r="462" spans="1:16" ht="270" hidden="1" x14ac:dyDescent="0.2">
      <c r="A462" s="3" t="s">
        <v>195</v>
      </c>
      <c r="B462" s="4" t="s">
        <v>2375</v>
      </c>
      <c r="C462" s="4" t="s">
        <v>346</v>
      </c>
      <c r="D462" s="4" t="s">
        <v>432</v>
      </c>
      <c r="E462" s="4" t="s">
        <v>345</v>
      </c>
      <c r="F462" s="5">
        <v>1</v>
      </c>
      <c r="G462" s="6">
        <v>474.49</v>
      </c>
      <c r="H462" s="11">
        <f>G462*0.14</f>
        <v>66.428600000000003</v>
      </c>
      <c r="I462" s="12">
        <f>G462*0.22</f>
        <v>104.3878</v>
      </c>
      <c r="J462" s="12">
        <f>G462+H462+I462</f>
        <v>645.30639999999994</v>
      </c>
      <c r="K462" s="12">
        <f>J462*1.1</f>
        <v>709.83704</v>
      </c>
      <c r="L462" s="7"/>
      <c r="M462" s="4" t="s">
        <v>2579</v>
      </c>
      <c r="N462" s="7" t="s">
        <v>4091</v>
      </c>
      <c r="O462" s="8" t="s">
        <v>2580</v>
      </c>
      <c r="P462" s="10">
        <v>45922</v>
      </c>
    </row>
    <row r="463" spans="1:16" ht="270" hidden="1" x14ac:dyDescent="0.2">
      <c r="A463" s="3" t="s">
        <v>195</v>
      </c>
      <c r="B463" s="4" t="s">
        <v>2375</v>
      </c>
      <c r="C463" s="4" t="s">
        <v>346</v>
      </c>
      <c r="D463" s="4" t="s">
        <v>432</v>
      </c>
      <c r="E463" s="4" t="s">
        <v>345</v>
      </c>
      <c r="F463" s="5">
        <v>1</v>
      </c>
      <c r="G463" s="6">
        <v>474.49</v>
      </c>
      <c r="H463" s="11">
        <f>G463*0.14</f>
        <v>66.428600000000003</v>
      </c>
      <c r="I463" s="12">
        <f>G463*0.22</f>
        <v>104.3878</v>
      </c>
      <c r="J463" s="12">
        <f>G463+H463+I463</f>
        <v>645.30639999999994</v>
      </c>
      <c r="K463" s="12">
        <f>J463*1.1</f>
        <v>709.83704</v>
      </c>
      <c r="L463" s="7"/>
      <c r="M463" s="4" t="s">
        <v>196</v>
      </c>
      <c r="N463" s="7" t="s">
        <v>4091</v>
      </c>
      <c r="O463" s="8" t="s">
        <v>197</v>
      </c>
      <c r="P463" s="10">
        <v>45922</v>
      </c>
    </row>
    <row r="464" spans="1:16" ht="270" x14ac:dyDescent="0.2">
      <c r="A464" s="3" t="s">
        <v>195</v>
      </c>
      <c r="B464" s="4" t="s">
        <v>2375</v>
      </c>
      <c r="C464" s="4" t="s">
        <v>2376</v>
      </c>
      <c r="D464" s="4" t="s">
        <v>432</v>
      </c>
      <c r="E464" s="4" t="s">
        <v>345</v>
      </c>
      <c r="F464" s="5">
        <v>1</v>
      </c>
      <c r="G464" s="6">
        <v>461.01</v>
      </c>
      <c r="H464" s="11">
        <f>G464*0.14</f>
        <v>64.54140000000001</v>
      </c>
      <c r="I464" s="12">
        <f>G464*0.22</f>
        <v>101.4222</v>
      </c>
      <c r="J464" s="12">
        <f>G464+H464+I464</f>
        <v>626.97360000000003</v>
      </c>
      <c r="K464" s="12">
        <f>J464*1.1</f>
        <v>689.67096000000004</v>
      </c>
      <c r="L464" s="7"/>
      <c r="M464" s="4" t="s">
        <v>196</v>
      </c>
      <c r="N464" s="7" t="s">
        <v>2584</v>
      </c>
      <c r="O464" s="8" t="s">
        <v>197</v>
      </c>
      <c r="P464" s="10">
        <v>45910</v>
      </c>
    </row>
    <row r="465" spans="1:16" ht="405" x14ac:dyDescent="0.2">
      <c r="A465" s="3" t="s">
        <v>1009</v>
      </c>
      <c r="B465" s="4" t="s">
        <v>1502</v>
      </c>
      <c r="C465" s="4" t="s">
        <v>1557</v>
      </c>
      <c r="D465" s="4" t="s">
        <v>1503</v>
      </c>
      <c r="E465" s="4" t="s">
        <v>3289</v>
      </c>
      <c r="F465" s="5">
        <v>28</v>
      </c>
      <c r="G465" s="6">
        <v>24000</v>
      </c>
      <c r="H465" s="11">
        <f>G465*0.1</f>
        <v>2400</v>
      </c>
      <c r="I465" s="12">
        <f>G465*0.15</f>
        <v>3600</v>
      </c>
      <c r="J465" s="12">
        <f>G465+H465+I465</f>
        <v>30000</v>
      </c>
      <c r="K465" s="12">
        <f>J465*1.1</f>
        <v>33000</v>
      </c>
      <c r="L465" s="7"/>
      <c r="M465" s="4" t="s">
        <v>3290</v>
      </c>
      <c r="N465" s="7" t="s">
        <v>3293</v>
      </c>
      <c r="O465" s="8" t="s">
        <v>1504</v>
      </c>
      <c r="P465" s="10">
        <v>45905</v>
      </c>
    </row>
    <row r="466" spans="1:16" ht="405" x14ac:dyDescent="0.2">
      <c r="A466" s="3" t="s">
        <v>1009</v>
      </c>
      <c r="B466" s="4" t="s">
        <v>1502</v>
      </c>
      <c r="C466" s="4" t="s">
        <v>1268</v>
      </c>
      <c r="D466" s="4" t="s">
        <v>1503</v>
      </c>
      <c r="E466" s="4" t="s">
        <v>3289</v>
      </c>
      <c r="F466" s="5">
        <v>28</v>
      </c>
      <c r="G466" s="6">
        <v>24000</v>
      </c>
      <c r="H466" s="11">
        <f>G466*0.1</f>
        <v>2400</v>
      </c>
      <c r="I466" s="12">
        <f>G466*0.15</f>
        <v>3600</v>
      </c>
      <c r="J466" s="12">
        <f>G466+H466+I466</f>
        <v>30000</v>
      </c>
      <c r="K466" s="12">
        <f>J466*1.1</f>
        <v>33000</v>
      </c>
      <c r="L466" s="7"/>
      <c r="M466" s="4" t="s">
        <v>3290</v>
      </c>
      <c r="N466" s="7" t="s">
        <v>3293</v>
      </c>
      <c r="O466" s="8" t="s">
        <v>3294</v>
      </c>
      <c r="P466" s="10">
        <v>45905</v>
      </c>
    </row>
    <row r="467" spans="1:16" ht="405" x14ac:dyDescent="0.2">
      <c r="A467" s="3" t="s">
        <v>1009</v>
      </c>
      <c r="B467" s="4" t="s">
        <v>1502</v>
      </c>
      <c r="C467" s="4" t="s">
        <v>1570</v>
      </c>
      <c r="D467" s="4" t="s">
        <v>1503</v>
      </c>
      <c r="E467" s="4" t="s">
        <v>3289</v>
      </c>
      <c r="F467" s="5">
        <v>28</v>
      </c>
      <c r="G467" s="6">
        <v>40000</v>
      </c>
      <c r="H467" s="11">
        <f>G467*0.1</f>
        <v>4000</v>
      </c>
      <c r="I467" s="12">
        <f>G467*0.15</f>
        <v>6000</v>
      </c>
      <c r="J467" s="12">
        <f>G467+H467+I467</f>
        <v>50000</v>
      </c>
      <c r="K467" s="12">
        <f>J467*1.1</f>
        <v>55000.000000000007</v>
      </c>
      <c r="L467" s="7"/>
      <c r="M467" s="4" t="s">
        <v>3290</v>
      </c>
      <c r="N467" s="7" t="s">
        <v>3291</v>
      </c>
      <c r="O467" s="8" t="s">
        <v>3292</v>
      </c>
      <c r="P467" s="10">
        <v>45905</v>
      </c>
    </row>
    <row r="468" spans="1:16" ht="405" x14ac:dyDescent="0.2">
      <c r="A468" s="3" t="s">
        <v>1009</v>
      </c>
      <c r="B468" s="4" t="s">
        <v>1502</v>
      </c>
      <c r="C468" s="4" t="s">
        <v>1505</v>
      </c>
      <c r="D468" s="4" t="s">
        <v>1503</v>
      </c>
      <c r="E468" s="4" t="s">
        <v>3289</v>
      </c>
      <c r="F468" s="5">
        <v>28</v>
      </c>
      <c r="G468" s="6">
        <v>40000</v>
      </c>
      <c r="H468" s="11">
        <f>G468*0.1</f>
        <v>4000</v>
      </c>
      <c r="I468" s="12">
        <f>G468*0.15</f>
        <v>6000</v>
      </c>
      <c r="J468" s="12">
        <f>G468+H468+I468</f>
        <v>50000</v>
      </c>
      <c r="K468" s="12">
        <f>J468*1.1</f>
        <v>55000.000000000007</v>
      </c>
      <c r="L468" s="7"/>
      <c r="M468" s="4" t="s">
        <v>3290</v>
      </c>
      <c r="N468" s="7" t="s">
        <v>3291</v>
      </c>
      <c r="O468" s="8" t="s">
        <v>1506</v>
      </c>
      <c r="P468" s="10">
        <v>45905</v>
      </c>
    </row>
    <row r="469" spans="1:16" ht="255" hidden="1" x14ac:dyDescent="0.2">
      <c r="A469" s="3" t="s">
        <v>107</v>
      </c>
      <c r="B469" s="4" t="s">
        <v>1672</v>
      </c>
      <c r="C469" s="4" t="s">
        <v>996</v>
      </c>
      <c r="D469" s="4" t="s">
        <v>668</v>
      </c>
      <c r="E469" s="4" t="s">
        <v>358</v>
      </c>
      <c r="F469" s="5">
        <v>10</v>
      </c>
      <c r="G469" s="6">
        <v>128.61000000000001</v>
      </c>
      <c r="H469" s="11">
        <f>G469*0.14</f>
        <v>18.005400000000005</v>
      </c>
      <c r="I469" s="12">
        <f>G469*0.22</f>
        <v>28.294200000000004</v>
      </c>
      <c r="J469" s="12">
        <f>G469+H469+I469</f>
        <v>174.90960000000001</v>
      </c>
      <c r="K469" s="12">
        <f>J469*1.1</f>
        <v>192.40056000000004</v>
      </c>
      <c r="L469" s="7"/>
      <c r="M469" s="4" t="s">
        <v>793</v>
      </c>
      <c r="N469" s="7" t="s">
        <v>3532</v>
      </c>
      <c r="O469" s="8" t="s">
        <v>808</v>
      </c>
      <c r="P469" s="10">
        <v>45916</v>
      </c>
    </row>
    <row r="470" spans="1:16" ht="255" hidden="1" x14ac:dyDescent="0.2">
      <c r="A470" s="3" t="s">
        <v>107</v>
      </c>
      <c r="B470" s="4" t="s">
        <v>1672</v>
      </c>
      <c r="C470" s="4" t="s">
        <v>996</v>
      </c>
      <c r="D470" s="4" t="s">
        <v>668</v>
      </c>
      <c r="E470" s="4" t="s">
        <v>358</v>
      </c>
      <c r="F470" s="5">
        <v>10</v>
      </c>
      <c r="G470" s="6">
        <v>128.61000000000001</v>
      </c>
      <c r="H470" s="11">
        <f>G470*0.14</f>
        <v>18.005400000000005</v>
      </c>
      <c r="I470" s="12">
        <f>G470*0.22</f>
        <v>28.294200000000004</v>
      </c>
      <c r="J470" s="12">
        <f>G470+H470+I470</f>
        <v>174.90960000000001</v>
      </c>
      <c r="K470" s="12">
        <f>J470*1.1</f>
        <v>192.40056000000004</v>
      </c>
      <c r="L470" s="7"/>
      <c r="M470" s="4" t="s">
        <v>2905</v>
      </c>
      <c r="N470" s="7" t="s">
        <v>3532</v>
      </c>
      <c r="O470" s="8" t="s">
        <v>808</v>
      </c>
      <c r="P470" s="10">
        <v>45916</v>
      </c>
    </row>
    <row r="471" spans="1:16" ht="255" hidden="1" x14ac:dyDescent="0.2">
      <c r="A471" s="3" t="s">
        <v>107</v>
      </c>
      <c r="B471" s="4" t="s">
        <v>1672</v>
      </c>
      <c r="C471" s="4" t="s">
        <v>998</v>
      </c>
      <c r="D471" s="4" t="s">
        <v>668</v>
      </c>
      <c r="E471" s="4" t="s">
        <v>358</v>
      </c>
      <c r="F471" s="5">
        <v>25</v>
      </c>
      <c r="G471" s="6">
        <v>266.87</v>
      </c>
      <c r="H471" s="11">
        <f>G471*0.14</f>
        <v>37.361800000000002</v>
      </c>
      <c r="I471" s="12">
        <f>G471*0.22</f>
        <v>58.711400000000005</v>
      </c>
      <c r="J471" s="12">
        <f>G471+H471+I471</f>
        <v>362.94320000000005</v>
      </c>
      <c r="K471" s="12">
        <f>J471*1.1</f>
        <v>399.23752000000007</v>
      </c>
      <c r="L471" s="7"/>
      <c r="M471" s="4" t="s">
        <v>793</v>
      </c>
      <c r="N471" s="7" t="s">
        <v>3532</v>
      </c>
      <c r="O471" s="8" t="s">
        <v>795</v>
      </c>
      <c r="P471" s="10">
        <v>45916</v>
      </c>
    </row>
    <row r="472" spans="1:16" ht="255" hidden="1" x14ac:dyDescent="0.2">
      <c r="A472" s="3" t="s">
        <v>107</v>
      </c>
      <c r="B472" s="4" t="s">
        <v>1672</v>
      </c>
      <c r="C472" s="4" t="s">
        <v>998</v>
      </c>
      <c r="D472" s="4" t="s">
        <v>668</v>
      </c>
      <c r="E472" s="4" t="s">
        <v>358</v>
      </c>
      <c r="F472" s="5">
        <v>25</v>
      </c>
      <c r="G472" s="6">
        <v>266.87</v>
      </c>
      <c r="H472" s="11">
        <f>G472*0.14</f>
        <v>37.361800000000002</v>
      </c>
      <c r="I472" s="12">
        <f>G472*0.22</f>
        <v>58.711400000000005</v>
      </c>
      <c r="J472" s="12">
        <f>G472+H472+I472</f>
        <v>362.94320000000005</v>
      </c>
      <c r="K472" s="12">
        <f>J472*1.1</f>
        <v>399.23752000000007</v>
      </c>
      <c r="L472" s="7"/>
      <c r="M472" s="4" t="s">
        <v>2905</v>
      </c>
      <c r="N472" s="7" t="s">
        <v>3532</v>
      </c>
      <c r="O472" s="8" t="s">
        <v>795</v>
      </c>
      <c r="P472" s="10">
        <v>45916</v>
      </c>
    </row>
    <row r="473" spans="1:16" ht="255" hidden="1" x14ac:dyDescent="0.2">
      <c r="A473" s="3" t="s">
        <v>107</v>
      </c>
      <c r="B473" s="4" t="s">
        <v>1672</v>
      </c>
      <c r="C473" s="4" t="s">
        <v>1675</v>
      </c>
      <c r="D473" s="4" t="s">
        <v>668</v>
      </c>
      <c r="E473" s="4" t="s">
        <v>358</v>
      </c>
      <c r="F473" s="5">
        <v>5</v>
      </c>
      <c r="G473" s="6">
        <v>51.35</v>
      </c>
      <c r="H473" s="11">
        <f>G473*0.17</f>
        <v>8.7295000000000016</v>
      </c>
      <c r="I473" s="12">
        <f>G473*0.3</f>
        <v>15.404999999999999</v>
      </c>
      <c r="J473" s="12">
        <f>G473+H473+I473</f>
        <v>75.484499999999997</v>
      </c>
      <c r="K473" s="12">
        <f>J473*1.1</f>
        <v>83.03295</v>
      </c>
      <c r="L473" s="7"/>
      <c r="M473" s="4" t="s">
        <v>793</v>
      </c>
      <c r="N473" s="7" t="s">
        <v>3532</v>
      </c>
      <c r="O473" s="8" t="s">
        <v>917</v>
      </c>
      <c r="P473" s="10">
        <v>45916</v>
      </c>
    </row>
    <row r="474" spans="1:16" ht="255" hidden="1" x14ac:dyDescent="0.2">
      <c r="A474" s="3" t="s">
        <v>107</v>
      </c>
      <c r="B474" s="4" t="s">
        <v>1672</v>
      </c>
      <c r="C474" s="4" t="s">
        <v>1675</v>
      </c>
      <c r="D474" s="4" t="s">
        <v>668</v>
      </c>
      <c r="E474" s="4" t="s">
        <v>358</v>
      </c>
      <c r="F474" s="5">
        <v>5</v>
      </c>
      <c r="G474" s="6">
        <v>51.35</v>
      </c>
      <c r="H474" s="11">
        <f>G474*0.17</f>
        <v>8.7295000000000016</v>
      </c>
      <c r="I474" s="12">
        <f>G474*0.3</f>
        <v>15.404999999999999</v>
      </c>
      <c r="J474" s="12">
        <f>G474+H474+I474</f>
        <v>75.484499999999997</v>
      </c>
      <c r="K474" s="12">
        <f>J474*1.1</f>
        <v>83.03295</v>
      </c>
      <c r="L474" s="7"/>
      <c r="M474" s="4" t="s">
        <v>2905</v>
      </c>
      <c r="N474" s="7" t="s">
        <v>3532</v>
      </c>
      <c r="O474" s="8" t="s">
        <v>917</v>
      </c>
      <c r="P474" s="10">
        <v>45916</v>
      </c>
    </row>
    <row r="475" spans="1:16" ht="255" hidden="1" x14ac:dyDescent="0.2">
      <c r="A475" s="3" t="s">
        <v>107</v>
      </c>
      <c r="B475" s="4" t="s">
        <v>1672</v>
      </c>
      <c r="C475" s="4" t="s">
        <v>1673</v>
      </c>
      <c r="D475" s="4" t="s">
        <v>668</v>
      </c>
      <c r="E475" s="4" t="s">
        <v>358</v>
      </c>
      <c r="F475" s="5">
        <v>10</v>
      </c>
      <c r="G475" s="6">
        <v>124.62</v>
      </c>
      <c r="H475" s="11">
        <f>G475*0.14</f>
        <v>17.446800000000003</v>
      </c>
      <c r="I475" s="12">
        <f>G475*0.22</f>
        <v>27.416399999999999</v>
      </c>
      <c r="J475" s="12">
        <f>G475+H475+I475</f>
        <v>169.48320000000001</v>
      </c>
      <c r="K475" s="12">
        <f>J475*1.1</f>
        <v>186.43152000000003</v>
      </c>
      <c r="L475" s="7"/>
      <c r="M475" s="4" t="s">
        <v>793</v>
      </c>
      <c r="N475" s="7" t="s">
        <v>3532</v>
      </c>
      <c r="O475" s="8" t="s">
        <v>919</v>
      </c>
      <c r="P475" s="10">
        <v>45916</v>
      </c>
    </row>
    <row r="476" spans="1:16" ht="255" hidden="1" x14ac:dyDescent="0.2">
      <c r="A476" s="3" t="s">
        <v>107</v>
      </c>
      <c r="B476" s="4" t="s">
        <v>1672</v>
      </c>
      <c r="C476" s="4" t="s">
        <v>1673</v>
      </c>
      <c r="D476" s="4" t="s">
        <v>668</v>
      </c>
      <c r="E476" s="4" t="s">
        <v>358</v>
      </c>
      <c r="F476" s="5">
        <v>10</v>
      </c>
      <c r="G476" s="6">
        <v>124.62</v>
      </c>
      <c r="H476" s="11">
        <f>G476*0.14</f>
        <v>17.446800000000003</v>
      </c>
      <c r="I476" s="12">
        <f>G476*0.22</f>
        <v>27.416399999999999</v>
      </c>
      <c r="J476" s="12">
        <f>G476+H476+I476</f>
        <v>169.48320000000001</v>
      </c>
      <c r="K476" s="12">
        <f>J476*1.1</f>
        <v>186.43152000000003</v>
      </c>
      <c r="L476" s="7"/>
      <c r="M476" s="4" t="s">
        <v>2905</v>
      </c>
      <c r="N476" s="7" t="s">
        <v>3532</v>
      </c>
      <c r="O476" s="8" t="s">
        <v>919</v>
      </c>
      <c r="P476" s="10">
        <v>45916</v>
      </c>
    </row>
    <row r="477" spans="1:16" ht="255" hidden="1" x14ac:dyDescent="0.2">
      <c r="A477" s="3" t="s">
        <v>107</v>
      </c>
      <c r="B477" s="4" t="s">
        <v>1672</v>
      </c>
      <c r="C477" s="4" t="s">
        <v>997</v>
      </c>
      <c r="D477" s="4" t="s">
        <v>668</v>
      </c>
      <c r="E477" s="4" t="s">
        <v>358</v>
      </c>
      <c r="F477" s="5">
        <v>25</v>
      </c>
      <c r="G477" s="6">
        <v>253.37</v>
      </c>
      <c r="H477" s="11">
        <f>G477*0.14</f>
        <v>35.471800000000002</v>
      </c>
      <c r="I477" s="12">
        <f>G477*0.22</f>
        <v>55.741399999999999</v>
      </c>
      <c r="J477" s="12">
        <f>G477+H477+I477</f>
        <v>344.58320000000003</v>
      </c>
      <c r="K477" s="12">
        <f>J477*1.1</f>
        <v>379.04152000000005</v>
      </c>
      <c r="L477" s="7"/>
      <c r="M477" s="4" t="s">
        <v>793</v>
      </c>
      <c r="N477" s="7" t="s">
        <v>3532</v>
      </c>
      <c r="O477" s="8" t="s">
        <v>794</v>
      </c>
      <c r="P477" s="10">
        <v>45916</v>
      </c>
    </row>
    <row r="478" spans="1:16" ht="255" hidden="1" x14ac:dyDescent="0.2">
      <c r="A478" s="3" t="s">
        <v>107</v>
      </c>
      <c r="B478" s="4" t="s">
        <v>1672</v>
      </c>
      <c r="C478" s="4" t="s">
        <v>997</v>
      </c>
      <c r="D478" s="4" t="s">
        <v>668</v>
      </c>
      <c r="E478" s="4" t="s">
        <v>358</v>
      </c>
      <c r="F478" s="5">
        <v>25</v>
      </c>
      <c r="G478" s="6">
        <v>253.37</v>
      </c>
      <c r="H478" s="11">
        <f>G478*0.14</f>
        <v>35.471800000000002</v>
      </c>
      <c r="I478" s="12">
        <f>G478*0.22</f>
        <v>55.741399999999999</v>
      </c>
      <c r="J478" s="12">
        <f>G478+H478+I478</f>
        <v>344.58320000000003</v>
      </c>
      <c r="K478" s="12">
        <f>J478*1.1</f>
        <v>379.04152000000005</v>
      </c>
      <c r="L478" s="7"/>
      <c r="M478" s="4" t="s">
        <v>2905</v>
      </c>
      <c r="N478" s="7" t="s">
        <v>3532</v>
      </c>
      <c r="O478" s="8" t="s">
        <v>794</v>
      </c>
      <c r="P478" s="10">
        <v>45916</v>
      </c>
    </row>
    <row r="479" spans="1:16" ht="255" hidden="1" x14ac:dyDescent="0.2">
      <c r="A479" s="3" t="s">
        <v>107</v>
      </c>
      <c r="B479" s="4" t="s">
        <v>1672</v>
      </c>
      <c r="C479" s="4" t="s">
        <v>1674</v>
      </c>
      <c r="D479" s="4" t="s">
        <v>668</v>
      </c>
      <c r="E479" s="4" t="s">
        <v>358</v>
      </c>
      <c r="F479" s="5">
        <v>5</v>
      </c>
      <c r="G479" s="6">
        <v>89.45</v>
      </c>
      <c r="H479" s="11">
        <f>G479*0.17</f>
        <v>15.206500000000002</v>
      </c>
      <c r="I479" s="12">
        <f>G479*0.3</f>
        <v>26.835000000000001</v>
      </c>
      <c r="J479" s="12">
        <f>G479+H479+I479</f>
        <v>131.4915</v>
      </c>
      <c r="K479" s="12">
        <f>J479*1.1</f>
        <v>144.64065000000002</v>
      </c>
      <c r="L479" s="7"/>
      <c r="M479" s="4" t="s">
        <v>793</v>
      </c>
      <c r="N479" s="7" t="s">
        <v>3532</v>
      </c>
      <c r="O479" s="8" t="s">
        <v>918</v>
      </c>
      <c r="P479" s="10">
        <v>45916</v>
      </c>
    </row>
    <row r="480" spans="1:16" ht="255" hidden="1" x14ac:dyDescent="0.2">
      <c r="A480" s="3" t="s">
        <v>107</v>
      </c>
      <c r="B480" s="4" t="s">
        <v>1672</v>
      </c>
      <c r="C480" s="4" t="s">
        <v>1674</v>
      </c>
      <c r="D480" s="4" t="s">
        <v>668</v>
      </c>
      <c r="E480" s="4" t="s">
        <v>358</v>
      </c>
      <c r="F480" s="5">
        <v>5</v>
      </c>
      <c r="G480" s="6">
        <v>89.45</v>
      </c>
      <c r="H480" s="11">
        <f>G480*0.17</f>
        <v>15.206500000000002</v>
      </c>
      <c r="I480" s="12">
        <f>G480*0.3</f>
        <v>26.835000000000001</v>
      </c>
      <c r="J480" s="12">
        <f>G480+H480+I480</f>
        <v>131.4915</v>
      </c>
      <c r="K480" s="12">
        <f>J480*1.1</f>
        <v>144.64065000000002</v>
      </c>
      <c r="L480" s="7"/>
      <c r="M480" s="4" t="s">
        <v>2905</v>
      </c>
      <c r="N480" s="7" t="s">
        <v>3532</v>
      </c>
      <c r="O480" s="8" t="s">
        <v>918</v>
      </c>
      <c r="P480" s="10">
        <v>45916</v>
      </c>
    </row>
    <row r="481" spans="1:16" ht="270" hidden="1" x14ac:dyDescent="0.2">
      <c r="A481" s="3" t="s">
        <v>107</v>
      </c>
      <c r="B481" s="4" t="s">
        <v>914</v>
      </c>
      <c r="C481" s="4" t="s">
        <v>998</v>
      </c>
      <c r="D481" s="4" t="s">
        <v>4374</v>
      </c>
      <c r="E481" s="4" t="s">
        <v>358</v>
      </c>
      <c r="F481" s="5">
        <v>25</v>
      </c>
      <c r="G481" s="6">
        <v>188.4</v>
      </c>
      <c r="H481" s="11">
        <f>G481*0.14</f>
        <v>26.376000000000005</v>
      </c>
      <c r="I481" s="12">
        <f>G481*0.22</f>
        <v>41.448</v>
      </c>
      <c r="J481" s="12">
        <f>G481+H481+I481</f>
        <v>256.22399999999999</v>
      </c>
      <c r="K481" s="12">
        <f>J481*1.1</f>
        <v>281.84640000000002</v>
      </c>
      <c r="L481" s="7"/>
      <c r="M481" s="4" t="s">
        <v>4349</v>
      </c>
      <c r="N481" s="7" t="s">
        <v>4373</v>
      </c>
      <c r="O481" s="8" t="s">
        <v>915</v>
      </c>
      <c r="P481" s="10">
        <v>45929</v>
      </c>
    </row>
    <row r="482" spans="1:16" ht="409.5" hidden="1" x14ac:dyDescent="0.2">
      <c r="A482" s="3" t="s">
        <v>705</v>
      </c>
      <c r="B482" s="4" t="s">
        <v>2830</v>
      </c>
      <c r="C482" s="4" t="s">
        <v>3787</v>
      </c>
      <c r="D482" s="4" t="s">
        <v>1982</v>
      </c>
      <c r="E482" s="4" t="s">
        <v>706</v>
      </c>
      <c r="F482" s="5">
        <v>5</v>
      </c>
      <c r="G482" s="6">
        <v>177.35</v>
      </c>
      <c r="H482" s="11">
        <f>G482*0.14</f>
        <v>24.829000000000001</v>
      </c>
      <c r="I482" s="12">
        <f>G482*0.22</f>
        <v>39.016999999999996</v>
      </c>
      <c r="J482" s="12">
        <f>G482+H482+I482</f>
        <v>241.196</v>
      </c>
      <c r="K482" s="12">
        <f>J482*1.1</f>
        <v>265.31560000000002</v>
      </c>
      <c r="L482" s="7"/>
      <c r="M482" s="4" t="s">
        <v>2831</v>
      </c>
      <c r="N482" s="7" t="s">
        <v>3788</v>
      </c>
      <c r="O482" s="8" t="s">
        <v>3789</v>
      </c>
      <c r="P482" s="10">
        <v>45917</v>
      </c>
    </row>
    <row r="483" spans="1:16" ht="409.5" hidden="1" x14ac:dyDescent="0.2">
      <c r="A483" s="3" t="s">
        <v>705</v>
      </c>
      <c r="B483" s="4" t="s">
        <v>2830</v>
      </c>
      <c r="C483" s="4" t="s">
        <v>3787</v>
      </c>
      <c r="D483" s="4" t="s">
        <v>1982</v>
      </c>
      <c r="E483" s="4" t="s">
        <v>706</v>
      </c>
      <c r="F483" s="5">
        <v>5</v>
      </c>
      <c r="G483" s="6">
        <v>177.35</v>
      </c>
      <c r="H483" s="11">
        <f>G483*0.14</f>
        <v>24.829000000000001</v>
      </c>
      <c r="I483" s="12">
        <f>G483*0.22</f>
        <v>39.016999999999996</v>
      </c>
      <c r="J483" s="12">
        <f>G483+H483+I483</f>
        <v>241.196</v>
      </c>
      <c r="K483" s="12">
        <f>J483*1.1</f>
        <v>265.31560000000002</v>
      </c>
      <c r="L483" s="7"/>
      <c r="M483" s="4" t="s">
        <v>2831</v>
      </c>
      <c r="N483" s="7" t="s">
        <v>3788</v>
      </c>
      <c r="O483" s="8" t="s">
        <v>3790</v>
      </c>
      <c r="P483" s="10">
        <v>45917</v>
      </c>
    </row>
    <row r="484" spans="1:16" ht="375" hidden="1" x14ac:dyDescent="0.2">
      <c r="A484" s="3" t="s">
        <v>33</v>
      </c>
      <c r="B484" s="4" t="s">
        <v>2096</v>
      </c>
      <c r="C484" s="4" t="s">
        <v>790</v>
      </c>
      <c r="D484" s="4" t="s">
        <v>636</v>
      </c>
      <c r="E484" s="4" t="s">
        <v>396</v>
      </c>
      <c r="F484" s="5">
        <v>10</v>
      </c>
      <c r="G484" s="6">
        <v>120.21</v>
      </c>
      <c r="H484" s="11">
        <f>G484*0.14</f>
        <v>16.8294</v>
      </c>
      <c r="I484" s="12">
        <f>G484*0.22</f>
        <v>26.446199999999997</v>
      </c>
      <c r="J484" s="12">
        <f>G484+H484+I484</f>
        <v>163.48560000000001</v>
      </c>
      <c r="K484" s="12">
        <f>J484*1.1</f>
        <v>179.83416000000003</v>
      </c>
      <c r="L484" s="7"/>
      <c r="M484" s="4" t="s">
        <v>2236</v>
      </c>
      <c r="N484" s="7" t="s">
        <v>4056</v>
      </c>
      <c r="O484" s="8" t="s">
        <v>2237</v>
      </c>
      <c r="P484" s="10">
        <v>45922</v>
      </c>
    </row>
    <row r="485" spans="1:16" ht="409.5" hidden="1" x14ac:dyDescent="0.2">
      <c r="A485" s="3" t="s">
        <v>33</v>
      </c>
      <c r="B485" s="4" t="s">
        <v>474</v>
      </c>
      <c r="C485" s="4" t="s">
        <v>2858</v>
      </c>
      <c r="D485" s="4" t="s">
        <v>639</v>
      </c>
      <c r="E485" s="4" t="s">
        <v>396</v>
      </c>
      <c r="F485" s="5">
        <v>1</v>
      </c>
      <c r="G485" s="6">
        <v>33.07</v>
      </c>
      <c r="H485" s="11">
        <f>G485*0.17</f>
        <v>5.6219000000000001</v>
      </c>
      <c r="I485" s="12">
        <f>G485*0.3</f>
        <v>9.9209999999999994</v>
      </c>
      <c r="J485" s="12">
        <f>G485+H485+I485</f>
        <v>48.612900000000003</v>
      </c>
      <c r="K485" s="12">
        <f>J485*1.1</f>
        <v>53.474190000000007</v>
      </c>
      <c r="L485" s="7"/>
      <c r="M485" s="4" t="s">
        <v>475</v>
      </c>
      <c r="N485" s="7" t="s">
        <v>3823</v>
      </c>
      <c r="O485" s="8" t="s">
        <v>1482</v>
      </c>
      <c r="P485" s="10">
        <v>45916</v>
      </c>
    </row>
    <row r="486" spans="1:16" ht="409.5" hidden="1" x14ac:dyDescent="0.2">
      <c r="A486" s="3" t="s">
        <v>33</v>
      </c>
      <c r="B486" s="4" t="s">
        <v>474</v>
      </c>
      <c r="C486" s="4" t="s">
        <v>1369</v>
      </c>
      <c r="D486" s="4" t="s">
        <v>639</v>
      </c>
      <c r="E486" s="4" t="s">
        <v>396</v>
      </c>
      <c r="F486" s="5">
        <v>28</v>
      </c>
      <c r="G486" s="6">
        <v>745.22</v>
      </c>
      <c r="H486" s="11">
        <f>G486*0.1</f>
        <v>74.522000000000006</v>
      </c>
      <c r="I486" s="12">
        <f>G486*0.15</f>
        <v>111.783</v>
      </c>
      <c r="J486" s="12">
        <f>G486+H486+I486</f>
        <v>931.52500000000009</v>
      </c>
      <c r="K486" s="12">
        <f>J486*1.1</f>
        <v>1024.6775000000002</v>
      </c>
      <c r="L486" s="7"/>
      <c r="M486" s="4" t="s">
        <v>475</v>
      </c>
      <c r="N486" s="7" t="s">
        <v>3825</v>
      </c>
      <c r="O486" s="8" t="s">
        <v>1370</v>
      </c>
      <c r="P486" s="10">
        <v>45916</v>
      </c>
    </row>
    <row r="487" spans="1:16" ht="409.5" hidden="1" x14ac:dyDescent="0.2">
      <c r="A487" s="3" t="s">
        <v>33</v>
      </c>
      <c r="B487" s="4" t="s">
        <v>474</v>
      </c>
      <c r="C487" s="4" t="s">
        <v>1580</v>
      </c>
      <c r="D487" s="4" t="s">
        <v>639</v>
      </c>
      <c r="E487" s="4" t="s">
        <v>396</v>
      </c>
      <c r="F487" s="5">
        <v>1</v>
      </c>
      <c r="G487" s="6">
        <v>33.07</v>
      </c>
      <c r="H487" s="11">
        <f>G487*0.17</f>
        <v>5.6219000000000001</v>
      </c>
      <c r="I487" s="12">
        <f>G487*0.3</f>
        <v>9.9209999999999994</v>
      </c>
      <c r="J487" s="12">
        <f>G487+H487+I487</f>
        <v>48.612900000000003</v>
      </c>
      <c r="K487" s="12">
        <f>J487*1.1</f>
        <v>53.474190000000007</v>
      </c>
      <c r="L487" s="7"/>
      <c r="M487" s="4" t="s">
        <v>475</v>
      </c>
      <c r="N487" s="7" t="s">
        <v>3823</v>
      </c>
      <c r="O487" s="8" t="s">
        <v>476</v>
      </c>
      <c r="P487" s="10">
        <v>45916</v>
      </c>
    </row>
    <row r="488" spans="1:16" ht="409.5" hidden="1" x14ac:dyDescent="0.2">
      <c r="A488" s="3" t="s">
        <v>33</v>
      </c>
      <c r="B488" s="4" t="s">
        <v>474</v>
      </c>
      <c r="C488" s="4" t="s">
        <v>2822</v>
      </c>
      <c r="D488" s="4" t="s">
        <v>639</v>
      </c>
      <c r="E488" s="4" t="s">
        <v>396</v>
      </c>
      <c r="F488" s="5">
        <v>28</v>
      </c>
      <c r="G488" s="6">
        <v>745.22</v>
      </c>
      <c r="H488" s="11">
        <f>G488*0.1</f>
        <v>74.522000000000006</v>
      </c>
      <c r="I488" s="12">
        <f>G488*0.15</f>
        <v>111.783</v>
      </c>
      <c r="J488" s="12">
        <f>G488+H488+I488</f>
        <v>931.52500000000009</v>
      </c>
      <c r="K488" s="12">
        <f>J488*1.1</f>
        <v>1024.6775000000002</v>
      </c>
      <c r="L488" s="7"/>
      <c r="M488" s="4" t="s">
        <v>475</v>
      </c>
      <c r="N488" s="7" t="s">
        <v>3825</v>
      </c>
      <c r="O488" s="8" t="s">
        <v>2823</v>
      </c>
      <c r="P488" s="10">
        <v>45916</v>
      </c>
    </row>
    <row r="489" spans="1:16" ht="409.5" hidden="1" x14ac:dyDescent="0.2">
      <c r="A489" s="3" t="s">
        <v>33</v>
      </c>
      <c r="B489" s="4" t="s">
        <v>474</v>
      </c>
      <c r="C489" s="4" t="s">
        <v>978</v>
      </c>
      <c r="D489" s="4" t="s">
        <v>639</v>
      </c>
      <c r="E489" s="4" t="s">
        <v>396</v>
      </c>
      <c r="F489" s="5">
        <v>1</v>
      </c>
      <c r="G489" s="6">
        <v>33.07</v>
      </c>
      <c r="H489" s="11">
        <f>G489*0.17</f>
        <v>5.6219000000000001</v>
      </c>
      <c r="I489" s="12">
        <f>G489*0.3</f>
        <v>9.9209999999999994</v>
      </c>
      <c r="J489" s="12">
        <f>G489+H489+I489</f>
        <v>48.612900000000003</v>
      </c>
      <c r="K489" s="12">
        <f>J489*1.1</f>
        <v>53.474190000000007</v>
      </c>
      <c r="L489" s="7"/>
      <c r="M489" s="4" t="s">
        <v>475</v>
      </c>
      <c r="N489" s="7" t="s">
        <v>3823</v>
      </c>
      <c r="O489" s="8" t="s">
        <v>2075</v>
      </c>
      <c r="P489" s="10">
        <v>45916</v>
      </c>
    </row>
    <row r="490" spans="1:16" ht="409.5" hidden="1" x14ac:dyDescent="0.2">
      <c r="A490" s="3" t="s">
        <v>33</v>
      </c>
      <c r="B490" s="4" t="s">
        <v>474</v>
      </c>
      <c r="C490" s="4" t="s">
        <v>2824</v>
      </c>
      <c r="D490" s="4" t="s">
        <v>639</v>
      </c>
      <c r="E490" s="4" t="s">
        <v>396</v>
      </c>
      <c r="F490" s="5">
        <v>28</v>
      </c>
      <c r="G490" s="6">
        <v>745.22</v>
      </c>
      <c r="H490" s="11">
        <f>G490*0.1</f>
        <v>74.522000000000006</v>
      </c>
      <c r="I490" s="12">
        <f>G490*0.15</f>
        <v>111.783</v>
      </c>
      <c r="J490" s="12">
        <f>G490+H490+I490</f>
        <v>931.52500000000009</v>
      </c>
      <c r="K490" s="12">
        <f>J490*1.1</f>
        <v>1024.6775000000002</v>
      </c>
      <c r="L490" s="7"/>
      <c r="M490" s="4" t="s">
        <v>475</v>
      </c>
      <c r="N490" s="7" t="s">
        <v>3825</v>
      </c>
      <c r="O490" s="8" t="s">
        <v>2825</v>
      </c>
      <c r="P490" s="10">
        <v>45916</v>
      </c>
    </row>
    <row r="491" spans="1:16" ht="409.5" hidden="1" x14ac:dyDescent="0.2">
      <c r="A491" s="3" t="s">
        <v>33</v>
      </c>
      <c r="B491" s="4" t="s">
        <v>474</v>
      </c>
      <c r="C491" s="4" t="s">
        <v>2826</v>
      </c>
      <c r="D491" s="4" t="s">
        <v>639</v>
      </c>
      <c r="E491" s="4" t="s">
        <v>396</v>
      </c>
      <c r="F491" s="5">
        <v>28</v>
      </c>
      <c r="G491" s="6">
        <v>745.22</v>
      </c>
      <c r="H491" s="11">
        <f>G491*0.1</f>
        <v>74.522000000000006</v>
      </c>
      <c r="I491" s="12">
        <f>G491*0.15</f>
        <v>111.783</v>
      </c>
      <c r="J491" s="12">
        <f>G491+H491+I491</f>
        <v>931.52500000000009</v>
      </c>
      <c r="K491" s="12">
        <f>J491*1.1</f>
        <v>1024.6775000000002</v>
      </c>
      <c r="L491" s="7"/>
      <c r="M491" s="4" t="s">
        <v>475</v>
      </c>
      <c r="N491" s="7" t="s">
        <v>3825</v>
      </c>
      <c r="O491" s="8" t="s">
        <v>2827</v>
      </c>
      <c r="P491" s="10">
        <v>45916</v>
      </c>
    </row>
    <row r="492" spans="1:16" ht="409.5" hidden="1" x14ac:dyDescent="0.2">
      <c r="A492" s="3" t="s">
        <v>33</v>
      </c>
      <c r="B492" s="4" t="s">
        <v>474</v>
      </c>
      <c r="C492" s="4" t="s">
        <v>1480</v>
      </c>
      <c r="D492" s="4" t="s">
        <v>639</v>
      </c>
      <c r="E492" s="4" t="s">
        <v>396</v>
      </c>
      <c r="F492" s="5">
        <v>1</v>
      </c>
      <c r="G492" s="6">
        <v>63.02</v>
      </c>
      <c r="H492" s="11">
        <f>G492*0.17</f>
        <v>10.713400000000002</v>
      </c>
      <c r="I492" s="12">
        <f>G492*0.3</f>
        <v>18.905999999999999</v>
      </c>
      <c r="J492" s="12">
        <f>G492+H492+I492</f>
        <v>92.639399999999995</v>
      </c>
      <c r="K492" s="12">
        <f>J492*1.1</f>
        <v>101.90334</v>
      </c>
      <c r="L492" s="7"/>
      <c r="M492" s="4" t="s">
        <v>475</v>
      </c>
      <c r="N492" s="7" t="s">
        <v>3823</v>
      </c>
      <c r="O492" s="8" t="s">
        <v>1481</v>
      </c>
      <c r="P492" s="10">
        <v>45916</v>
      </c>
    </row>
    <row r="493" spans="1:16" ht="409.5" hidden="1" x14ac:dyDescent="0.2">
      <c r="A493" s="3" t="s">
        <v>33</v>
      </c>
      <c r="B493" s="4" t="s">
        <v>474</v>
      </c>
      <c r="C493" s="4" t="s">
        <v>1581</v>
      </c>
      <c r="D493" s="4" t="s">
        <v>639</v>
      </c>
      <c r="E493" s="4" t="s">
        <v>396</v>
      </c>
      <c r="F493" s="5">
        <v>1</v>
      </c>
      <c r="G493" s="6">
        <v>63.02</v>
      </c>
      <c r="H493" s="11">
        <f>G493*0.17</f>
        <v>10.713400000000002</v>
      </c>
      <c r="I493" s="12">
        <f>G493*0.3</f>
        <v>18.905999999999999</v>
      </c>
      <c r="J493" s="12">
        <f>G493+H493+I493</f>
        <v>92.639399999999995</v>
      </c>
      <c r="K493" s="12">
        <f>J493*1.1</f>
        <v>101.90334</v>
      </c>
      <c r="L493" s="7"/>
      <c r="M493" s="4" t="s">
        <v>475</v>
      </c>
      <c r="N493" s="7" t="s">
        <v>3823</v>
      </c>
      <c r="O493" s="8" t="s">
        <v>477</v>
      </c>
      <c r="P493" s="10">
        <v>45916</v>
      </c>
    </row>
    <row r="494" spans="1:16" ht="409.5" hidden="1" x14ac:dyDescent="0.2">
      <c r="A494" s="3" t="s">
        <v>33</v>
      </c>
      <c r="B494" s="4" t="s">
        <v>474</v>
      </c>
      <c r="C494" s="4" t="s">
        <v>979</v>
      </c>
      <c r="D494" s="4" t="s">
        <v>639</v>
      </c>
      <c r="E494" s="4" t="s">
        <v>396</v>
      </c>
      <c r="F494" s="5">
        <v>1</v>
      </c>
      <c r="G494" s="6">
        <v>63.02</v>
      </c>
      <c r="H494" s="11">
        <f>G494*0.17</f>
        <v>10.713400000000002</v>
      </c>
      <c r="I494" s="12">
        <f>G494*0.3</f>
        <v>18.905999999999999</v>
      </c>
      <c r="J494" s="12">
        <f>G494+H494+I494</f>
        <v>92.639399999999995</v>
      </c>
      <c r="K494" s="12">
        <f>J494*1.1</f>
        <v>101.90334</v>
      </c>
      <c r="L494" s="7"/>
      <c r="M494" s="4" t="s">
        <v>475</v>
      </c>
      <c r="N494" s="7" t="s">
        <v>3823</v>
      </c>
      <c r="O494" s="8" t="s">
        <v>2074</v>
      </c>
      <c r="P494" s="10">
        <v>45916</v>
      </c>
    </row>
    <row r="495" spans="1:16" ht="409.5" hidden="1" x14ac:dyDescent="0.2">
      <c r="A495" s="3" t="s">
        <v>33</v>
      </c>
      <c r="B495" s="4" t="s">
        <v>474</v>
      </c>
      <c r="C495" s="4" t="s">
        <v>1302</v>
      </c>
      <c r="D495" s="4" t="s">
        <v>639</v>
      </c>
      <c r="E495" s="4" t="s">
        <v>396</v>
      </c>
      <c r="F495" s="5">
        <v>1</v>
      </c>
      <c r="G495" s="6">
        <v>64.430000000000007</v>
      </c>
      <c r="H495" s="11">
        <f>G495*0.17</f>
        <v>10.953100000000003</v>
      </c>
      <c r="I495" s="12">
        <f>G495*0.3</f>
        <v>19.329000000000001</v>
      </c>
      <c r="J495" s="12">
        <f>G495+H495+I495</f>
        <v>94.712100000000021</v>
      </c>
      <c r="K495" s="12">
        <f>J495*1.1</f>
        <v>104.18331000000003</v>
      </c>
      <c r="L495" s="7"/>
      <c r="M495" s="4" t="s">
        <v>475</v>
      </c>
      <c r="N495" s="7" t="s">
        <v>3823</v>
      </c>
      <c r="O495" s="8" t="s">
        <v>1303</v>
      </c>
      <c r="P495" s="10">
        <v>45916</v>
      </c>
    </row>
    <row r="496" spans="1:16" ht="409.5" hidden="1" x14ac:dyDescent="0.2">
      <c r="A496" s="3" t="s">
        <v>33</v>
      </c>
      <c r="B496" s="4" t="s">
        <v>474</v>
      </c>
      <c r="C496" s="4" t="s">
        <v>1006</v>
      </c>
      <c r="D496" s="4" t="s">
        <v>639</v>
      </c>
      <c r="E496" s="4" t="s">
        <v>396</v>
      </c>
      <c r="F496" s="5">
        <v>1</v>
      </c>
      <c r="G496" s="6">
        <v>64.430000000000007</v>
      </c>
      <c r="H496" s="11">
        <f>G496*0.17</f>
        <v>10.953100000000003</v>
      </c>
      <c r="I496" s="12">
        <f>G496*0.3</f>
        <v>19.329000000000001</v>
      </c>
      <c r="J496" s="12">
        <f>G496+H496+I496</f>
        <v>94.712100000000021</v>
      </c>
      <c r="K496" s="12">
        <f>J496*1.1</f>
        <v>104.18331000000003</v>
      </c>
      <c r="L496" s="7"/>
      <c r="M496" s="4" t="s">
        <v>475</v>
      </c>
      <c r="N496" s="7" t="s">
        <v>3823</v>
      </c>
      <c r="O496" s="8" t="s">
        <v>2073</v>
      </c>
      <c r="P496" s="10">
        <v>45916</v>
      </c>
    </row>
    <row r="497" spans="1:16" ht="409.5" hidden="1" x14ac:dyDescent="0.2">
      <c r="A497" s="3" t="s">
        <v>33</v>
      </c>
      <c r="B497" s="4" t="s">
        <v>474</v>
      </c>
      <c r="C497" s="4" t="s">
        <v>1478</v>
      </c>
      <c r="D497" s="4" t="s">
        <v>639</v>
      </c>
      <c r="E497" s="4" t="s">
        <v>396</v>
      </c>
      <c r="F497" s="5">
        <v>1</v>
      </c>
      <c r="G497" s="6">
        <v>75.25</v>
      </c>
      <c r="H497" s="11">
        <f>G497*0.17</f>
        <v>12.7925</v>
      </c>
      <c r="I497" s="12">
        <f>G497*0.3</f>
        <v>22.574999999999999</v>
      </c>
      <c r="J497" s="12">
        <f>G497+H497+I497</f>
        <v>110.61750000000001</v>
      </c>
      <c r="K497" s="12">
        <f>J497*1.1</f>
        <v>121.67925000000001</v>
      </c>
      <c r="L497" s="7"/>
      <c r="M497" s="4" t="s">
        <v>475</v>
      </c>
      <c r="N497" s="7" t="s">
        <v>3823</v>
      </c>
      <c r="O497" s="8" t="s">
        <v>1479</v>
      </c>
      <c r="P497" s="10">
        <v>45916</v>
      </c>
    </row>
    <row r="498" spans="1:16" ht="409.5" hidden="1" x14ac:dyDescent="0.2">
      <c r="A498" s="3" t="s">
        <v>33</v>
      </c>
      <c r="B498" s="4" t="s">
        <v>474</v>
      </c>
      <c r="C498" s="4" t="s">
        <v>2859</v>
      </c>
      <c r="D498" s="4" t="s">
        <v>639</v>
      </c>
      <c r="E498" s="4" t="s">
        <v>396</v>
      </c>
      <c r="F498" s="5">
        <v>1</v>
      </c>
      <c r="G498" s="6">
        <v>75.25</v>
      </c>
      <c r="H498" s="11">
        <f>G498*0.17</f>
        <v>12.7925</v>
      </c>
      <c r="I498" s="12">
        <f>G498*0.3</f>
        <v>22.574999999999999</v>
      </c>
      <c r="J498" s="12">
        <f>G498+H498+I498</f>
        <v>110.61750000000001</v>
      </c>
      <c r="K498" s="12">
        <f>J498*1.1</f>
        <v>121.67925000000001</v>
      </c>
      <c r="L498" s="7"/>
      <c r="M498" s="4" t="s">
        <v>475</v>
      </c>
      <c r="N498" s="7" t="s">
        <v>3823</v>
      </c>
      <c r="O498" s="8" t="s">
        <v>478</v>
      </c>
      <c r="P498" s="10">
        <v>45916</v>
      </c>
    </row>
    <row r="499" spans="1:16" ht="409.5" hidden="1" x14ac:dyDescent="0.2">
      <c r="A499" s="3" t="s">
        <v>33</v>
      </c>
      <c r="B499" s="4" t="s">
        <v>474</v>
      </c>
      <c r="C499" s="4" t="s">
        <v>980</v>
      </c>
      <c r="D499" s="4" t="s">
        <v>639</v>
      </c>
      <c r="E499" s="4" t="s">
        <v>396</v>
      </c>
      <c r="F499" s="5">
        <v>1</v>
      </c>
      <c r="G499" s="6">
        <v>75.25</v>
      </c>
      <c r="H499" s="11">
        <f>G499*0.17</f>
        <v>12.7925</v>
      </c>
      <c r="I499" s="12">
        <f>G499*0.3</f>
        <v>22.574999999999999</v>
      </c>
      <c r="J499" s="12">
        <f>G499+H499+I499</f>
        <v>110.61750000000001</v>
      </c>
      <c r="K499" s="12">
        <f>J499*1.1</f>
        <v>121.67925000000001</v>
      </c>
      <c r="L499" s="7"/>
      <c r="M499" s="4" t="s">
        <v>475</v>
      </c>
      <c r="N499" s="7" t="s">
        <v>3823</v>
      </c>
      <c r="O499" s="8" t="s">
        <v>2072</v>
      </c>
      <c r="P499" s="10">
        <v>45916</v>
      </c>
    </row>
    <row r="500" spans="1:16" ht="409.5" hidden="1" x14ac:dyDescent="0.2">
      <c r="A500" s="3" t="s">
        <v>33</v>
      </c>
      <c r="B500" s="4" t="s">
        <v>474</v>
      </c>
      <c r="C500" s="4" t="s">
        <v>2860</v>
      </c>
      <c r="D500" s="4" t="s">
        <v>639</v>
      </c>
      <c r="E500" s="4" t="s">
        <v>396</v>
      </c>
      <c r="F500" s="5">
        <v>1</v>
      </c>
      <c r="G500" s="6">
        <v>62.99</v>
      </c>
      <c r="H500" s="11">
        <f>G500*0.17</f>
        <v>10.708300000000001</v>
      </c>
      <c r="I500" s="12">
        <f>G500*0.3</f>
        <v>18.896999999999998</v>
      </c>
      <c r="J500" s="12">
        <f>G500+H500+I500</f>
        <v>92.595300000000009</v>
      </c>
      <c r="K500" s="12">
        <f>J500*1.1</f>
        <v>101.85483000000002</v>
      </c>
      <c r="L500" s="7"/>
      <c r="M500" s="4" t="s">
        <v>475</v>
      </c>
      <c r="N500" s="7" t="s">
        <v>3823</v>
      </c>
      <c r="O500" s="8" t="s">
        <v>491</v>
      </c>
      <c r="P500" s="10">
        <v>45916</v>
      </c>
    </row>
    <row r="501" spans="1:16" ht="409.5" hidden="1" x14ac:dyDescent="0.2">
      <c r="A501" s="3" t="s">
        <v>33</v>
      </c>
      <c r="B501" s="4" t="s">
        <v>474</v>
      </c>
      <c r="C501" s="4" t="s">
        <v>1476</v>
      </c>
      <c r="D501" s="4" t="s">
        <v>639</v>
      </c>
      <c r="E501" s="4" t="s">
        <v>396</v>
      </c>
      <c r="F501" s="5">
        <v>1</v>
      </c>
      <c r="G501" s="6">
        <v>62.99</v>
      </c>
      <c r="H501" s="11">
        <f>G501*0.17</f>
        <v>10.708300000000001</v>
      </c>
      <c r="I501" s="12">
        <f>G501*0.3</f>
        <v>18.896999999999998</v>
      </c>
      <c r="J501" s="12">
        <f>G501+H501+I501</f>
        <v>92.595300000000009</v>
      </c>
      <c r="K501" s="12">
        <f>J501*1.1</f>
        <v>101.85483000000002</v>
      </c>
      <c r="L501" s="7"/>
      <c r="M501" s="4" t="s">
        <v>475</v>
      </c>
      <c r="N501" s="7" t="s">
        <v>3823</v>
      </c>
      <c r="O501" s="8" t="s">
        <v>1477</v>
      </c>
      <c r="P501" s="10">
        <v>45916</v>
      </c>
    </row>
    <row r="502" spans="1:16" ht="409.5" x14ac:dyDescent="0.2">
      <c r="A502" s="3" t="s">
        <v>262</v>
      </c>
      <c r="B502" s="4" t="s">
        <v>587</v>
      </c>
      <c r="C502" s="4" t="s">
        <v>638</v>
      </c>
      <c r="D502" s="4" t="s">
        <v>612</v>
      </c>
      <c r="E502" s="4" t="s">
        <v>263</v>
      </c>
      <c r="F502" s="5">
        <v>1</v>
      </c>
      <c r="G502" s="6">
        <v>8786.34</v>
      </c>
      <c r="H502" s="11">
        <f>G502*0.1</f>
        <v>878.63400000000001</v>
      </c>
      <c r="I502" s="12">
        <f>G502*0.15</f>
        <v>1317.951</v>
      </c>
      <c r="J502" s="12">
        <f>G502+H502+I502</f>
        <v>10982.924999999999</v>
      </c>
      <c r="K502" s="12">
        <f>J502*1.1</f>
        <v>12081.217500000001</v>
      </c>
      <c r="L502" s="7"/>
      <c r="M502" s="4" t="s">
        <v>588</v>
      </c>
      <c r="N502" s="7" t="s">
        <v>3620</v>
      </c>
      <c r="O502" s="8" t="s">
        <v>1328</v>
      </c>
      <c r="P502" s="10">
        <v>45912</v>
      </c>
    </row>
    <row r="503" spans="1:16" ht="409.5" x14ac:dyDescent="0.2">
      <c r="A503" s="3" t="s">
        <v>262</v>
      </c>
      <c r="B503" s="4" t="s">
        <v>2663</v>
      </c>
      <c r="C503" s="4" t="s">
        <v>638</v>
      </c>
      <c r="D503" s="4" t="s">
        <v>612</v>
      </c>
      <c r="E503" s="4" t="s">
        <v>263</v>
      </c>
      <c r="F503" s="5">
        <v>1</v>
      </c>
      <c r="G503" s="6">
        <v>8786.34</v>
      </c>
      <c r="H503" s="11">
        <f>G503*0.1</f>
        <v>878.63400000000001</v>
      </c>
      <c r="I503" s="12">
        <f>G503*0.15</f>
        <v>1317.951</v>
      </c>
      <c r="J503" s="12">
        <f>G503+H503+I503</f>
        <v>10982.924999999999</v>
      </c>
      <c r="K503" s="12">
        <f>J503*1.1</f>
        <v>12081.217500000001</v>
      </c>
      <c r="L503" s="7"/>
      <c r="M503" s="4" t="s">
        <v>2664</v>
      </c>
      <c r="N503" s="7" t="s">
        <v>3243</v>
      </c>
      <c r="O503" s="8" t="s">
        <v>1328</v>
      </c>
      <c r="P503" s="10">
        <v>45902</v>
      </c>
    </row>
    <row r="504" spans="1:16" ht="375" x14ac:dyDescent="0.2">
      <c r="A504" s="3" t="s">
        <v>104</v>
      </c>
      <c r="B504" s="4" t="s">
        <v>104</v>
      </c>
      <c r="C504" s="4" t="s">
        <v>2890</v>
      </c>
      <c r="D504" s="4" t="s">
        <v>608</v>
      </c>
      <c r="E504" s="4" t="s">
        <v>402</v>
      </c>
      <c r="F504" s="5">
        <v>90</v>
      </c>
      <c r="G504" s="6">
        <v>16173.3</v>
      </c>
      <c r="H504" s="11">
        <f>G504*0.1</f>
        <v>1617.33</v>
      </c>
      <c r="I504" s="12">
        <f>G504*0.15</f>
        <v>2425.9949999999999</v>
      </c>
      <c r="J504" s="12">
        <f>G504+H504+I504</f>
        <v>20216.624999999996</v>
      </c>
      <c r="K504" s="12">
        <f>J504*1.1</f>
        <v>22238.287499999999</v>
      </c>
      <c r="L504" s="7"/>
      <c r="M504" s="4" t="s">
        <v>3365</v>
      </c>
      <c r="N504" s="7" t="s">
        <v>3366</v>
      </c>
      <c r="O504" s="8" t="s">
        <v>3368</v>
      </c>
      <c r="P504" s="10">
        <v>45905</v>
      </c>
    </row>
    <row r="505" spans="1:16" ht="375" x14ac:dyDescent="0.2">
      <c r="A505" s="3" t="s">
        <v>104</v>
      </c>
      <c r="B505" s="4" t="s">
        <v>104</v>
      </c>
      <c r="C505" s="4" t="s">
        <v>2889</v>
      </c>
      <c r="D505" s="4" t="s">
        <v>608</v>
      </c>
      <c r="E505" s="4" t="s">
        <v>402</v>
      </c>
      <c r="F505" s="5">
        <v>90</v>
      </c>
      <c r="G505" s="6">
        <v>32346.6</v>
      </c>
      <c r="H505" s="11">
        <f>G505*0.1</f>
        <v>3234.66</v>
      </c>
      <c r="I505" s="12">
        <f>G505*0.15</f>
        <v>4851.99</v>
      </c>
      <c r="J505" s="12">
        <f>G505+H505+I505</f>
        <v>40433.249999999993</v>
      </c>
      <c r="K505" s="12">
        <f>J505*1.1</f>
        <v>44476.574999999997</v>
      </c>
      <c r="L505" s="7"/>
      <c r="M505" s="4" t="s">
        <v>3365</v>
      </c>
      <c r="N505" s="7" t="s">
        <v>3366</v>
      </c>
      <c r="O505" s="8" t="s">
        <v>3367</v>
      </c>
      <c r="P505" s="10">
        <v>45905</v>
      </c>
    </row>
    <row r="506" spans="1:16" ht="409.5" hidden="1" x14ac:dyDescent="0.2">
      <c r="A506" s="3" t="s">
        <v>34</v>
      </c>
      <c r="B506" s="4" t="s">
        <v>34</v>
      </c>
      <c r="C506" s="4" t="s">
        <v>4219</v>
      </c>
      <c r="D506" s="4" t="s">
        <v>2968</v>
      </c>
      <c r="E506" s="4" t="s">
        <v>846</v>
      </c>
      <c r="F506" s="5">
        <v>1</v>
      </c>
      <c r="G506" s="6">
        <v>23.4</v>
      </c>
      <c r="H506" s="11">
        <f>G506*0.17</f>
        <v>3.9780000000000002</v>
      </c>
      <c r="I506" s="12">
        <f>G506*0.3</f>
        <v>7.02</v>
      </c>
      <c r="J506" s="12">
        <f>G506+H506+I506</f>
        <v>34.397999999999996</v>
      </c>
      <c r="K506" s="12">
        <f>J506*1.1</f>
        <v>37.837800000000001</v>
      </c>
      <c r="L506" s="7"/>
      <c r="M506" s="4" t="s">
        <v>4220</v>
      </c>
      <c r="N506" s="7" t="s">
        <v>4221</v>
      </c>
      <c r="O506" s="8" t="s">
        <v>4222</v>
      </c>
      <c r="P506" s="10">
        <v>45926</v>
      </c>
    </row>
    <row r="507" spans="1:16" ht="409.5" hidden="1" x14ac:dyDescent="0.2">
      <c r="A507" s="3" t="s">
        <v>34</v>
      </c>
      <c r="B507" s="4" t="s">
        <v>34</v>
      </c>
      <c r="C507" s="4" t="s">
        <v>1163</v>
      </c>
      <c r="D507" s="4" t="s">
        <v>669</v>
      </c>
      <c r="E507" s="4" t="s">
        <v>314</v>
      </c>
      <c r="F507" s="5">
        <v>20</v>
      </c>
      <c r="G507" s="6">
        <v>68.33</v>
      </c>
      <c r="H507" s="11">
        <f>G507*0.17</f>
        <v>11.616100000000001</v>
      </c>
      <c r="I507" s="12">
        <f>G507*0.3</f>
        <v>20.498999999999999</v>
      </c>
      <c r="J507" s="12">
        <f>G507+H507+I507</f>
        <v>100.4451</v>
      </c>
      <c r="K507" s="12">
        <f>J507*1.1</f>
        <v>110.48961</v>
      </c>
      <c r="L507" s="7"/>
      <c r="M507" s="4" t="s">
        <v>1687</v>
      </c>
      <c r="N507" s="7" t="s">
        <v>4201</v>
      </c>
      <c r="O507" s="8" t="s">
        <v>755</v>
      </c>
      <c r="P507" s="10">
        <v>45923</v>
      </c>
    </row>
    <row r="508" spans="1:16" ht="270" x14ac:dyDescent="0.2">
      <c r="A508" s="3" t="s">
        <v>456</v>
      </c>
      <c r="B508" s="4" t="s">
        <v>457</v>
      </c>
      <c r="C508" s="4" t="s">
        <v>1175</v>
      </c>
      <c r="D508" s="4" t="s">
        <v>2896</v>
      </c>
      <c r="E508" s="4" t="s">
        <v>857</v>
      </c>
      <c r="F508" s="5">
        <v>1</v>
      </c>
      <c r="G508" s="6">
        <v>604.6</v>
      </c>
      <c r="H508" s="11">
        <f>G508*0.1</f>
        <v>60.460000000000008</v>
      </c>
      <c r="I508" s="12">
        <f>G508*0.15</f>
        <v>90.69</v>
      </c>
      <c r="J508" s="12">
        <f>G508+H508+I508</f>
        <v>755.75</v>
      </c>
      <c r="K508" s="12">
        <f>J508*1.1</f>
        <v>831.32500000000005</v>
      </c>
      <c r="L508" s="7"/>
      <c r="M508" s="4" t="s">
        <v>458</v>
      </c>
      <c r="N508" s="7" t="s">
        <v>3183</v>
      </c>
      <c r="O508" s="8" t="s">
        <v>1325</v>
      </c>
      <c r="P508" s="10">
        <v>45902</v>
      </c>
    </row>
    <row r="509" spans="1:16" ht="180" x14ac:dyDescent="0.2">
      <c r="A509" s="3" t="s">
        <v>138</v>
      </c>
      <c r="B509" s="4" t="s">
        <v>189</v>
      </c>
      <c r="C509" s="4" t="s">
        <v>3180</v>
      </c>
      <c r="D509" s="4" t="s">
        <v>230</v>
      </c>
      <c r="E509" s="4" t="s">
        <v>320</v>
      </c>
      <c r="F509" s="5">
        <v>20</v>
      </c>
      <c r="G509" s="6">
        <v>23.84</v>
      </c>
      <c r="H509" s="11">
        <f>G509*0.17</f>
        <v>4.0528000000000004</v>
      </c>
      <c r="I509" s="12">
        <f>G509*0.3</f>
        <v>7.1520000000000001</v>
      </c>
      <c r="J509" s="12">
        <f>G509+H509+I509</f>
        <v>35.044800000000002</v>
      </c>
      <c r="K509" s="12">
        <f>J509*1.1</f>
        <v>38.549280000000003</v>
      </c>
      <c r="L509" s="7"/>
      <c r="M509" s="4" t="s">
        <v>2924</v>
      </c>
      <c r="N509" s="7" t="s">
        <v>3181</v>
      </c>
      <c r="O509" s="8" t="s">
        <v>3182</v>
      </c>
      <c r="P509" s="10">
        <v>45902</v>
      </c>
    </row>
    <row r="510" spans="1:16" ht="315" x14ac:dyDescent="0.2">
      <c r="A510" s="3" t="s">
        <v>138</v>
      </c>
      <c r="B510" s="4" t="s">
        <v>139</v>
      </c>
      <c r="C510" s="4" t="s">
        <v>748</v>
      </c>
      <c r="D510" s="4" t="s">
        <v>3621</v>
      </c>
      <c r="E510" s="4" t="s">
        <v>320</v>
      </c>
      <c r="F510" s="5">
        <v>10</v>
      </c>
      <c r="G510" s="6">
        <v>99.63</v>
      </c>
      <c r="H510" s="11">
        <f>G510*0.17</f>
        <v>16.937100000000001</v>
      </c>
      <c r="I510" s="12">
        <f>G510*0.3</f>
        <v>29.888999999999996</v>
      </c>
      <c r="J510" s="12">
        <f>G510+H510+I510</f>
        <v>146.45609999999999</v>
      </c>
      <c r="K510" s="12">
        <f>J510*1.1</f>
        <v>161.10171</v>
      </c>
      <c r="L510" s="7"/>
      <c r="M510" s="4" t="s">
        <v>140</v>
      </c>
      <c r="N510" s="7" t="s">
        <v>3622</v>
      </c>
      <c r="O510" s="8" t="s">
        <v>145</v>
      </c>
      <c r="P510" s="10">
        <v>45912</v>
      </c>
    </row>
    <row r="511" spans="1:16" ht="375" hidden="1" x14ac:dyDescent="0.2">
      <c r="A511" s="3" t="s">
        <v>35</v>
      </c>
      <c r="B511" s="4" t="s">
        <v>772</v>
      </c>
      <c r="C511" s="4" t="s">
        <v>880</v>
      </c>
      <c r="D511" s="4" t="s">
        <v>1123</v>
      </c>
      <c r="E511" s="4" t="s">
        <v>319</v>
      </c>
      <c r="F511" s="5">
        <v>30</v>
      </c>
      <c r="G511" s="6">
        <v>217.67</v>
      </c>
      <c r="H511" s="11">
        <f>G511*0.14</f>
        <v>30.473800000000001</v>
      </c>
      <c r="I511" s="12">
        <f>G511*0.22</f>
        <v>47.8874</v>
      </c>
      <c r="J511" s="12">
        <f>G511+H511+I511</f>
        <v>296.03120000000001</v>
      </c>
      <c r="K511" s="12">
        <f>J511*1.1</f>
        <v>325.63432000000006</v>
      </c>
      <c r="L511" s="7"/>
      <c r="M511" s="4" t="s">
        <v>4239</v>
      </c>
      <c r="N511" s="7" t="s">
        <v>4240</v>
      </c>
      <c r="O511" s="8" t="s">
        <v>4241</v>
      </c>
      <c r="P511" s="10">
        <v>45925</v>
      </c>
    </row>
    <row r="512" spans="1:16" ht="390" hidden="1" x14ac:dyDescent="0.2">
      <c r="A512" s="3" t="s">
        <v>36</v>
      </c>
      <c r="B512" s="4" t="s">
        <v>36</v>
      </c>
      <c r="C512" s="4" t="s">
        <v>2251</v>
      </c>
      <c r="D512" s="4" t="s">
        <v>552</v>
      </c>
      <c r="E512" s="4" t="s">
        <v>310</v>
      </c>
      <c r="F512" s="5">
        <v>1</v>
      </c>
      <c r="G512" s="6">
        <v>189.22</v>
      </c>
      <c r="H512" s="11">
        <f>G512*0.14</f>
        <v>26.490800000000004</v>
      </c>
      <c r="I512" s="12">
        <f>G512*0.22</f>
        <v>41.628399999999999</v>
      </c>
      <c r="J512" s="12">
        <f>G512+H512+I512</f>
        <v>257.33920000000001</v>
      </c>
      <c r="K512" s="12">
        <f>J512*1.1</f>
        <v>283.07312000000002</v>
      </c>
      <c r="L512" s="7"/>
      <c r="M512" s="4" t="s">
        <v>2252</v>
      </c>
      <c r="N512" s="7" t="s">
        <v>4213</v>
      </c>
      <c r="O512" s="8" t="s">
        <v>2253</v>
      </c>
      <c r="P512" s="10">
        <v>45928</v>
      </c>
    </row>
    <row r="513" spans="1:16" ht="300" hidden="1" x14ac:dyDescent="0.2">
      <c r="A513" s="3" t="s">
        <v>36</v>
      </c>
      <c r="B513" s="4" t="s">
        <v>1961</v>
      </c>
      <c r="C513" s="4" t="s">
        <v>377</v>
      </c>
      <c r="D513" s="4" t="s">
        <v>432</v>
      </c>
      <c r="E513" s="4" t="s">
        <v>310</v>
      </c>
      <c r="F513" s="5">
        <v>1</v>
      </c>
      <c r="G513" s="6">
        <v>202.63</v>
      </c>
      <c r="H513" s="11">
        <f>G513*0.14</f>
        <v>28.368200000000002</v>
      </c>
      <c r="I513" s="12">
        <f>G513*0.22</f>
        <v>44.578600000000002</v>
      </c>
      <c r="J513" s="12">
        <f>G513+H513+I513</f>
        <v>275.57679999999999</v>
      </c>
      <c r="K513" s="12">
        <f>J513*1.1</f>
        <v>303.13448</v>
      </c>
      <c r="L513" s="7"/>
      <c r="M513" s="4" t="s">
        <v>127</v>
      </c>
      <c r="N513" s="7" t="s">
        <v>4213</v>
      </c>
      <c r="O513" s="8" t="s">
        <v>378</v>
      </c>
      <c r="P513" s="10">
        <v>45928</v>
      </c>
    </row>
    <row r="514" spans="1:16" ht="300" hidden="1" x14ac:dyDescent="0.2">
      <c r="A514" s="3" t="s">
        <v>36</v>
      </c>
      <c r="B514" s="4" t="s">
        <v>1961</v>
      </c>
      <c r="C514" s="4" t="s">
        <v>375</v>
      </c>
      <c r="D514" s="4" t="s">
        <v>432</v>
      </c>
      <c r="E514" s="4" t="s">
        <v>310</v>
      </c>
      <c r="F514" s="5">
        <v>1</v>
      </c>
      <c r="G514" s="6">
        <v>743.69</v>
      </c>
      <c r="H514" s="11">
        <f>G514*0.1</f>
        <v>74.369000000000014</v>
      </c>
      <c r="I514" s="12">
        <f>G514*0.15</f>
        <v>111.5535</v>
      </c>
      <c r="J514" s="12">
        <f>G514+H514+I514</f>
        <v>929.61250000000007</v>
      </c>
      <c r="K514" s="12">
        <f>J514*1.1</f>
        <v>1022.5737500000001</v>
      </c>
      <c r="L514" s="7"/>
      <c r="M514" s="4" t="s">
        <v>127</v>
      </c>
      <c r="N514" s="7" t="s">
        <v>4213</v>
      </c>
      <c r="O514" s="8" t="s">
        <v>376</v>
      </c>
      <c r="P514" s="10">
        <v>45928</v>
      </c>
    </row>
    <row r="515" spans="1:16" ht="409.5" hidden="1" x14ac:dyDescent="0.2">
      <c r="A515" s="3" t="s">
        <v>680</v>
      </c>
      <c r="B515" s="4" t="s">
        <v>1516</v>
      </c>
      <c r="C515" s="4" t="s">
        <v>4263</v>
      </c>
      <c r="D515" s="4" t="s">
        <v>2554</v>
      </c>
      <c r="E515" s="4" t="s">
        <v>681</v>
      </c>
      <c r="F515" s="5">
        <v>1</v>
      </c>
      <c r="G515" s="6">
        <v>240.87</v>
      </c>
      <c r="H515" s="11">
        <f>G515*0.14</f>
        <v>33.721800000000002</v>
      </c>
      <c r="I515" s="12">
        <f>G515*0.22</f>
        <v>52.991399999999999</v>
      </c>
      <c r="J515" s="12">
        <f>G515+H515+I515</f>
        <v>327.58320000000003</v>
      </c>
      <c r="K515" s="12">
        <f>J515*1.1</f>
        <v>360.34152000000006</v>
      </c>
      <c r="L515" s="7"/>
      <c r="M515" s="4" t="s">
        <v>1497</v>
      </c>
      <c r="N515" s="7" t="s">
        <v>4264</v>
      </c>
      <c r="O515" s="8" t="s">
        <v>1517</v>
      </c>
      <c r="P515" s="10">
        <v>45926</v>
      </c>
    </row>
    <row r="516" spans="1:16" ht="409.5" hidden="1" x14ac:dyDescent="0.2">
      <c r="A516" s="3" t="s">
        <v>37</v>
      </c>
      <c r="B516" s="4" t="s">
        <v>1708</v>
      </c>
      <c r="C516" s="4" t="s">
        <v>1030</v>
      </c>
      <c r="D516" s="4" t="s">
        <v>1538</v>
      </c>
      <c r="E516" s="4" t="s">
        <v>281</v>
      </c>
      <c r="F516" s="5">
        <v>10</v>
      </c>
      <c r="G516" s="6">
        <v>127.43</v>
      </c>
      <c r="H516" s="11">
        <f>G516*0.14</f>
        <v>17.840200000000003</v>
      </c>
      <c r="I516" s="12">
        <f>G516*0.22</f>
        <v>28.034600000000001</v>
      </c>
      <c r="J516" s="12">
        <f>G516+H516+I516</f>
        <v>173.30480000000003</v>
      </c>
      <c r="K516" s="12">
        <f>J516*1.1</f>
        <v>190.63528000000005</v>
      </c>
      <c r="L516" s="7"/>
      <c r="M516" s="4" t="s">
        <v>3933</v>
      </c>
      <c r="N516" s="7" t="s">
        <v>3934</v>
      </c>
      <c r="O516" s="8" t="s">
        <v>3936</v>
      </c>
      <c r="P516" s="10">
        <v>45919</v>
      </c>
    </row>
    <row r="517" spans="1:16" ht="409.5" hidden="1" x14ac:dyDescent="0.2">
      <c r="A517" s="3" t="s">
        <v>37</v>
      </c>
      <c r="B517" s="4" t="s">
        <v>1708</v>
      </c>
      <c r="C517" s="4" t="s">
        <v>1029</v>
      </c>
      <c r="D517" s="4" t="s">
        <v>1538</v>
      </c>
      <c r="E517" s="4" t="s">
        <v>281</v>
      </c>
      <c r="F517" s="5">
        <v>5</v>
      </c>
      <c r="G517" s="6">
        <v>63.73</v>
      </c>
      <c r="H517" s="11">
        <f>G517*0.17</f>
        <v>10.834099999999999</v>
      </c>
      <c r="I517" s="12">
        <f>G517*0.3</f>
        <v>19.119</v>
      </c>
      <c r="J517" s="12">
        <f>G517+H517+I517</f>
        <v>93.683099999999996</v>
      </c>
      <c r="K517" s="12">
        <f>J517*1.1</f>
        <v>103.05141</v>
      </c>
      <c r="L517" s="7"/>
      <c r="M517" s="4" t="s">
        <v>3933</v>
      </c>
      <c r="N517" s="7" t="s">
        <v>3934</v>
      </c>
      <c r="O517" s="8" t="s">
        <v>3935</v>
      </c>
      <c r="P517" s="10">
        <v>45919</v>
      </c>
    </row>
    <row r="518" spans="1:16" ht="409.5" hidden="1" x14ac:dyDescent="0.2">
      <c r="A518" s="3" t="s">
        <v>37</v>
      </c>
      <c r="B518" s="4" t="s">
        <v>1708</v>
      </c>
      <c r="C518" s="4" t="s">
        <v>1641</v>
      </c>
      <c r="D518" s="4" t="s">
        <v>1538</v>
      </c>
      <c r="E518" s="4" t="s">
        <v>281</v>
      </c>
      <c r="F518" s="5">
        <v>10</v>
      </c>
      <c r="G518" s="6">
        <v>254.86</v>
      </c>
      <c r="H518" s="11">
        <f>G518*0.14</f>
        <v>35.680400000000006</v>
      </c>
      <c r="I518" s="12">
        <f>G518*0.22</f>
        <v>56.069200000000002</v>
      </c>
      <c r="J518" s="12">
        <f>G518+H518+I518</f>
        <v>346.60960000000006</v>
      </c>
      <c r="K518" s="12">
        <f>J518*1.1</f>
        <v>381.2705600000001</v>
      </c>
      <c r="L518" s="7"/>
      <c r="M518" s="4" t="s">
        <v>3933</v>
      </c>
      <c r="N518" s="7" t="s">
        <v>3934</v>
      </c>
      <c r="O518" s="8" t="s">
        <v>3938</v>
      </c>
      <c r="P518" s="10">
        <v>45919</v>
      </c>
    </row>
    <row r="519" spans="1:16" ht="409.5" hidden="1" x14ac:dyDescent="0.2">
      <c r="A519" s="3" t="s">
        <v>37</v>
      </c>
      <c r="B519" s="4" t="s">
        <v>1708</v>
      </c>
      <c r="C519" s="4" t="s">
        <v>1640</v>
      </c>
      <c r="D519" s="4" t="s">
        <v>1538</v>
      </c>
      <c r="E519" s="4" t="s">
        <v>281</v>
      </c>
      <c r="F519" s="5">
        <v>5</v>
      </c>
      <c r="G519" s="6">
        <v>127.43</v>
      </c>
      <c r="H519" s="11">
        <f>G519*0.14</f>
        <v>17.840200000000003</v>
      </c>
      <c r="I519" s="12">
        <f>G519*0.22</f>
        <v>28.034600000000001</v>
      </c>
      <c r="J519" s="12">
        <f>G519+H519+I519</f>
        <v>173.30480000000003</v>
      </c>
      <c r="K519" s="12">
        <f>J519*1.1</f>
        <v>190.63528000000005</v>
      </c>
      <c r="L519" s="7"/>
      <c r="M519" s="4" t="s">
        <v>3933</v>
      </c>
      <c r="N519" s="7" t="s">
        <v>3934</v>
      </c>
      <c r="O519" s="8" t="s">
        <v>3937</v>
      </c>
      <c r="P519" s="10">
        <v>45919</v>
      </c>
    </row>
    <row r="520" spans="1:16" ht="330" x14ac:dyDescent="0.2">
      <c r="A520" s="3" t="s">
        <v>38</v>
      </c>
      <c r="B520" s="4" t="s">
        <v>2002</v>
      </c>
      <c r="C520" s="4" t="s">
        <v>905</v>
      </c>
      <c r="D520" s="4" t="s">
        <v>2003</v>
      </c>
      <c r="E520" s="4" t="s">
        <v>825</v>
      </c>
      <c r="F520" s="5">
        <v>1</v>
      </c>
      <c r="G520" s="6">
        <v>231.51</v>
      </c>
      <c r="H520" s="11">
        <f>G520*0.14</f>
        <v>32.4114</v>
      </c>
      <c r="I520" s="12">
        <f>G520*0.22</f>
        <v>50.932200000000002</v>
      </c>
      <c r="J520" s="12">
        <f>G520+H520+I520</f>
        <v>314.85360000000003</v>
      </c>
      <c r="K520" s="12">
        <f>J520*1.1</f>
        <v>346.33896000000004</v>
      </c>
      <c r="L520" s="7"/>
      <c r="M520" s="4" t="s">
        <v>434</v>
      </c>
      <c r="N520" s="7" t="s">
        <v>3349</v>
      </c>
      <c r="O520" s="8" t="s">
        <v>906</v>
      </c>
      <c r="P520" s="10">
        <v>45910</v>
      </c>
    </row>
    <row r="521" spans="1:16" ht="345" x14ac:dyDescent="0.2">
      <c r="A521" s="3" t="s">
        <v>38</v>
      </c>
      <c r="B521" s="4" t="s">
        <v>2002</v>
      </c>
      <c r="C521" s="4" t="s">
        <v>905</v>
      </c>
      <c r="D521" s="4" t="s">
        <v>2197</v>
      </c>
      <c r="E521" s="4" t="s">
        <v>825</v>
      </c>
      <c r="F521" s="5">
        <v>1</v>
      </c>
      <c r="G521" s="6">
        <v>231.51</v>
      </c>
      <c r="H521" s="11">
        <f>G521*0.14</f>
        <v>32.4114</v>
      </c>
      <c r="I521" s="12">
        <f>G521*0.22</f>
        <v>50.932200000000002</v>
      </c>
      <c r="J521" s="12">
        <f>G521+H521+I521</f>
        <v>314.85360000000003</v>
      </c>
      <c r="K521" s="12">
        <f>J521*1.1</f>
        <v>346.33896000000004</v>
      </c>
      <c r="L521" s="7"/>
      <c r="M521" s="4" t="s">
        <v>434</v>
      </c>
      <c r="N521" s="7" t="s">
        <v>3349</v>
      </c>
      <c r="O521" s="8" t="s">
        <v>906</v>
      </c>
      <c r="P521" s="10">
        <v>45910</v>
      </c>
    </row>
    <row r="522" spans="1:16" ht="285" x14ac:dyDescent="0.2">
      <c r="A522" s="3" t="s">
        <v>38</v>
      </c>
      <c r="B522" s="4" t="s">
        <v>2002</v>
      </c>
      <c r="C522" s="4" t="s">
        <v>905</v>
      </c>
      <c r="D522" s="4" t="s">
        <v>1541</v>
      </c>
      <c r="E522" s="4" t="s">
        <v>825</v>
      </c>
      <c r="F522" s="5">
        <v>1</v>
      </c>
      <c r="G522" s="6">
        <v>231.51</v>
      </c>
      <c r="H522" s="11">
        <f>G522*0.14</f>
        <v>32.4114</v>
      </c>
      <c r="I522" s="12">
        <f>G522*0.22</f>
        <v>50.932200000000002</v>
      </c>
      <c r="J522" s="12">
        <f>G522+H522+I522</f>
        <v>314.85360000000003</v>
      </c>
      <c r="K522" s="12">
        <f>J522*1.1</f>
        <v>346.33896000000004</v>
      </c>
      <c r="L522" s="7"/>
      <c r="M522" s="4" t="s">
        <v>434</v>
      </c>
      <c r="N522" s="7" t="s">
        <v>3349</v>
      </c>
      <c r="O522" s="8" t="s">
        <v>906</v>
      </c>
      <c r="P522" s="10">
        <v>45910</v>
      </c>
    </row>
    <row r="523" spans="1:16" ht="345" x14ac:dyDescent="0.2">
      <c r="A523" s="3" t="s">
        <v>38</v>
      </c>
      <c r="B523" s="4" t="s">
        <v>2002</v>
      </c>
      <c r="C523" s="4" t="s">
        <v>905</v>
      </c>
      <c r="D523" s="4" t="s">
        <v>2197</v>
      </c>
      <c r="E523" s="4" t="s">
        <v>825</v>
      </c>
      <c r="F523" s="5">
        <v>1</v>
      </c>
      <c r="G523" s="6">
        <v>231.51</v>
      </c>
      <c r="H523" s="11">
        <f>G523*0.14</f>
        <v>32.4114</v>
      </c>
      <c r="I523" s="12">
        <f>G523*0.22</f>
        <v>50.932200000000002</v>
      </c>
      <c r="J523" s="12">
        <f>G523+H523+I523</f>
        <v>314.85360000000003</v>
      </c>
      <c r="K523" s="12">
        <f>J523*1.1</f>
        <v>346.33896000000004</v>
      </c>
      <c r="L523" s="7"/>
      <c r="M523" s="4" t="s">
        <v>434</v>
      </c>
      <c r="N523" s="7" t="s">
        <v>3349</v>
      </c>
      <c r="O523" s="8" t="s">
        <v>2545</v>
      </c>
      <c r="P523" s="10">
        <v>45910</v>
      </c>
    </row>
    <row r="524" spans="1:16" ht="315" x14ac:dyDescent="0.2">
      <c r="A524" s="3" t="s">
        <v>38</v>
      </c>
      <c r="B524" s="4" t="s">
        <v>2181</v>
      </c>
      <c r="C524" s="4" t="s">
        <v>1568</v>
      </c>
      <c r="D524" s="4" t="s">
        <v>1555</v>
      </c>
      <c r="E524" s="4" t="s">
        <v>825</v>
      </c>
      <c r="F524" s="5">
        <v>1</v>
      </c>
      <c r="G524" s="6">
        <v>154.34</v>
      </c>
      <c r="H524" s="11">
        <f>G524*0.14</f>
        <v>21.607600000000001</v>
      </c>
      <c r="I524" s="12">
        <f>G524*0.22</f>
        <v>33.954799999999999</v>
      </c>
      <c r="J524" s="12">
        <f>G524+H524+I524</f>
        <v>209.9024</v>
      </c>
      <c r="K524" s="12">
        <f>J524*1.1</f>
        <v>230.89264000000003</v>
      </c>
      <c r="L524" s="7"/>
      <c r="M524" s="4" t="s">
        <v>777</v>
      </c>
      <c r="N524" s="7" t="s">
        <v>3349</v>
      </c>
      <c r="O524" s="8" t="s">
        <v>1569</v>
      </c>
      <c r="P524" s="10">
        <v>45910</v>
      </c>
    </row>
    <row r="525" spans="1:16" ht="409.5" x14ac:dyDescent="0.2">
      <c r="A525" s="3" t="s">
        <v>126</v>
      </c>
      <c r="B525" s="4" t="s">
        <v>126</v>
      </c>
      <c r="C525" s="4" t="s">
        <v>1082</v>
      </c>
      <c r="D525" s="4" t="s">
        <v>1305</v>
      </c>
      <c r="E525" s="4" t="s">
        <v>248</v>
      </c>
      <c r="F525" s="5">
        <v>60</v>
      </c>
      <c r="G525" s="6">
        <v>2076</v>
      </c>
      <c r="H525" s="11">
        <f>G525*0.1</f>
        <v>207.60000000000002</v>
      </c>
      <c r="I525" s="12">
        <f>G525*0.15</f>
        <v>311.39999999999998</v>
      </c>
      <c r="J525" s="12">
        <f>G525+H525+I525</f>
        <v>2595</v>
      </c>
      <c r="K525" s="12">
        <f>J525*1.1</f>
        <v>2854.5000000000005</v>
      </c>
      <c r="L525" s="7"/>
      <c r="M525" s="4" t="s">
        <v>3514</v>
      </c>
      <c r="N525" s="7" t="s">
        <v>3515</v>
      </c>
      <c r="O525" s="8" t="s">
        <v>1055</v>
      </c>
      <c r="P525" s="10">
        <v>45910</v>
      </c>
    </row>
    <row r="526" spans="1:16" ht="409.5" x14ac:dyDescent="0.2">
      <c r="A526" s="3" t="s">
        <v>132</v>
      </c>
      <c r="B526" s="4" t="s">
        <v>132</v>
      </c>
      <c r="C526" s="4" t="s">
        <v>2141</v>
      </c>
      <c r="D526" s="4" t="s">
        <v>639</v>
      </c>
      <c r="E526" s="4" t="s">
        <v>393</v>
      </c>
      <c r="F526" s="5">
        <v>1</v>
      </c>
      <c r="G526" s="6">
        <v>3716.68</v>
      </c>
      <c r="H526" s="11">
        <f>G526*0.1</f>
        <v>371.66800000000001</v>
      </c>
      <c r="I526" s="12">
        <f>G526*0.15</f>
        <v>557.50199999999995</v>
      </c>
      <c r="J526" s="12">
        <f>G526+H526+I526</f>
        <v>4645.8500000000004</v>
      </c>
      <c r="K526" s="12">
        <f>J526*1.1</f>
        <v>5110.4350000000004</v>
      </c>
      <c r="L526" s="7"/>
      <c r="M526" s="4" t="s">
        <v>3187</v>
      </c>
      <c r="N526" s="7" t="s">
        <v>3188</v>
      </c>
      <c r="O526" s="8" t="s">
        <v>3189</v>
      </c>
      <c r="P526" s="10">
        <v>45901</v>
      </c>
    </row>
    <row r="527" spans="1:16" ht="409.5" x14ac:dyDescent="0.2">
      <c r="A527" s="3" t="s">
        <v>132</v>
      </c>
      <c r="B527" s="4" t="s">
        <v>132</v>
      </c>
      <c r="C527" s="4" t="s">
        <v>3190</v>
      </c>
      <c r="D527" s="4" t="s">
        <v>639</v>
      </c>
      <c r="E527" s="4" t="s">
        <v>393</v>
      </c>
      <c r="F527" s="5">
        <v>1</v>
      </c>
      <c r="G527" s="6">
        <v>3716.68</v>
      </c>
      <c r="H527" s="11">
        <f>G527*0.1</f>
        <v>371.66800000000001</v>
      </c>
      <c r="I527" s="12">
        <f>G527*0.15</f>
        <v>557.50199999999995</v>
      </c>
      <c r="J527" s="12">
        <f>G527+H527+I527</f>
        <v>4645.8500000000004</v>
      </c>
      <c r="K527" s="12">
        <f>J527*1.1</f>
        <v>5110.4350000000004</v>
      </c>
      <c r="L527" s="7"/>
      <c r="M527" s="4" t="s">
        <v>3187</v>
      </c>
      <c r="N527" s="7" t="s">
        <v>3188</v>
      </c>
      <c r="O527" s="8" t="s">
        <v>3191</v>
      </c>
      <c r="P527" s="10">
        <v>45901</v>
      </c>
    </row>
    <row r="528" spans="1:16" ht="409.5" x14ac:dyDescent="0.2">
      <c r="A528" s="3" t="s">
        <v>132</v>
      </c>
      <c r="B528" s="4" t="s">
        <v>132</v>
      </c>
      <c r="C528" s="4" t="s">
        <v>2142</v>
      </c>
      <c r="D528" s="4" t="s">
        <v>639</v>
      </c>
      <c r="E528" s="4" t="s">
        <v>393</v>
      </c>
      <c r="F528" s="5">
        <v>1</v>
      </c>
      <c r="G528" s="6">
        <v>3716.68</v>
      </c>
      <c r="H528" s="11">
        <f>G528*0.1</f>
        <v>371.66800000000001</v>
      </c>
      <c r="I528" s="12">
        <f>G528*0.15</f>
        <v>557.50199999999995</v>
      </c>
      <c r="J528" s="12">
        <f>G528+H528+I528</f>
        <v>4645.8500000000004</v>
      </c>
      <c r="K528" s="12">
        <f>J528*1.1</f>
        <v>5110.4350000000004</v>
      </c>
      <c r="L528" s="7"/>
      <c r="M528" s="4" t="s">
        <v>3187</v>
      </c>
      <c r="N528" s="7" t="s">
        <v>3188</v>
      </c>
      <c r="O528" s="8" t="s">
        <v>3192</v>
      </c>
      <c r="P528" s="10">
        <v>45901</v>
      </c>
    </row>
    <row r="529" spans="1:16" ht="409.5" x14ac:dyDescent="0.2">
      <c r="A529" s="3" t="s">
        <v>132</v>
      </c>
      <c r="B529" s="4" t="s">
        <v>132</v>
      </c>
      <c r="C529" s="4" t="s">
        <v>3193</v>
      </c>
      <c r="D529" s="4" t="s">
        <v>639</v>
      </c>
      <c r="E529" s="4" t="s">
        <v>393</v>
      </c>
      <c r="F529" s="5">
        <v>28</v>
      </c>
      <c r="G529" s="6">
        <v>101766.65</v>
      </c>
      <c r="H529" s="11">
        <f>G529*0.1</f>
        <v>10176.665000000001</v>
      </c>
      <c r="I529" s="12">
        <f>G529*0.15</f>
        <v>15264.997499999998</v>
      </c>
      <c r="J529" s="12">
        <f>G529+H529+I529</f>
        <v>127208.3125</v>
      </c>
      <c r="K529" s="12">
        <f>J529*1.1</f>
        <v>139929.14375000002</v>
      </c>
      <c r="L529" s="7"/>
      <c r="M529" s="4" t="s">
        <v>3187</v>
      </c>
      <c r="N529" s="7" t="s">
        <v>3188</v>
      </c>
      <c r="O529" s="8" t="s">
        <v>3194</v>
      </c>
      <c r="P529" s="10">
        <v>45901</v>
      </c>
    </row>
    <row r="530" spans="1:16" ht="409.5" x14ac:dyDescent="0.2">
      <c r="A530" s="3" t="s">
        <v>132</v>
      </c>
      <c r="B530" s="4" t="s">
        <v>132</v>
      </c>
      <c r="C530" s="4" t="s">
        <v>3195</v>
      </c>
      <c r="D530" s="4" t="s">
        <v>639</v>
      </c>
      <c r="E530" s="4" t="s">
        <v>393</v>
      </c>
      <c r="F530" s="5">
        <v>28</v>
      </c>
      <c r="G530" s="6">
        <v>101766.65</v>
      </c>
      <c r="H530" s="11">
        <f>G530*0.1</f>
        <v>10176.665000000001</v>
      </c>
      <c r="I530" s="12">
        <f>G530*0.15</f>
        <v>15264.997499999998</v>
      </c>
      <c r="J530" s="12">
        <f>G530+H530+I530</f>
        <v>127208.3125</v>
      </c>
      <c r="K530" s="12">
        <f>J530*1.1</f>
        <v>139929.14375000002</v>
      </c>
      <c r="L530" s="7"/>
      <c r="M530" s="4" t="s">
        <v>3187</v>
      </c>
      <c r="N530" s="7" t="s">
        <v>3188</v>
      </c>
      <c r="O530" s="8" t="s">
        <v>3196</v>
      </c>
      <c r="P530" s="10">
        <v>45901</v>
      </c>
    </row>
    <row r="531" spans="1:16" ht="409.5" x14ac:dyDescent="0.2">
      <c r="A531" s="3" t="s">
        <v>132</v>
      </c>
      <c r="B531" s="4" t="s">
        <v>132</v>
      </c>
      <c r="C531" s="4" t="s">
        <v>3197</v>
      </c>
      <c r="D531" s="4" t="s">
        <v>639</v>
      </c>
      <c r="E531" s="4" t="s">
        <v>393</v>
      </c>
      <c r="F531" s="5">
        <v>28</v>
      </c>
      <c r="G531" s="6">
        <v>101766.65</v>
      </c>
      <c r="H531" s="11">
        <f>G531*0.1</f>
        <v>10176.665000000001</v>
      </c>
      <c r="I531" s="12">
        <f>G531*0.15</f>
        <v>15264.997499999998</v>
      </c>
      <c r="J531" s="12">
        <f>G531+H531+I531</f>
        <v>127208.3125</v>
      </c>
      <c r="K531" s="12">
        <f>J531*1.1</f>
        <v>139929.14375000002</v>
      </c>
      <c r="L531" s="7"/>
      <c r="M531" s="4" t="s">
        <v>3187</v>
      </c>
      <c r="N531" s="7" t="s">
        <v>3188</v>
      </c>
      <c r="O531" s="8" t="s">
        <v>3198</v>
      </c>
      <c r="P531" s="10">
        <v>45901</v>
      </c>
    </row>
    <row r="532" spans="1:16" ht="409.5" x14ac:dyDescent="0.2">
      <c r="A532" s="3" t="s">
        <v>132</v>
      </c>
      <c r="B532" s="4" t="s">
        <v>132</v>
      </c>
      <c r="C532" s="4" t="s">
        <v>3199</v>
      </c>
      <c r="D532" s="4" t="s">
        <v>639</v>
      </c>
      <c r="E532" s="4" t="s">
        <v>393</v>
      </c>
      <c r="F532" s="5">
        <v>40</v>
      </c>
      <c r="G532" s="6">
        <v>145380.93</v>
      </c>
      <c r="H532" s="11">
        <f>G532*0.1</f>
        <v>14538.093000000001</v>
      </c>
      <c r="I532" s="12">
        <f>G532*0.15</f>
        <v>21807.139499999997</v>
      </c>
      <c r="J532" s="12">
        <f>G532+H532+I532</f>
        <v>181726.16249999998</v>
      </c>
      <c r="K532" s="12">
        <f>J532*1.1</f>
        <v>199898.77875</v>
      </c>
      <c r="L532" s="7"/>
      <c r="M532" s="4" t="s">
        <v>3187</v>
      </c>
      <c r="N532" s="7" t="s">
        <v>3188</v>
      </c>
      <c r="O532" s="8" t="s">
        <v>3200</v>
      </c>
      <c r="P532" s="10">
        <v>45901</v>
      </c>
    </row>
    <row r="533" spans="1:16" ht="409.5" x14ac:dyDescent="0.2">
      <c r="A533" s="3" t="s">
        <v>132</v>
      </c>
      <c r="B533" s="4" t="s">
        <v>132</v>
      </c>
      <c r="C533" s="4" t="s">
        <v>3203</v>
      </c>
      <c r="D533" s="4" t="s">
        <v>639</v>
      </c>
      <c r="E533" s="4" t="s">
        <v>393</v>
      </c>
      <c r="F533" s="5">
        <v>40</v>
      </c>
      <c r="G533" s="6">
        <v>145380.93</v>
      </c>
      <c r="H533" s="11">
        <f>G533*0.1</f>
        <v>14538.093000000001</v>
      </c>
      <c r="I533" s="12">
        <f>G533*0.15</f>
        <v>21807.139499999997</v>
      </c>
      <c r="J533" s="12">
        <f>G533+H533+I533</f>
        <v>181726.16249999998</v>
      </c>
      <c r="K533" s="12">
        <f>J533*1.1</f>
        <v>199898.77875</v>
      </c>
      <c r="L533" s="7"/>
      <c r="M533" s="4" t="s">
        <v>3187</v>
      </c>
      <c r="N533" s="7" t="s">
        <v>3188</v>
      </c>
      <c r="O533" s="8" t="s">
        <v>3204</v>
      </c>
      <c r="P533" s="10">
        <v>45901</v>
      </c>
    </row>
    <row r="534" spans="1:16" ht="409.5" x14ac:dyDescent="0.2">
      <c r="A534" s="3" t="s">
        <v>132</v>
      </c>
      <c r="B534" s="4" t="s">
        <v>132</v>
      </c>
      <c r="C534" s="4" t="s">
        <v>3201</v>
      </c>
      <c r="D534" s="4" t="s">
        <v>639</v>
      </c>
      <c r="E534" s="4" t="s">
        <v>393</v>
      </c>
      <c r="F534" s="5">
        <v>40</v>
      </c>
      <c r="G534" s="6">
        <v>145380.93</v>
      </c>
      <c r="H534" s="11">
        <f>G534*0.1</f>
        <v>14538.093000000001</v>
      </c>
      <c r="I534" s="12">
        <f>G534*0.15</f>
        <v>21807.139499999997</v>
      </c>
      <c r="J534" s="12">
        <f>G534+H534+I534</f>
        <v>181726.16249999998</v>
      </c>
      <c r="K534" s="12">
        <f>J534*1.1</f>
        <v>199898.77875</v>
      </c>
      <c r="L534" s="7"/>
      <c r="M534" s="4" t="s">
        <v>3187</v>
      </c>
      <c r="N534" s="7" t="s">
        <v>3188</v>
      </c>
      <c r="O534" s="8" t="s">
        <v>3202</v>
      </c>
      <c r="P534" s="10">
        <v>45901</v>
      </c>
    </row>
    <row r="535" spans="1:16" ht="150" hidden="1" x14ac:dyDescent="0.2">
      <c r="A535" s="3" t="s">
        <v>250</v>
      </c>
      <c r="B535" s="4" t="s">
        <v>4103</v>
      </c>
      <c r="C535" s="4" t="s">
        <v>4108</v>
      </c>
      <c r="D535" s="4" t="s">
        <v>1728</v>
      </c>
      <c r="E535" s="4" t="s">
        <v>251</v>
      </c>
      <c r="F535" s="5">
        <v>120</v>
      </c>
      <c r="G535" s="6">
        <v>257003.88</v>
      </c>
      <c r="H535" s="11">
        <f>G535*0.1</f>
        <v>25700.388000000003</v>
      </c>
      <c r="I535" s="12">
        <f>G535*0.15</f>
        <v>38550.582000000002</v>
      </c>
      <c r="J535" s="12">
        <f>G535+H535+I535</f>
        <v>321254.84999999998</v>
      </c>
      <c r="K535" s="12">
        <f>J535*1.1</f>
        <v>353380.33500000002</v>
      </c>
      <c r="L535" s="7"/>
      <c r="M535" s="4" t="s">
        <v>4105</v>
      </c>
      <c r="N535" s="7" t="s">
        <v>4106</v>
      </c>
      <c r="O535" s="8" t="s">
        <v>4109</v>
      </c>
      <c r="P535" s="10">
        <v>45922</v>
      </c>
    </row>
    <row r="536" spans="1:16" ht="150" hidden="1" x14ac:dyDescent="0.2">
      <c r="A536" s="3" t="s">
        <v>250</v>
      </c>
      <c r="B536" s="4" t="s">
        <v>4103</v>
      </c>
      <c r="C536" s="4" t="s">
        <v>4104</v>
      </c>
      <c r="D536" s="4" t="s">
        <v>1728</v>
      </c>
      <c r="E536" s="4" t="s">
        <v>251</v>
      </c>
      <c r="F536" s="5">
        <v>90</v>
      </c>
      <c r="G536" s="6">
        <v>192752.91</v>
      </c>
      <c r="H536" s="11">
        <f>G536*0.1</f>
        <v>19275.291000000001</v>
      </c>
      <c r="I536" s="12">
        <f>G536*0.15</f>
        <v>28912.9365</v>
      </c>
      <c r="J536" s="12">
        <f>G536+H536+I536</f>
        <v>240941.13750000001</v>
      </c>
      <c r="K536" s="12">
        <f>J536*1.1</f>
        <v>265035.25125000003</v>
      </c>
      <c r="L536" s="7"/>
      <c r="M536" s="4" t="s">
        <v>4105</v>
      </c>
      <c r="N536" s="7" t="s">
        <v>4106</v>
      </c>
      <c r="O536" s="8" t="s">
        <v>4107</v>
      </c>
      <c r="P536" s="10">
        <v>45922</v>
      </c>
    </row>
    <row r="537" spans="1:16" ht="409.5" x14ac:dyDescent="0.2">
      <c r="A537" s="3" t="s">
        <v>39</v>
      </c>
      <c r="B537" s="4" t="s">
        <v>39</v>
      </c>
      <c r="C537" s="4" t="s">
        <v>3272</v>
      </c>
      <c r="D537" s="4" t="s">
        <v>2626</v>
      </c>
      <c r="E537" s="4" t="s">
        <v>244</v>
      </c>
      <c r="F537" s="5">
        <v>100</v>
      </c>
      <c r="G537" s="6">
        <v>634.55999999999995</v>
      </c>
      <c r="H537" s="11">
        <f>G537*0.1</f>
        <v>63.455999999999996</v>
      </c>
      <c r="I537" s="12">
        <f>G537*0.15</f>
        <v>95.183999999999983</v>
      </c>
      <c r="J537" s="12">
        <f>G537+H537+I537</f>
        <v>793.19999999999993</v>
      </c>
      <c r="K537" s="12">
        <f>J537*1.1</f>
        <v>872.52</v>
      </c>
      <c r="L537" s="7"/>
      <c r="M537" s="4" t="s">
        <v>175</v>
      </c>
      <c r="N537" s="7" t="s">
        <v>3270</v>
      </c>
      <c r="O537" s="8" t="s">
        <v>3273</v>
      </c>
      <c r="P537" s="10">
        <v>45904</v>
      </c>
    </row>
    <row r="538" spans="1:16" ht="409.5" x14ac:dyDescent="0.2">
      <c r="A538" s="3" t="s">
        <v>39</v>
      </c>
      <c r="B538" s="4" t="s">
        <v>39</v>
      </c>
      <c r="C538" s="4" t="s">
        <v>3269</v>
      </c>
      <c r="D538" s="4" t="s">
        <v>2626</v>
      </c>
      <c r="E538" s="4" t="s">
        <v>244</v>
      </c>
      <c r="F538" s="5">
        <v>50</v>
      </c>
      <c r="G538" s="6">
        <v>317.27999999999997</v>
      </c>
      <c r="H538" s="11">
        <f>G538*0.14</f>
        <v>44.419200000000004</v>
      </c>
      <c r="I538" s="12">
        <f>G538*0.22</f>
        <v>69.801599999999993</v>
      </c>
      <c r="J538" s="12">
        <f>G538+H538+I538</f>
        <v>431.50079999999997</v>
      </c>
      <c r="K538" s="12">
        <f>J538*1.1</f>
        <v>474.65088000000003</v>
      </c>
      <c r="L538" s="7"/>
      <c r="M538" s="4" t="s">
        <v>175</v>
      </c>
      <c r="N538" s="7" t="s">
        <v>3270</v>
      </c>
      <c r="O538" s="8" t="s">
        <v>3271</v>
      </c>
      <c r="P538" s="10">
        <v>45904</v>
      </c>
    </row>
    <row r="539" spans="1:16" ht="375" x14ac:dyDescent="0.2">
      <c r="A539" s="3" t="s">
        <v>39</v>
      </c>
      <c r="B539" s="4" t="s">
        <v>2100</v>
      </c>
      <c r="C539" s="4" t="s">
        <v>1087</v>
      </c>
      <c r="D539" s="4" t="s">
        <v>636</v>
      </c>
      <c r="E539" s="4" t="s">
        <v>244</v>
      </c>
      <c r="F539" s="5">
        <v>10</v>
      </c>
      <c r="G539" s="6">
        <v>80.36</v>
      </c>
      <c r="H539" s="11">
        <f>G539*0.17</f>
        <v>13.661200000000001</v>
      </c>
      <c r="I539" s="12">
        <f>G539*0.3</f>
        <v>24.108000000000001</v>
      </c>
      <c r="J539" s="12">
        <f>G539+H539+I539</f>
        <v>118.1292</v>
      </c>
      <c r="K539" s="12">
        <f>J539*1.1</f>
        <v>129.94212000000002</v>
      </c>
      <c r="L539" s="7"/>
      <c r="M539" s="4" t="s">
        <v>2101</v>
      </c>
      <c r="N539" s="7" t="s">
        <v>3078</v>
      </c>
      <c r="O539" s="8" t="s">
        <v>2102</v>
      </c>
      <c r="P539" s="10">
        <v>45901</v>
      </c>
    </row>
    <row r="540" spans="1:16" ht="375" x14ac:dyDescent="0.2">
      <c r="A540" s="3" t="s">
        <v>39</v>
      </c>
      <c r="B540" s="4" t="s">
        <v>2100</v>
      </c>
      <c r="C540" s="4" t="s">
        <v>1088</v>
      </c>
      <c r="D540" s="4" t="s">
        <v>636</v>
      </c>
      <c r="E540" s="4" t="s">
        <v>244</v>
      </c>
      <c r="F540" s="5">
        <v>20</v>
      </c>
      <c r="G540" s="6">
        <v>144.74</v>
      </c>
      <c r="H540" s="11">
        <f>G540*0.14</f>
        <v>20.263600000000004</v>
      </c>
      <c r="I540" s="12">
        <f>G540*0.22</f>
        <v>31.8428</v>
      </c>
      <c r="J540" s="12">
        <f>G540+H540+I540</f>
        <v>196.84640000000002</v>
      </c>
      <c r="K540" s="12">
        <f>J540*1.1</f>
        <v>216.53104000000005</v>
      </c>
      <c r="L540" s="7"/>
      <c r="M540" s="4" t="s">
        <v>2101</v>
      </c>
      <c r="N540" s="7" t="s">
        <v>3078</v>
      </c>
      <c r="O540" s="8" t="s">
        <v>2103</v>
      </c>
      <c r="P540" s="10">
        <v>45901</v>
      </c>
    </row>
    <row r="541" spans="1:16" ht="225" x14ac:dyDescent="0.2">
      <c r="A541" s="3" t="s">
        <v>39</v>
      </c>
      <c r="B541" s="4" t="s">
        <v>1893</v>
      </c>
      <c r="C541" s="4" t="s">
        <v>1895</v>
      </c>
      <c r="D541" s="4" t="s">
        <v>751</v>
      </c>
      <c r="E541" s="4" t="s">
        <v>244</v>
      </c>
      <c r="F541" s="5">
        <v>10</v>
      </c>
      <c r="G541" s="6">
        <v>80.650000000000006</v>
      </c>
      <c r="H541" s="11">
        <f>G541*0.17</f>
        <v>13.710500000000001</v>
      </c>
      <c r="I541" s="12">
        <f>G541*0.3</f>
        <v>24.195</v>
      </c>
      <c r="J541" s="12">
        <f>G541+H541+I541</f>
        <v>118.55549999999999</v>
      </c>
      <c r="K541" s="12">
        <f>J541*1.1</f>
        <v>130.41105000000002</v>
      </c>
      <c r="L541" s="7"/>
      <c r="M541" s="4" t="s">
        <v>3302</v>
      </c>
      <c r="N541" s="7" t="s">
        <v>3303</v>
      </c>
      <c r="O541" s="8" t="s">
        <v>780</v>
      </c>
      <c r="P541" s="10">
        <v>45908</v>
      </c>
    </row>
    <row r="542" spans="1:16" ht="225" x14ac:dyDescent="0.2">
      <c r="A542" s="3" t="s">
        <v>39</v>
      </c>
      <c r="B542" s="4" t="s">
        <v>1893</v>
      </c>
      <c r="C542" s="4" t="s">
        <v>1896</v>
      </c>
      <c r="D542" s="4" t="s">
        <v>751</v>
      </c>
      <c r="E542" s="4" t="s">
        <v>244</v>
      </c>
      <c r="F542" s="5">
        <v>20</v>
      </c>
      <c r="G542" s="6">
        <v>153.6</v>
      </c>
      <c r="H542" s="11">
        <f>G542*0.14</f>
        <v>21.504000000000001</v>
      </c>
      <c r="I542" s="12">
        <f>G542*0.22</f>
        <v>33.792000000000002</v>
      </c>
      <c r="J542" s="12">
        <f>G542+H542+I542</f>
        <v>208.89599999999999</v>
      </c>
      <c r="K542" s="12">
        <f>J542*1.1</f>
        <v>229.78560000000002</v>
      </c>
      <c r="L542" s="7"/>
      <c r="M542" s="4" t="s">
        <v>3302</v>
      </c>
      <c r="N542" s="7" t="s">
        <v>3303</v>
      </c>
      <c r="O542" s="8" t="s">
        <v>781</v>
      </c>
      <c r="P542" s="10">
        <v>45908</v>
      </c>
    </row>
    <row r="543" spans="1:16" ht="225" x14ac:dyDescent="0.2">
      <c r="A543" s="3" t="s">
        <v>39</v>
      </c>
      <c r="B543" s="4" t="s">
        <v>1893</v>
      </c>
      <c r="C543" s="4" t="s">
        <v>1916</v>
      </c>
      <c r="D543" s="4" t="s">
        <v>751</v>
      </c>
      <c r="E543" s="4" t="s">
        <v>244</v>
      </c>
      <c r="F543" s="5">
        <v>30</v>
      </c>
      <c r="G543" s="6">
        <v>221.43</v>
      </c>
      <c r="H543" s="11">
        <f>G543*0.14</f>
        <v>31.000200000000003</v>
      </c>
      <c r="I543" s="12">
        <f>G543*0.22</f>
        <v>48.714600000000004</v>
      </c>
      <c r="J543" s="12">
        <f>G543+H543+I543</f>
        <v>301.14480000000003</v>
      </c>
      <c r="K543" s="12">
        <f>J543*1.1</f>
        <v>331.25928000000005</v>
      </c>
      <c r="L543" s="7"/>
      <c r="M543" s="4" t="s">
        <v>3302</v>
      </c>
      <c r="N543" s="7" t="s">
        <v>3303</v>
      </c>
      <c r="O543" s="8" t="s">
        <v>1917</v>
      </c>
      <c r="P543" s="10">
        <v>45908</v>
      </c>
    </row>
    <row r="544" spans="1:16" ht="225" x14ac:dyDescent="0.2">
      <c r="A544" s="3" t="s">
        <v>39</v>
      </c>
      <c r="B544" s="4" t="s">
        <v>1893</v>
      </c>
      <c r="C544" s="4" t="s">
        <v>2241</v>
      </c>
      <c r="D544" s="4" t="s">
        <v>751</v>
      </c>
      <c r="E544" s="4" t="s">
        <v>244</v>
      </c>
      <c r="F544" s="5">
        <v>48</v>
      </c>
      <c r="G544" s="6">
        <v>354.29</v>
      </c>
      <c r="H544" s="11">
        <f>G544*0.14</f>
        <v>49.600600000000007</v>
      </c>
      <c r="I544" s="12">
        <f>G544*0.22</f>
        <v>77.94380000000001</v>
      </c>
      <c r="J544" s="12">
        <f>G544+H544+I544</f>
        <v>481.83440000000002</v>
      </c>
      <c r="K544" s="12">
        <f>J544*1.1</f>
        <v>530.01784000000009</v>
      </c>
      <c r="L544" s="7"/>
      <c r="M544" s="4" t="s">
        <v>3302</v>
      </c>
      <c r="N544" s="7" t="s">
        <v>3303</v>
      </c>
      <c r="O544" s="8" t="s">
        <v>2242</v>
      </c>
      <c r="P544" s="10">
        <v>45908</v>
      </c>
    </row>
    <row r="545" spans="1:16" ht="225" x14ac:dyDescent="0.2">
      <c r="A545" s="3" t="s">
        <v>39</v>
      </c>
      <c r="B545" s="4" t="s">
        <v>1893</v>
      </c>
      <c r="C545" s="4" t="s">
        <v>1894</v>
      </c>
      <c r="D545" s="4" t="s">
        <v>751</v>
      </c>
      <c r="E545" s="4" t="s">
        <v>244</v>
      </c>
      <c r="F545" s="5">
        <v>8</v>
      </c>
      <c r="G545" s="6">
        <v>90.07</v>
      </c>
      <c r="H545" s="11">
        <f>G545*0.17</f>
        <v>15.3119</v>
      </c>
      <c r="I545" s="12">
        <f>G545*0.3</f>
        <v>27.020999999999997</v>
      </c>
      <c r="J545" s="12">
        <f>G545+H545+I545</f>
        <v>132.40289999999999</v>
      </c>
      <c r="K545" s="12">
        <f>J545*1.1</f>
        <v>145.64319</v>
      </c>
      <c r="L545" s="7"/>
      <c r="M545" s="4" t="s">
        <v>3302</v>
      </c>
      <c r="N545" s="7" t="s">
        <v>3303</v>
      </c>
      <c r="O545" s="8" t="s">
        <v>752</v>
      </c>
      <c r="P545" s="10">
        <v>45908</v>
      </c>
    </row>
    <row r="546" spans="1:16" ht="225" x14ac:dyDescent="0.2">
      <c r="A546" s="3" t="s">
        <v>39</v>
      </c>
      <c r="B546" s="4" t="s">
        <v>1599</v>
      </c>
      <c r="C546" s="4" t="s">
        <v>1706</v>
      </c>
      <c r="D546" s="4" t="s">
        <v>751</v>
      </c>
      <c r="E546" s="4" t="s">
        <v>244</v>
      </c>
      <c r="F546" s="5">
        <v>12</v>
      </c>
      <c r="G546" s="6">
        <v>76.3</v>
      </c>
      <c r="H546" s="11">
        <f>G546*0.17</f>
        <v>12.971</v>
      </c>
      <c r="I546" s="12">
        <f>G546*0.3</f>
        <v>22.889999999999997</v>
      </c>
      <c r="J546" s="12">
        <f>G546+H546+I546</f>
        <v>112.161</v>
      </c>
      <c r="K546" s="12">
        <f>J546*1.1</f>
        <v>123.37710000000001</v>
      </c>
      <c r="L546" s="7"/>
      <c r="M546" s="4" t="s">
        <v>3325</v>
      </c>
      <c r="N546" s="7" t="s">
        <v>3326</v>
      </c>
      <c r="O546" s="8" t="s">
        <v>890</v>
      </c>
      <c r="P546" s="10">
        <v>45909</v>
      </c>
    </row>
    <row r="547" spans="1:16" ht="225" x14ac:dyDescent="0.2">
      <c r="A547" s="3" t="s">
        <v>39</v>
      </c>
      <c r="B547" s="4" t="s">
        <v>1599</v>
      </c>
      <c r="C547" s="4" t="s">
        <v>3327</v>
      </c>
      <c r="D547" s="4" t="s">
        <v>751</v>
      </c>
      <c r="E547" s="4" t="s">
        <v>244</v>
      </c>
      <c r="F547" s="5">
        <v>24</v>
      </c>
      <c r="G547" s="6">
        <v>146.06</v>
      </c>
      <c r="H547" s="11">
        <f>G547*0.14</f>
        <v>20.448400000000003</v>
      </c>
      <c r="I547" s="12">
        <f>G547*0.22</f>
        <v>32.133200000000002</v>
      </c>
      <c r="J547" s="12">
        <f>G547+H547+I547</f>
        <v>198.64159999999998</v>
      </c>
      <c r="K547" s="12">
        <f>J547*1.1</f>
        <v>218.50576000000001</v>
      </c>
      <c r="L547" s="7"/>
      <c r="M547" s="4" t="s">
        <v>3325</v>
      </c>
      <c r="N547" s="7" t="s">
        <v>3326</v>
      </c>
      <c r="O547" s="8" t="s">
        <v>1664</v>
      </c>
      <c r="P547" s="10">
        <v>45909</v>
      </c>
    </row>
    <row r="548" spans="1:16" ht="225" x14ac:dyDescent="0.2">
      <c r="A548" s="3" t="s">
        <v>39</v>
      </c>
      <c r="B548" s="4" t="s">
        <v>1599</v>
      </c>
      <c r="C548" s="4" t="s">
        <v>3328</v>
      </c>
      <c r="D548" s="4" t="s">
        <v>751</v>
      </c>
      <c r="E548" s="4" t="s">
        <v>244</v>
      </c>
      <c r="F548" s="5">
        <v>48</v>
      </c>
      <c r="G548" s="6">
        <v>292.12</v>
      </c>
      <c r="H548" s="11">
        <f>G548*0.14</f>
        <v>40.896800000000006</v>
      </c>
      <c r="I548" s="12">
        <f>G548*0.22</f>
        <v>64.266400000000004</v>
      </c>
      <c r="J548" s="12">
        <f>G548+H548+I548</f>
        <v>397.28319999999997</v>
      </c>
      <c r="K548" s="12">
        <f>J548*1.1</f>
        <v>437.01152000000002</v>
      </c>
      <c r="L548" s="7"/>
      <c r="M548" s="4" t="s">
        <v>3325</v>
      </c>
      <c r="N548" s="7" t="s">
        <v>3326</v>
      </c>
      <c r="O548" s="8" t="s">
        <v>2417</v>
      </c>
      <c r="P548" s="10">
        <v>45909</v>
      </c>
    </row>
    <row r="549" spans="1:16" ht="345" x14ac:dyDescent="0.2">
      <c r="A549" s="3" t="s">
        <v>39</v>
      </c>
      <c r="B549" s="4" t="s">
        <v>2414</v>
      </c>
      <c r="C549" s="4" t="s">
        <v>2415</v>
      </c>
      <c r="D549" s="4" t="s">
        <v>1866</v>
      </c>
      <c r="E549" s="4" t="s">
        <v>244</v>
      </c>
      <c r="F549" s="5">
        <v>40</v>
      </c>
      <c r="G549" s="6">
        <v>543.52</v>
      </c>
      <c r="H549" s="11">
        <f>G549*0.1</f>
        <v>54.352000000000004</v>
      </c>
      <c r="I549" s="12">
        <f>G549*0.15</f>
        <v>81.527999999999992</v>
      </c>
      <c r="J549" s="12">
        <f>G549+H549+I549</f>
        <v>679.4</v>
      </c>
      <c r="K549" s="12">
        <f>J549*1.1</f>
        <v>747.34</v>
      </c>
      <c r="L549" s="7"/>
      <c r="M549" s="4" t="s">
        <v>3330</v>
      </c>
      <c r="N549" s="7" t="s">
        <v>3326</v>
      </c>
      <c r="O549" s="8" t="s">
        <v>2416</v>
      </c>
      <c r="P549" s="10">
        <v>45909</v>
      </c>
    </row>
    <row r="550" spans="1:16" ht="345" x14ac:dyDescent="0.2">
      <c r="A550" s="3" t="s">
        <v>39</v>
      </c>
      <c r="B550" s="4" t="s">
        <v>2414</v>
      </c>
      <c r="C550" s="4" t="s">
        <v>3331</v>
      </c>
      <c r="D550" s="4" t="s">
        <v>1866</v>
      </c>
      <c r="E550" s="4" t="s">
        <v>244</v>
      </c>
      <c r="F550" s="5">
        <v>8</v>
      </c>
      <c r="G550" s="6">
        <v>101.88</v>
      </c>
      <c r="H550" s="11">
        <f>G550*0.14</f>
        <v>14.263200000000001</v>
      </c>
      <c r="I550" s="12">
        <f>G550*0.22</f>
        <v>22.413599999999999</v>
      </c>
      <c r="J550" s="12">
        <f>G550+H550+I550</f>
        <v>138.55679999999998</v>
      </c>
      <c r="K550" s="12">
        <f>J550*1.1</f>
        <v>152.41247999999999</v>
      </c>
      <c r="L550" s="7"/>
      <c r="M550" s="4" t="s">
        <v>3330</v>
      </c>
      <c r="N550" s="7" t="s">
        <v>3332</v>
      </c>
      <c r="O550" s="8" t="s">
        <v>227</v>
      </c>
      <c r="P550" s="10">
        <v>45909</v>
      </c>
    </row>
    <row r="551" spans="1:16" ht="345" x14ac:dyDescent="0.2">
      <c r="A551" s="3" t="s">
        <v>39</v>
      </c>
      <c r="B551" s="4" t="s">
        <v>2414</v>
      </c>
      <c r="C551" s="4" t="s">
        <v>3329</v>
      </c>
      <c r="D551" s="4" t="s">
        <v>1866</v>
      </c>
      <c r="E551" s="4" t="s">
        <v>244</v>
      </c>
      <c r="F551" s="5">
        <v>16</v>
      </c>
      <c r="G551" s="6">
        <v>211.95</v>
      </c>
      <c r="H551" s="11">
        <f>G551*0.14</f>
        <v>29.673000000000002</v>
      </c>
      <c r="I551" s="12">
        <f>G551*0.22</f>
        <v>46.628999999999998</v>
      </c>
      <c r="J551" s="12">
        <f>G551+H551+I551</f>
        <v>288.25200000000001</v>
      </c>
      <c r="K551" s="12">
        <f>J551*1.1</f>
        <v>317.07720000000006</v>
      </c>
      <c r="L551" s="7"/>
      <c r="M551" s="4" t="s">
        <v>3330</v>
      </c>
      <c r="N551" s="7" t="s">
        <v>3326</v>
      </c>
      <c r="O551" s="8" t="s">
        <v>228</v>
      </c>
      <c r="P551" s="10">
        <v>45909</v>
      </c>
    </row>
    <row r="552" spans="1:16" ht="345" x14ac:dyDescent="0.2">
      <c r="A552" s="3" t="s">
        <v>39</v>
      </c>
      <c r="B552" s="4" t="s">
        <v>2414</v>
      </c>
      <c r="C552" s="4" t="s">
        <v>1058</v>
      </c>
      <c r="D552" s="4" t="s">
        <v>1866</v>
      </c>
      <c r="E552" s="4" t="s">
        <v>244</v>
      </c>
      <c r="F552" s="5">
        <v>24</v>
      </c>
      <c r="G552" s="6">
        <v>320.70999999999998</v>
      </c>
      <c r="H552" s="11">
        <f>G552*0.14</f>
        <v>44.8994</v>
      </c>
      <c r="I552" s="12">
        <f>G552*0.22</f>
        <v>70.55619999999999</v>
      </c>
      <c r="J552" s="12">
        <f>G552+H552+I552</f>
        <v>436.16559999999998</v>
      </c>
      <c r="K552" s="12">
        <f>J552*1.1</f>
        <v>479.78216000000003</v>
      </c>
      <c r="L552" s="7"/>
      <c r="M552" s="4" t="s">
        <v>3330</v>
      </c>
      <c r="N552" s="7" t="s">
        <v>3326</v>
      </c>
      <c r="O552" s="8" t="s">
        <v>1059</v>
      </c>
      <c r="P552" s="10">
        <v>45909</v>
      </c>
    </row>
    <row r="553" spans="1:16" ht="300" hidden="1" x14ac:dyDescent="0.2">
      <c r="A553" s="3" t="s">
        <v>40</v>
      </c>
      <c r="B553" s="4" t="s">
        <v>1828</v>
      </c>
      <c r="C553" s="4" t="s">
        <v>3758</v>
      </c>
      <c r="D553" s="4" t="s">
        <v>3753</v>
      </c>
      <c r="E553" s="4" t="s">
        <v>497</v>
      </c>
      <c r="F553" s="5">
        <v>20</v>
      </c>
      <c r="G553" s="6">
        <v>44.57</v>
      </c>
      <c r="H553" s="11">
        <f>G553*0.17</f>
        <v>7.5769000000000002</v>
      </c>
      <c r="I553" s="12">
        <f>G553*0.3</f>
        <v>13.371</v>
      </c>
      <c r="J553" s="12">
        <f>G553+H553+I553</f>
        <v>65.517899999999997</v>
      </c>
      <c r="K553" s="12">
        <f>J553*1.1</f>
        <v>72.069690000000008</v>
      </c>
      <c r="L553" s="7"/>
      <c r="M553" s="4" t="s">
        <v>3754</v>
      </c>
      <c r="N553" s="7" t="s">
        <v>3759</v>
      </c>
      <c r="O553" s="8" t="s">
        <v>3760</v>
      </c>
      <c r="P553" s="10">
        <v>45917</v>
      </c>
    </row>
    <row r="554" spans="1:16" ht="300" hidden="1" x14ac:dyDescent="0.2">
      <c r="A554" s="3" t="s">
        <v>40</v>
      </c>
      <c r="B554" s="4" t="s">
        <v>1828</v>
      </c>
      <c r="C554" s="4" t="s">
        <v>3763</v>
      </c>
      <c r="D554" s="4" t="s">
        <v>3753</v>
      </c>
      <c r="E554" s="4" t="s">
        <v>497</v>
      </c>
      <c r="F554" s="5">
        <v>50</v>
      </c>
      <c r="G554" s="6">
        <v>114.41</v>
      </c>
      <c r="H554" s="11">
        <f>G554*0.14</f>
        <v>16.017400000000002</v>
      </c>
      <c r="I554" s="12">
        <f>G554*0.22</f>
        <v>25.170199999999998</v>
      </c>
      <c r="J554" s="12">
        <f>G554+H554+I554</f>
        <v>155.5976</v>
      </c>
      <c r="K554" s="12">
        <f>J554*1.1</f>
        <v>171.15736000000001</v>
      </c>
      <c r="L554" s="7"/>
      <c r="M554" s="4" t="s">
        <v>3754</v>
      </c>
      <c r="N554" s="7" t="s">
        <v>3759</v>
      </c>
      <c r="O554" s="8" t="s">
        <v>3764</v>
      </c>
      <c r="P554" s="10">
        <v>45917</v>
      </c>
    </row>
    <row r="555" spans="1:16" ht="300" hidden="1" x14ac:dyDescent="0.2">
      <c r="A555" s="3" t="s">
        <v>40</v>
      </c>
      <c r="B555" s="4" t="s">
        <v>1828</v>
      </c>
      <c r="C555" s="4" t="s">
        <v>3761</v>
      </c>
      <c r="D555" s="4" t="s">
        <v>3753</v>
      </c>
      <c r="E555" s="4" t="s">
        <v>497</v>
      </c>
      <c r="F555" s="5">
        <v>20</v>
      </c>
      <c r="G555" s="6">
        <v>89.13</v>
      </c>
      <c r="H555" s="11">
        <f>G555*0.17</f>
        <v>15.152100000000001</v>
      </c>
      <c r="I555" s="12">
        <f>G555*0.3</f>
        <v>26.738999999999997</v>
      </c>
      <c r="J555" s="12">
        <f>G555+H555+I555</f>
        <v>131.02109999999999</v>
      </c>
      <c r="K555" s="12">
        <f>J555*1.1</f>
        <v>144.12321</v>
      </c>
      <c r="L555" s="7"/>
      <c r="M555" s="4" t="s">
        <v>3754</v>
      </c>
      <c r="N555" s="7" t="s">
        <v>3759</v>
      </c>
      <c r="O555" s="8" t="s">
        <v>3762</v>
      </c>
      <c r="P555" s="10">
        <v>45917</v>
      </c>
    </row>
    <row r="556" spans="1:16" ht="300" hidden="1" x14ac:dyDescent="0.2">
      <c r="A556" s="3" t="s">
        <v>40</v>
      </c>
      <c r="B556" s="4" t="s">
        <v>1828</v>
      </c>
      <c r="C556" s="4" t="s">
        <v>3765</v>
      </c>
      <c r="D556" s="4" t="s">
        <v>3753</v>
      </c>
      <c r="E556" s="4" t="s">
        <v>497</v>
      </c>
      <c r="F556" s="5">
        <v>50</v>
      </c>
      <c r="G556" s="6">
        <v>222.83</v>
      </c>
      <c r="H556" s="11">
        <f>G556*0.14</f>
        <v>31.196200000000005</v>
      </c>
      <c r="I556" s="12">
        <f>G556*0.22</f>
        <v>49.022600000000004</v>
      </c>
      <c r="J556" s="12">
        <f>G556+H556+I556</f>
        <v>303.04880000000003</v>
      </c>
      <c r="K556" s="12">
        <f>J556*1.1</f>
        <v>333.35368000000005</v>
      </c>
      <c r="L556" s="7"/>
      <c r="M556" s="4" t="s">
        <v>3754</v>
      </c>
      <c r="N556" s="7" t="s">
        <v>3759</v>
      </c>
      <c r="O556" s="8" t="s">
        <v>3766</v>
      </c>
      <c r="P556" s="10">
        <v>45917</v>
      </c>
    </row>
    <row r="557" spans="1:16" ht="300" hidden="1" x14ac:dyDescent="0.2">
      <c r="A557" s="3" t="s">
        <v>40</v>
      </c>
      <c r="B557" s="4" t="s">
        <v>1828</v>
      </c>
      <c r="C557" s="4" t="s">
        <v>3752</v>
      </c>
      <c r="D557" s="4" t="s">
        <v>3753</v>
      </c>
      <c r="E557" s="4" t="s">
        <v>497</v>
      </c>
      <c r="F557" s="5">
        <v>20</v>
      </c>
      <c r="G557" s="6">
        <v>103.8</v>
      </c>
      <c r="H557" s="11">
        <f>G557*0.14</f>
        <v>14.532000000000002</v>
      </c>
      <c r="I557" s="12">
        <f>G557*0.22</f>
        <v>22.835999999999999</v>
      </c>
      <c r="J557" s="12">
        <f>G557+H557+I557</f>
        <v>141.16800000000001</v>
      </c>
      <c r="K557" s="12">
        <f>J557*1.1</f>
        <v>155.28480000000002</v>
      </c>
      <c r="L557" s="7"/>
      <c r="M557" s="4" t="s">
        <v>3754</v>
      </c>
      <c r="N557" s="7" t="s">
        <v>3755</v>
      </c>
      <c r="O557" s="8" t="s">
        <v>986</v>
      </c>
      <c r="P557" s="10">
        <v>45917</v>
      </c>
    </row>
    <row r="558" spans="1:16" ht="300" hidden="1" x14ac:dyDescent="0.2">
      <c r="A558" s="3" t="s">
        <v>40</v>
      </c>
      <c r="B558" s="4" t="s">
        <v>1828</v>
      </c>
      <c r="C558" s="4" t="s">
        <v>3756</v>
      </c>
      <c r="D558" s="4" t="s">
        <v>3753</v>
      </c>
      <c r="E558" s="4" t="s">
        <v>497</v>
      </c>
      <c r="F558" s="5">
        <v>50</v>
      </c>
      <c r="G558" s="6">
        <v>259.64999999999998</v>
      </c>
      <c r="H558" s="11">
        <f>G558*0.14</f>
        <v>36.350999999999999</v>
      </c>
      <c r="I558" s="12">
        <f>G558*0.22</f>
        <v>57.122999999999998</v>
      </c>
      <c r="J558" s="12">
        <f>G558+H558+I558</f>
        <v>353.12399999999997</v>
      </c>
      <c r="K558" s="12">
        <f>J558*1.1</f>
        <v>388.43639999999999</v>
      </c>
      <c r="L558" s="7"/>
      <c r="M558" s="4" t="s">
        <v>3754</v>
      </c>
      <c r="N558" s="7" t="s">
        <v>3755</v>
      </c>
      <c r="O558" s="8" t="s">
        <v>987</v>
      </c>
      <c r="P558" s="10">
        <v>45917</v>
      </c>
    </row>
    <row r="559" spans="1:16" ht="409.5" x14ac:dyDescent="0.2">
      <c r="A559" s="3" t="s">
        <v>164</v>
      </c>
      <c r="B559" s="4" t="s">
        <v>3252</v>
      </c>
      <c r="C559" s="4" t="s">
        <v>3253</v>
      </c>
      <c r="D559" s="4" t="s">
        <v>3254</v>
      </c>
      <c r="E559" s="4" t="s">
        <v>2761</v>
      </c>
      <c r="F559" s="5">
        <v>60</v>
      </c>
      <c r="G559" s="6">
        <v>3308.18</v>
      </c>
      <c r="H559" s="11">
        <f>G559*0.1</f>
        <v>330.81799999999998</v>
      </c>
      <c r="I559" s="12">
        <f>G559*0.15</f>
        <v>496.22699999999998</v>
      </c>
      <c r="J559" s="12">
        <f>G559+H559+I559</f>
        <v>4135.2249999999995</v>
      </c>
      <c r="K559" s="12">
        <f>J559*1.1</f>
        <v>4548.7474999999995</v>
      </c>
      <c r="L559" s="7"/>
      <c r="M559" s="4" t="s">
        <v>3255</v>
      </c>
      <c r="N559" s="7" t="s">
        <v>3256</v>
      </c>
      <c r="O559" s="8" t="s">
        <v>3257</v>
      </c>
      <c r="P559" s="10">
        <v>45903</v>
      </c>
    </row>
    <row r="560" spans="1:16" ht="409.5" hidden="1" x14ac:dyDescent="0.2">
      <c r="A560" s="3" t="s">
        <v>41</v>
      </c>
      <c r="B560" s="4" t="s">
        <v>113</v>
      </c>
      <c r="C560" s="4" t="s">
        <v>4136</v>
      </c>
      <c r="D560" s="4" t="s">
        <v>569</v>
      </c>
      <c r="E560" s="4" t="s">
        <v>419</v>
      </c>
      <c r="F560" s="5">
        <v>1</v>
      </c>
      <c r="G560" s="6">
        <v>339.32</v>
      </c>
      <c r="H560" s="11">
        <f>G560*0.14</f>
        <v>47.504800000000003</v>
      </c>
      <c r="I560" s="12">
        <f>G560*0.22</f>
        <v>74.650400000000005</v>
      </c>
      <c r="J560" s="12">
        <f>G560+H560+I560</f>
        <v>461.47519999999997</v>
      </c>
      <c r="K560" s="12">
        <f>J560*1.1</f>
        <v>507.62272000000002</v>
      </c>
      <c r="L560" s="7"/>
      <c r="M560" s="4" t="s">
        <v>4137</v>
      </c>
      <c r="N560" s="7" t="s">
        <v>4138</v>
      </c>
      <c r="O560" s="8" t="s">
        <v>1148</v>
      </c>
      <c r="P560" s="10">
        <v>45924</v>
      </c>
    </row>
    <row r="561" spans="1:16" ht="409.5" hidden="1" x14ac:dyDescent="0.2">
      <c r="A561" s="3" t="s">
        <v>41</v>
      </c>
      <c r="B561" s="4" t="s">
        <v>113</v>
      </c>
      <c r="C561" s="4" t="s">
        <v>4140</v>
      </c>
      <c r="D561" s="4" t="s">
        <v>569</v>
      </c>
      <c r="E561" s="4" t="s">
        <v>419</v>
      </c>
      <c r="F561" s="5">
        <v>35</v>
      </c>
      <c r="G561" s="6">
        <v>11093.95</v>
      </c>
      <c r="H561" s="11">
        <f>G561*0.1</f>
        <v>1109.3950000000002</v>
      </c>
      <c r="I561" s="12">
        <f>G561*0.15</f>
        <v>1664.0925</v>
      </c>
      <c r="J561" s="12">
        <f>G561+H561+I561</f>
        <v>13867.437500000002</v>
      </c>
      <c r="K561" s="12">
        <f>J561*1.1</f>
        <v>15254.181250000003</v>
      </c>
      <c r="L561" s="7"/>
      <c r="M561" s="4" t="s">
        <v>4137</v>
      </c>
      <c r="N561" s="7" t="s">
        <v>4141</v>
      </c>
      <c r="O561" s="8" t="s">
        <v>1151</v>
      </c>
      <c r="P561" s="10">
        <v>45924</v>
      </c>
    </row>
    <row r="562" spans="1:16" ht="409.5" hidden="1" x14ac:dyDescent="0.2">
      <c r="A562" s="3" t="s">
        <v>41</v>
      </c>
      <c r="B562" s="4" t="s">
        <v>113</v>
      </c>
      <c r="C562" s="4" t="s">
        <v>4139</v>
      </c>
      <c r="D562" s="4" t="s">
        <v>569</v>
      </c>
      <c r="E562" s="4" t="s">
        <v>419</v>
      </c>
      <c r="F562" s="5">
        <v>1</v>
      </c>
      <c r="G562" s="6">
        <v>339.32</v>
      </c>
      <c r="H562" s="11">
        <f>G562*0.14</f>
        <v>47.504800000000003</v>
      </c>
      <c r="I562" s="12">
        <f>G562*0.22</f>
        <v>74.650400000000005</v>
      </c>
      <c r="J562" s="12">
        <f>G562+H562+I562</f>
        <v>461.47519999999997</v>
      </c>
      <c r="K562" s="12">
        <f>J562*1.1</f>
        <v>507.62272000000002</v>
      </c>
      <c r="L562" s="7"/>
      <c r="M562" s="4" t="s">
        <v>4137</v>
      </c>
      <c r="N562" s="7" t="s">
        <v>4138</v>
      </c>
      <c r="O562" s="8" t="s">
        <v>1146</v>
      </c>
      <c r="P562" s="10">
        <v>45924</v>
      </c>
    </row>
    <row r="563" spans="1:16" ht="409.5" hidden="1" x14ac:dyDescent="0.2">
      <c r="A563" s="3" t="s">
        <v>41</v>
      </c>
      <c r="B563" s="4" t="s">
        <v>113</v>
      </c>
      <c r="C563" s="4" t="s">
        <v>4144</v>
      </c>
      <c r="D563" s="4" t="s">
        <v>569</v>
      </c>
      <c r="E563" s="4" t="s">
        <v>419</v>
      </c>
      <c r="F563" s="5">
        <v>10</v>
      </c>
      <c r="G563" s="6">
        <v>3169.7</v>
      </c>
      <c r="H563" s="11">
        <f>G563*0.1</f>
        <v>316.97000000000003</v>
      </c>
      <c r="I563" s="12">
        <f>G563*0.15</f>
        <v>475.45499999999993</v>
      </c>
      <c r="J563" s="12">
        <f>G563+H563+I563</f>
        <v>3962.125</v>
      </c>
      <c r="K563" s="12">
        <f>J563*1.1</f>
        <v>4358.3375000000005</v>
      </c>
      <c r="L563" s="7"/>
      <c r="M563" s="4" t="s">
        <v>4137</v>
      </c>
      <c r="N563" s="7" t="s">
        <v>4141</v>
      </c>
      <c r="O563" s="8" t="s">
        <v>1149</v>
      </c>
      <c r="P563" s="10">
        <v>45924</v>
      </c>
    </row>
    <row r="564" spans="1:16" ht="409.5" hidden="1" x14ac:dyDescent="0.2">
      <c r="A564" s="3" t="s">
        <v>41</v>
      </c>
      <c r="B564" s="4" t="s">
        <v>113</v>
      </c>
      <c r="C564" s="4" t="s">
        <v>4142</v>
      </c>
      <c r="D564" s="4" t="s">
        <v>569</v>
      </c>
      <c r="E564" s="4" t="s">
        <v>419</v>
      </c>
      <c r="F564" s="5">
        <v>25</v>
      </c>
      <c r="G564" s="6">
        <v>7924.25</v>
      </c>
      <c r="H564" s="11">
        <f>G564*0.1</f>
        <v>792.42500000000007</v>
      </c>
      <c r="I564" s="12">
        <f>G564*0.15</f>
        <v>1188.6375</v>
      </c>
      <c r="J564" s="12">
        <f>G564+H564+I564</f>
        <v>9905.3125</v>
      </c>
      <c r="K564" s="12">
        <f>J564*1.1</f>
        <v>10895.84375</v>
      </c>
      <c r="L564" s="7"/>
      <c r="M564" s="4" t="s">
        <v>4137</v>
      </c>
      <c r="N564" s="7" t="s">
        <v>4141</v>
      </c>
      <c r="O564" s="8" t="s">
        <v>1147</v>
      </c>
      <c r="P564" s="10">
        <v>45924</v>
      </c>
    </row>
    <row r="565" spans="1:16" ht="409.5" hidden="1" x14ac:dyDescent="0.2">
      <c r="A565" s="3" t="s">
        <v>41</v>
      </c>
      <c r="B565" s="4" t="s">
        <v>113</v>
      </c>
      <c r="C565" s="4" t="s">
        <v>4143</v>
      </c>
      <c r="D565" s="4" t="s">
        <v>569</v>
      </c>
      <c r="E565" s="4" t="s">
        <v>419</v>
      </c>
      <c r="F565" s="5">
        <v>5</v>
      </c>
      <c r="G565" s="6">
        <v>1584.85</v>
      </c>
      <c r="H565" s="11">
        <f>G565*0.1</f>
        <v>158.48500000000001</v>
      </c>
      <c r="I565" s="12">
        <f>G565*0.15</f>
        <v>237.72749999999996</v>
      </c>
      <c r="J565" s="12">
        <f>G565+H565+I565</f>
        <v>1981.0625</v>
      </c>
      <c r="K565" s="12">
        <f>J565*1.1</f>
        <v>2179.1687500000003</v>
      </c>
      <c r="L565" s="7"/>
      <c r="M565" s="4" t="s">
        <v>4137</v>
      </c>
      <c r="N565" s="7" t="s">
        <v>4141</v>
      </c>
      <c r="O565" s="8" t="s">
        <v>1150</v>
      </c>
      <c r="P565" s="10">
        <v>45924</v>
      </c>
    </row>
    <row r="566" spans="1:16" ht="285" x14ac:dyDescent="0.2">
      <c r="A566" s="3" t="s">
        <v>171</v>
      </c>
      <c r="B566" s="4" t="s">
        <v>1490</v>
      </c>
      <c r="C566" s="4" t="s">
        <v>2899</v>
      </c>
      <c r="D566" s="4" t="s">
        <v>1498</v>
      </c>
      <c r="E566" s="4" t="s">
        <v>300</v>
      </c>
      <c r="F566" s="5">
        <v>30</v>
      </c>
      <c r="G566" s="6">
        <v>95.62</v>
      </c>
      <c r="H566" s="11">
        <f>G566*0.17</f>
        <v>16.255400000000002</v>
      </c>
      <c r="I566" s="12">
        <f>G566*0.3</f>
        <v>28.686</v>
      </c>
      <c r="J566" s="12">
        <f>G566+H566+I566</f>
        <v>140.56140000000002</v>
      </c>
      <c r="K566" s="12">
        <f>J566*1.1</f>
        <v>154.61754000000005</v>
      </c>
      <c r="L566" s="7"/>
      <c r="M566" s="4" t="s">
        <v>2777</v>
      </c>
      <c r="N566" s="7" t="s">
        <v>3075</v>
      </c>
      <c r="O566" s="8" t="s">
        <v>1326</v>
      </c>
      <c r="P566" s="10">
        <v>45901</v>
      </c>
    </row>
    <row r="567" spans="1:16" ht="409.5" x14ac:dyDescent="0.2">
      <c r="A567" s="3" t="s">
        <v>171</v>
      </c>
      <c r="B567" s="4" t="s">
        <v>171</v>
      </c>
      <c r="C567" s="4" t="s">
        <v>1153</v>
      </c>
      <c r="D567" s="4" t="s">
        <v>569</v>
      </c>
      <c r="E567" s="4" t="s">
        <v>300</v>
      </c>
      <c r="F567" s="5">
        <v>30</v>
      </c>
      <c r="G567" s="6">
        <v>40</v>
      </c>
      <c r="H567" s="11">
        <f>G567*0.17</f>
        <v>6.8000000000000007</v>
      </c>
      <c r="I567" s="12">
        <f>G567*0.3</f>
        <v>12</v>
      </c>
      <c r="J567" s="12">
        <f>G567+H567+I567</f>
        <v>58.8</v>
      </c>
      <c r="K567" s="12">
        <f>J567*1.1</f>
        <v>64.680000000000007</v>
      </c>
      <c r="L567" s="7"/>
      <c r="M567" s="4" t="s">
        <v>3083</v>
      </c>
      <c r="N567" s="7" t="s">
        <v>3084</v>
      </c>
      <c r="O567" s="8" t="s">
        <v>766</v>
      </c>
      <c r="P567" s="10">
        <v>45903</v>
      </c>
    </row>
    <row r="568" spans="1:16" ht="255" x14ac:dyDescent="0.2">
      <c r="A568" s="3" t="s">
        <v>171</v>
      </c>
      <c r="B568" s="4" t="s">
        <v>2235</v>
      </c>
      <c r="C568" s="4" t="s">
        <v>2409</v>
      </c>
      <c r="D568" s="4" t="s">
        <v>1054</v>
      </c>
      <c r="E568" s="4" t="s">
        <v>300</v>
      </c>
      <c r="F568" s="5">
        <v>30</v>
      </c>
      <c r="G568" s="6">
        <v>77.52</v>
      </c>
      <c r="H568" s="11">
        <f>G568*0.17</f>
        <v>13.1784</v>
      </c>
      <c r="I568" s="12">
        <f>G568*0.3</f>
        <v>23.255999999999997</v>
      </c>
      <c r="J568" s="12">
        <f>G568+H568+I568</f>
        <v>113.95439999999999</v>
      </c>
      <c r="K568" s="12">
        <f>J568*1.1</f>
        <v>125.34984</v>
      </c>
      <c r="L568" s="7"/>
      <c r="M568" s="4" t="s">
        <v>2410</v>
      </c>
      <c r="N568" s="7" t="s">
        <v>3579</v>
      </c>
      <c r="O568" s="8" t="s">
        <v>2411</v>
      </c>
      <c r="P568" s="10">
        <v>45915</v>
      </c>
    </row>
    <row r="569" spans="1:16" ht="255" x14ac:dyDescent="0.2">
      <c r="A569" s="3" t="s">
        <v>171</v>
      </c>
      <c r="B569" s="4" t="s">
        <v>2235</v>
      </c>
      <c r="C569" s="4" t="s">
        <v>2412</v>
      </c>
      <c r="D569" s="4" t="s">
        <v>1054</v>
      </c>
      <c r="E569" s="4" t="s">
        <v>300</v>
      </c>
      <c r="F569" s="5">
        <v>40</v>
      </c>
      <c r="G569" s="6">
        <v>98.03</v>
      </c>
      <c r="H569" s="11">
        <f>G569*0.17</f>
        <v>16.665100000000002</v>
      </c>
      <c r="I569" s="12">
        <f>G569*0.3</f>
        <v>29.408999999999999</v>
      </c>
      <c r="J569" s="12">
        <f>G569+H569+I569</f>
        <v>144.10409999999999</v>
      </c>
      <c r="K569" s="12">
        <f>J569*1.1</f>
        <v>158.51451</v>
      </c>
      <c r="L569" s="7"/>
      <c r="M569" s="4" t="s">
        <v>2410</v>
      </c>
      <c r="N569" s="7" t="s">
        <v>3579</v>
      </c>
      <c r="O569" s="8" t="s">
        <v>2413</v>
      </c>
      <c r="P569" s="10">
        <v>45915</v>
      </c>
    </row>
    <row r="570" spans="1:16" ht="375" x14ac:dyDescent="0.2">
      <c r="A570" s="3" t="s">
        <v>171</v>
      </c>
      <c r="B570" s="4" t="s">
        <v>683</v>
      </c>
      <c r="C570" s="4" t="s">
        <v>1044</v>
      </c>
      <c r="D570" s="4" t="s">
        <v>636</v>
      </c>
      <c r="E570" s="4" t="s">
        <v>300</v>
      </c>
      <c r="F570" s="5">
        <v>60</v>
      </c>
      <c r="G570" s="6">
        <v>318.95</v>
      </c>
      <c r="H570" s="11">
        <f>G570*0.14</f>
        <v>44.653000000000006</v>
      </c>
      <c r="I570" s="12">
        <f>G570*0.22</f>
        <v>70.168999999999997</v>
      </c>
      <c r="J570" s="12">
        <f>G570+H570+I570</f>
        <v>433.77199999999999</v>
      </c>
      <c r="K570" s="12">
        <f>J570*1.1</f>
        <v>477.14920000000001</v>
      </c>
      <c r="L570" s="7"/>
      <c r="M570" s="4" t="s">
        <v>2041</v>
      </c>
      <c r="N570" s="7" t="s">
        <v>3822</v>
      </c>
      <c r="O570" s="8" t="s">
        <v>2043</v>
      </c>
      <c r="P570" s="10">
        <v>45915</v>
      </c>
    </row>
    <row r="571" spans="1:16" ht="375" x14ac:dyDescent="0.2">
      <c r="A571" s="3" t="s">
        <v>171</v>
      </c>
      <c r="B571" s="4" t="s">
        <v>683</v>
      </c>
      <c r="C571" s="4" t="s">
        <v>1044</v>
      </c>
      <c r="D571" s="4" t="s">
        <v>636</v>
      </c>
      <c r="E571" s="4" t="s">
        <v>300</v>
      </c>
      <c r="F571" s="5">
        <v>60</v>
      </c>
      <c r="G571" s="6">
        <v>318.95</v>
      </c>
      <c r="H571" s="11">
        <f>G571*0.14</f>
        <v>44.653000000000006</v>
      </c>
      <c r="I571" s="12">
        <f>G571*0.22</f>
        <v>70.168999999999997</v>
      </c>
      <c r="J571" s="12">
        <f>G571+H571+I571</f>
        <v>433.77199999999999</v>
      </c>
      <c r="K571" s="12">
        <f>J571*1.1</f>
        <v>477.14920000000001</v>
      </c>
      <c r="L571" s="7"/>
      <c r="M571" s="4" t="s">
        <v>2041</v>
      </c>
      <c r="N571" s="7" t="s">
        <v>3822</v>
      </c>
      <c r="O571" s="8" t="s">
        <v>2047</v>
      </c>
      <c r="P571" s="10">
        <v>45915</v>
      </c>
    </row>
    <row r="572" spans="1:16" ht="375" x14ac:dyDescent="0.2">
      <c r="A572" s="3" t="s">
        <v>171</v>
      </c>
      <c r="B572" s="4" t="s">
        <v>683</v>
      </c>
      <c r="C572" s="4" t="s">
        <v>2027</v>
      </c>
      <c r="D572" s="4" t="s">
        <v>636</v>
      </c>
      <c r="E572" s="4" t="s">
        <v>300</v>
      </c>
      <c r="F572" s="5">
        <v>90</v>
      </c>
      <c r="G572" s="6">
        <v>478.32</v>
      </c>
      <c r="H572" s="11">
        <f>G572*0.14</f>
        <v>66.964800000000011</v>
      </c>
      <c r="I572" s="12">
        <f>G572*0.22</f>
        <v>105.2304</v>
      </c>
      <c r="J572" s="12">
        <f>G572+H572+I572</f>
        <v>650.51520000000005</v>
      </c>
      <c r="K572" s="12">
        <f>J572*1.1</f>
        <v>715.56672000000015</v>
      </c>
      <c r="L572" s="7"/>
      <c r="M572" s="4" t="s">
        <v>2041</v>
      </c>
      <c r="N572" s="7" t="s">
        <v>3822</v>
      </c>
      <c r="O572" s="8" t="s">
        <v>2045</v>
      </c>
      <c r="P572" s="10">
        <v>45915</v>
      </c>
    </row>
    <row r="573" spans="1:16" ht="375" x14ac:dyDescent="0.2">
      <c r="A573" s="3" t="s">
        <v>171</v>
      </c>
      <c r="B573" s="4" t="s">
        <v>683</v>
      </c>
      <c r="C573" s="4" t="s">
        <v>2027</v>
      </c>
      <c r="D573" s="4" t="s">
        <v>636</v>
      </c>
      <c r="E573" s="4" t="s">
        <v>300</v>
      </c>
      <c r="F573" s="5">
        <v>90</v>
      </c>
      <c r="G573" s="6">
        <v>478.32</v>
      </c>
      <c r="H573" s="11">
        <f>G573*0.14</f>
        <v>66.964800000000011</v>
      </c>
      <c r="I573" s="12">
        <f>G573*0.22</f>
        <v>105.2304</v>
      </c>
      <c r="J573" s="12">
        <f>G573+H573+I573</f>
        <v>650.51520000000005</v>
      </c>
      <c r="K573" s="12">
        <f>J573*1.1</f>
        <v>715.56672000000015</v>
      </c>
      <c r="L573" s="7"/>
      <c r="M573" s="4" t="s">
        <v>2041</v>
      </c>
      <c r="N573" s="7" t="s">
        <v>3822</v>
      </c>
      <c r="O573" s="8" t="s">
        <v>2049</v>
      </c>
      <c r="P573" s="10">
        <v>45915</v>
      </c>
    </row>
    <row r="574" spans="1:16" ht="375" x14ac:dyDescent="0.2">
      <c r="A574" s="3" t="s">
        <v>171</v>
      </c>
      <c r="B574" s="4" t="s">
        <v>683</v>
      </c>
      <c r="C574" s="4" t="s">
        <v>2026</v>
      </c>
      <c r="D574" s="4" t="s">
        <v>636</v>
      </c>
      <c r="E574" s="4" t="s">
        <v>300</v>
      </c>
      <c r="F574" s="5">
        <v>60</v>
      </c>
      <c r="G574" s="6">
        <v>318.95</v>
      </c>
      <c r="H574" s="11">
        <f>G574*0.14</f>
        <v>44.653000000000006</v>
      </c>
      <c r="I574" s="12">
        <f>G574*0.22</f>
        <v>70.168999999999997</v>
      </c>
      <c r="J574" s="12">
        <f>G574+H574+I574</f>
        <v>433.77199999999999</v>
      </c>
      <c r="K574" s="12">
        <f>J574*1.1</f>
        <v>477.14920000000001</v>
      </c>
      <c r="L574" s="7"/>
      <c r="M574" s="4" t="s">
        <v>2041</v>
      </c>
      <c r="N574" s="7" t="s">
        <v>3822</v>
      </c>
      <c r="O574" s="8" t="s">
        <v>2042</v>
      </c>
      <c r="P574" s="10">
        <v>45915</v>
      </c>
    </row>
    <row r="575" spans="1:16" ht="375" x14ac:dyDescent="0.2">
      <c r="A575" s="3" t="s">
        <v>171</v>
      </c>
      <c r="B575" s="4" t="s">
        <v>683</v>
      </c>
      <c r="C575" s="4" t="s">
        <v>2026</v>
      </c>
      <c r="D575" s="4" t="s">
        <v>636</v>
      </c>
      <c r="E575" s="4" t="s">
        <v>300</v>
      </c>
      <c r="F575" s="5">
        <v>60</v>
      </c>
      <c r="G575" s="6">
        <v>318.95</v>
      </c>
      <c r="H575" s="11">
        <f>G575*0.14</f>
        <v>44.653000000000006</v>
      </c>
      <c r="I575" s="12">
        <f>G575*0.22</f>
        <v>70.168999999999997</v>
      </c>
      <c r="J575" s="12">
        <f>G575+H575+I575</f>
        <v>433.77199999999999</v>
      </c>
      <c r="K575" s="12">
        <f>J575*1.1</f>
        <v>477.14920000000001</v>
      </c>
      <c r="L575" s="7"/>
      <c r="M575" s="4" t="s">
        <v>2041</v>
      </c>
      <c r="N575" s="7" t="s">
        <v>3822</v>
      </c>
      <c r="O575" s="8" t="s">
        <v>2046</v>
      </c>
      <c r="P575" s="10">
        <v>45915</v>
      </c>
    </row>
    <row r="576" spans="1:16" ht="375" x14ac:dyDescent="0.2">
      <c r="A576" s="3" t="s">
        <v>171</v>
      </c>
      <c r="B576" s="4" t="s">
        <v>683</v>
      </c>
      <c r="C576" s="4" t="s">
        <v>2025</v>
      </c>
      <c r="D576" s="4" t="s">
        <v>636</v>
      </c>
      <c r="E576" s="4" t="s">
        <v>300</v>
      </c>
      <c r="F576" s="5">
        <v>90</v>
      </c>
      <c r="G576" s="6">
        <v>478.32</v>
      </c>
      <c r="H576" s="11">
        <f>G576*0.14</f>
        <v>66.964800000000011</v>
      </c>
      <c r="I576" s="12">
        <f>G576*0.22</f>
        <v>105.2304</v>
      </c>
      <c r="J576" s="12">
        <f>G576+H576+I576</f>
        <v>650.51520000000005</v>
      </c>
      <c r="K576" s="12">
        <f>J576*1.1</f>
        <v>715.56672000000015</v>
      </c>
      <c r="L576" s="7"/>
      <c r="M576" s="4" t="s">
        <v>2041</v>
      </c>
      <c r="N576" s="7" t="s">
        <v>3822</v>
      </c>
      <c r="O576" s="8" t="s">
        <v>2044</v>
      </c>
      <c r="P576" s="10">
        <v>45915</v>
      </c>
    </row>
    <row r="577" spans="1:16" ht="375" x14ac:dyDescent="0.2">
      <c r="A577" s="3" t="s">
        <v>171</v>
      </c>
      <c r="B577" s="4" t="s">
        <v>683</v>
      </c>
      <c r="C577" s="4" t="s">
        <v>2025</v>
      </c>
      <c r="D577" s="4" t="s">
        <v>636</v>
      </c>
      <c r="E577" s="4" t="s">
        <v>300</v>
      </c>
      <c r="F577" s="5">
        <v>90</v>
      </c>
      <c r="G577" s="6">
        <v>478.32</v>
      </c>
      <c r="H577" s="11">
        <f>G577*0.14</f>
        <v>66.964800000000011</v>
      </c>
      <c r="I577" s="12">
        <f>G577*0.22</f>
        <v>105.2304</v>
      </c>
      <c r="J577" s="12">
        <f>G577+H577+I577</f>
        <v>650.51520000000005</v>
      </c>
      <c r="K577" s="12">
        <f>J577*1.1</f>
        <v>715.56672000000015</v>
      </c>
      <c r="L577" s="7"/>
      <c r="M577" s="4" t="s">
        <v>2041</v>
      </c>
      <c r="N577" s="7" t="s">
        <v>3822</v>
      </c>
      <c r="O577" s="8" t="s">
        <v>2048</v>
      </c>
      <c r="P577" s="10">
        <v>45915</v>
      </c>
    </row>
    <row r="578" spans="1:16" ht="409.5" hidden="1" x14ac:dyDescent="0.2">
      <c r="A578" s="3" t="s">
        <v>149</v>
      </c>
      <c r="B578" s="4" t="s">
        <v>1556</v>
      </c>
      <c r="C578" s="4" t="s">
        <v>523</v>
      </c>
      <c r="D578" s="4" t="s">
        <v>611</v>
      </c>
      <c r="E578" s="4" t="s">
        <v>278</v>
      </c>
      <c r="F578" s="5">
        <v>1</v>
      </c>
      <c r="G578" s="6">
        <v>456.86</v>
      </c>
      <c r="H578" s="11">
        <f>G578*0.14</f>
        <v>63.960400000000007</v>
      </c>
      <c r="I578" s="12">
        <f>G578*0.22</f>
        <v>100.50920000000001</v>
      </c>
      <c r="J578" s="12">
        <f>G578+H578+I578</f>
        <v>621.32960000000003</v>
      </c>
      <c r="K578" s="12">
        <f>J578*1.1</f>
        <v>683.46256000000005</v>
      </c>
      <c r="L578" s="7"/>
      <c r="M578" s="4" t="s">
        <v>3914</v>
      </c>
      <c r="N578" s="7" t="s">
        <v>3915</v>
      </c>
      <c r="O578" s="8" t="s">
        <v>3916</v>
      </c>
      <c r="P578" s="10">
        <v>45919</v>
      </c>
    </row>
    <row r="579" spans="1:16" ht="409.5" hidden="1" x14ac:dyDescent="0.2">
      <c r="A579" s="3" t="s">
        <v>149</v>
      </c>
      <c r="B579" s="4" t="s">
        <v>1556</v>
      </c>
      <c r="C579" s="4" t="s">
        <v>3917</v>
      </c>
      <c r="D579" s="4" t="s">
        <v>611</v>
      </c>
      <c r="E579" s="4" t="s">
        <v>278</v>
      </c>
      <c r="F579" s="5">
        <v>5</v>
      </c>
      <c r="G579" s="6">
        <v>1038.5</v>
      </c>
      <c r="H579" s="11">
        <f>G579*0.1</f>
        <v>103.85000000000001</v>
      </c>
      <c r="I579" s="12">
        <f>G579*0.15</f>
        <v>155.77500000000001</v>
      </c>
      <c r="J579" s="12">
        <f>G579+H579+I579</f>
        <v>1298.125</v>
      </c>
      <c r="K579" s="12">
        <f>J579*1.1</f>
        <v>1427.9375000000002</v>
      </c>
      <c r="L579" s="7"/>
      <c r="M579" s="4" t="s">
        <v>3914</v>
      </c>
      <c r="N579" s="7" t="s">
        <v>3918</v>
      </c>
      <c r="O579" s="8" t="s">
        <v>3919</v>
      </c>
      <c r="P579" s="10">
        <v>45919</v>
      </c>
    </row>
    <row r="580" spans="1:16" ht="409.5" hidden="1" x14ac:dyDescent="0.2">
      <c r="A580" s="3" t="s">
        <v>149</v>
      </c>
      <c r="B580" s="4" t="s">
        <v>1556</v>
      </c>
      <c r="C580" s="4" t="s">
        <v>1818</v>
      </c>
      <c r="D580" s="4" t="s">
        <v>611</v>
      </c>
      <c r="E580" s="4" t="s">
        <v>278</v>
      </c>
      <c r="F580" s="5">
        <v>5</v>
      </c>
      <c r="G580" s="6">
        <v>1038.5</v>
      </c>
      <c r="H580" s="11">
        <f>G580*0.1</f>
        <v>103.85000000000001</v>
      </c>
      <c r="I580" s="12">
        <f>G580*0.15</f>
        <v>155.77500000000001</v>
      </c>
      <c r="J580" s="12">
        <f>G580+H580+I580</f>
        <v>1298.125</v>
      </c>
      <c r="K580" s="12">
        <f>J580*1.1</f>
        <v>1427.9375000000002</v>
      </c>
      <c r="L580" s="7"/>
      <c r="M580" s="4" t="s">
        <v>3914</v>
      </c>
      <c r="N580" s="7" t="s">
        <v>3918</v>
      </c>
      <c r="O580" s="8" t="s">
        <v>3921</v>
      </c>
      <c r="P580" s="10">
        <v>45919</v>
      </c>
    </row>
    <row r="581" spans="1:16" ht="409.5" hidden="1" x14ac:dyDescent="0.2">
      <c r="A581" s="3" t="s">
        <v>149</v>
      </c>
      <c r="B581" s="4" t="s">
        <v>1556</v>
      </c>
      <c r="C581" s="4" t="s">
        <v>1817</v>
      </c>
      <c r="D581" s="4" t="s">
        <v>611</v>
      </c>
      <c r="E581" s="4" t="s">
        <v>278</v>
      </c>
      <c r="F581" s="5">
        <v>5</v>
      </c>
      <c r="G581" s="6">
        <v>1318.2</v>
      </c>
      <c r="H581" s="11">
        <f>G581*0.1</f>
        <v>131.82000000000002</v>
      </c>
      <c r="I581" s="12">
        <f>G581*0.15</f>
        <v>197.73</v>
      </c>
      <c r="J581" s="12">
        <f>G581+H581+I581</f>
        <v>1647.75</v>
      </c>
      <c r="K581" s="12">
        <f>J581*1.1</f>
        <v>1812.5250000000001</v>
      </c>
      <c r="L581" s="7"/>
      <c r="M581" s="4" t="s">
        <v>3914</v>
      </c>
      <c r="N581" s="7" t="s">
        <v>3918</v>
      </c>
      <c r="O581" s="8" t="s">
        <v>3920</v>
      </c>
      <c r="P581" s="10">
        <v>45919</v>
      </c>
    </row>
    <row r="582" spans="1:16" ht="409.5" x14ac:dyDescent="0.2">
      <c r="A582" s="3" t="s">
        <v>134</v>
      </c>
      <c r="B582" s="4" t="s">
        <v>2976</v>
      </c>
      <c r="C582" s="4" t="s">
        <v>2977</v>
      </c>
      <c r="D582" s="4" t="s">
        <v>2914</v>
      </c>
      <c r="E582" s="4" t="s">
        <v>276</v>
      </c>
      <c r="F582" s="5">
        <v>5</v>
      </c>
      <c r="G582" s="6">
        <v>982.33</v>
      </c>
      <c r="H582" s="11">
        <f>G582*0.1</f>
        <v>98.233000000000004</v>
      </c>
      <c r="I582" s="12">
        <f>G582*0.15</f>
        <v>147.34950000000001</v>
      </c>
      <c r="J582" s="12">
        <f>G582+H582+I582</f>
        <v>1227.9125000000001</v>
      </c>
      <c r="K582" s="12">
        <f>J582*1.1</f>
        <v>1350.7037500000004</v>
      </c>
      <c r="L582" s="7"/>
      <c r="M582" s="4" t="s">
        <v>2978</v>
      </c>
      <c r="N582" s="7" t="s">
        <v>3284</v>
      </c>
      <c r="O582" s="8" t="s">
        <v>207</v>
      </c>
      <c r="P582" s="10">
        <v>45902</v>
      </c>
    </row>
    <row r="583" spans="1:16" ht="409.5" x14ac:dyDescent="0.2">
      <c r="A583" s="3" t="s">
        <v>134</v>
      </c>
      <c r="B583" s="4" t="s">
        <v>2976</v>
      </c>
      <c r="C583" s="4" t="s">
        <v>2980</v>
      </c>
      <c r="D583" s="4" t="s">
        <v>2914</v>
      </c>
      <c r="E583" s="4" t="s">
        <v>276</v>
      </c>
      <c r="F583" s="5">
        <v>1</v>
      </c>
      <c r="G583" s="6">
        <v>459.65</v>
      </c>
      <c r="H583" s="11">
        <f>G583*0.14</f>
        <v>64.350999999999999</v>
      </c>
      <c r="I583" s="12">
        <f>G583*0.22</f>
        <v>101.12299999999999</v>
      </c>
      <c r="J583" s="12">
        <f>G583+H583+I583</f>
        <v>625.12400000000002</v>
      </c>
      <c r="K583" s="12">
        <f>J583*1.1</f>
        <v>687.63640000000009</v>
      </c>
      <c r="L583" s="7"/>
      <c r="M583" s="4" t="s">
        <v>2978</v>
      </c>
      <c r="N583" s="7" t="s">
        <v>3284</v>
      </c>
      <c r="O583" s="8" t="s">
        <v>209</v>
      </c>
      <c r="P583" s="10">
        <v>45902</v>
      </c>
    </row>
    <row r="584" spans="1:16" ht="409.5" x14ac:dyDescent="0.2">
      <c r="A584" s="3" t="s">
        <v>134</v>
      </c>
      <c r="B584" s="4" t="s">
        <v>2976</v>
      </c>
      <c r="C584" s="4" t="s">
        <v>2979</v>
      </c>
      <c r="D584" s="4" t="s">
        <v>2914</v>
      </c>
      <c r="E584" s="4" t="s">
        <v>276</v>
      </c>
      <c r="F584" s="5">
        <v>5</v>
      </c>
      <c r="G584" s="6">
        <v>1475.36</v>
      </c>
      <c r="H584" s="11">
        <f>G584*0.1</f>
        <v>147.536</v>
      </c>
      <c r="I584" s="12">
        <f>G584*0.15</f>
        <v>221.30399999999997</v>
      </c>
      <c r="J584" s="12">
        <f>G584+H584+I584</f>
        <v>1844.1999999999998</v>
      </c>
      <c r="K584" s="12">
        <f>J584*1.1</f>
        <v>2028.62</v>
      </c>
      <c r="L584" s="7"/>
      <c r="M584" s="4" t="s">
        <v>2978</v>
      </c>
      <c r="N584" s="7" t="s">
        <v>3284</v>
      </c>
      <c r="O584" s="8" t="s">
        <v>208</v>
      </c>
      <c r="P584" s="10">
        <v>45902</v>
      </c>
    </row>
    <row r="585" spans="1:16" ht="409.5" hidden="1" x14ac:dyDescent="0.2">
      <c r="A585" s="3" t="s">
        <v>134</v>
      </c>
      <c r="B585" s="4" t="s">
        <v>909</v>
      </c>
      <c r="C585" s="4" t="s">
        <v>4261</v>
      </c>
      <c r="D585" s="4" t="s">
        <v>2614</v>
      </c>
      <c r="E585" s="4" t="s">
        <v>276</v>
      </c>
      <c r="F585" s="5">
        <v>1</v>
      </c>
      <c r="G585" s="6">
        <v>108</v>
      </c>
      <c r="H585" s="11">
        <f>G585*0.14</f>
        <v>15.120000000000001</v>
      </c>
      <c r="I585" s="12">
        <f>G585*0.22</f>
        <v>23.76</v>
      </c>
      <c r="J585" s="12">
        <f>G585+H585+I585</f>
        <v>146.88</v>
      </c>
      <c r="K585" s="12">
        <f>J585*1.1</f>
        <v>161.56800000000001</v>
      </c>
      <c r="L585" s="7"/>
      <c r="M585" s="4" t="s">
        <v>910</v>
      </c>
      <c r="N585" s="7" t="s">
        <v>4262</v>
      </c>
      <c r="O585" s="8" t="s">
        <v>911</v>
      </c>
      <c r="P585" s="10">
        <v>45925</v>
      </c>
    </row>
    <row r="586" spans="1:16" ht="409.5" x14ac:dyDescent="0.2">
      <c r="A586" s="3" t="s">
        <v>1527</v>
      </c>
      <c r="B586" s="4" t="s">
        <v>1528</v>
      </c>
      <c r="C586" s="4" t="s">
        <v>1135</v>
      </c>
      <c r="D586" s="4" t="s">
        <v>3164</v>
      </c>
      <c r="E586" s="4" t="s">
        <v>1529</v>
      </c>
      <c r="F586" s="5">
        <v>30</v>
      </c>
      <c r="G586" s="6">
        <v>2118</v>
      </c>
      <c r="H586" s="11">
        <f>G586*0.1</f>
        <v>211.8</v>
      </c>
      <c r="I586" s="12">
        <f>G586*0.15</f>
        <v>317.7</v>
      </c>
      <c r="J586" s="12">
        <f>G586+H586+I586</f>
        <v>2647.5</v>
      </c>
      <c r="K586" s="12">
        <f>J586*1.1</f>
        <v>2912.2500000000005</v>
      </c>
      <c r="L586" s="7"/>
      <c r="M586" s="4" t="s">
        <v>1530</v>
      </c>
      <c r="N586" s="7" t="s">
        <v>3165</v>
      </c>
      <c r="O586" s="8" t="s">
        <v>2640</v>
      </c>
      <c r="P586" s="10">
        <v>45904</v>
      </c>
    </row>
    <row r="587" spans="1:16" ht="409.5" hidden="1" x14ac:dyDescent="0.2">
      <c r="A587" s="3" t="s">
        <v>385</v>
      </c>
      <c r="B587" s="4" t="s">
        <v>385</v>
      </c>
      <c r="C587" s="4" t="s">
        <v>2674</v>
      </c>
      <c r="D587" s="4" t="s">
        <v>639</v>
      </c>
      <c r="E587" s="4" t="s">
        <v>386</v>
      </c>
      <c r="F587" s="5">
        <v>1</v>
      </c>
      <c r="G587" s="6">
        <v>1027.42</v>
      </c>
      <c r="H587" s="11">
        <f>G587*0.1</f>
        <v>102.74200000000002</v>
      </c>
      <c r="I587" s="12">
        <f>G587*0.15</f>
        <v>154.113</v>
      </c>
      <c r="J587" s="12">
        <f>G587+H587+I587</f>
        <v>1284.2750000000001</v>
      </c>
      <c r="K587" s="12">
        <f>J587*1.1</f>
        <v>1412.7025000000003</v>
      </c>
      <c r="L587" s="7"/>
      <c r="M587" s="4" t="s">
        <v>2398</v>
      </c>
      <c r="N587" s="7" t="s">
        <v>4211</v>
      </c>
      <c r="O587" s="8" t="s">
        <v>2675</v>
      </c>
      <c r="P587" s="10">
        <v>45923</v>
      </c>
    </row>
    <row r="588" spans="1:16" ht="409.5" hidden="1" x14ac:dyDescent="0.2">
      <c r="A588" s="3" t="s">
        <v>385</v>
      </c>
      <c r="B588" s="4" t="s">
        <v>385</v>
      </c>
      <c r="C588" s="4" t="s">
        <v>2702</v>
      </c>
      <c r="D588" s="4" t="s">
        <v>639</v>
      </c>
      <c r="E588" s="4" t="s">
        <v>386</v>
      </c>
      <c r="F588" s="5">
        <v>1</v>
      </c>
      <c r="G588" s="6">
        <v>1027.42</v>
      </c>
      <c r="H588" s="11">
        <f>G588*0.1</f>
        <v>102.74200000000002</v>
      </c>
      <c r="I588" s="12">
        <f>G588*0.15</f>
        <v>154.113</v>
      </c>
      <c r="J588" s="12">
        <f>G588+H588+I588</f>
        <v>1284.2750000000001</v>
      </c>
      <c r="K588" s="12">
        <f>J588*1.1</f>
        <v>1412.7025000000003</v>
      </c>
      <c r="L588" s="7"/>
      <c r="M588" s="4" t="s">
        <v>2398</v>
      </c>
      <c r="N588" s="7" t="s">
        <v>4211</v>
      </c>
      <c r="O588" s="8" t="s">
        <v>2703</v>
      </c>
      <c r="P588" s="10">
        <v>45923</v>
      </c>
    </row>
    <row r="589" spans="1:16" ht="409.5" hidden="1" x14ac:dyDescent="0.2">
      <c r="A589" s="3" t="s">
        <v>385</v>
      </c>
      <c r="B589" s="4" t="s">
        <v>385</v>
      </c>
      <c r="C589" s="4" t="s">
        <v>2766</v>
      </c>
      <c r="D589" s="4" t="s">
        <v>639</v>
      </c>
      <c r="E589" s="4" t="s">
        <v>386</v>
      </c>
      <c r="F589" s="5">
        <v>20</v>
      </c>
      <c r="G589" s="6">
        <v>19935.060000000001</v>
      </c>
      <c r="H589" s="11">
        <f>G589*0.1</f>
        <v>1993.5060000000003</v>
      </c>
      <c r="I589" s="12">
        <f>G589*0.15</f>
        <v>2990.259</v>
      </c>
      <c r="J589" s="12">
        <f>G589+H589+I589</f>
        <v>24918.825000000004</v>
      </c>
      <c r="K589" s="12">
        <f>J589*1.1</f>
        <v>27410.707500000008</v>
      </c>
      <c r="L589" s="7"/>
      <c r="M589" s="4" t="s">
        <v>2398</v>
      </c>
      <c r="N589" s="7" t="s">
        <v>4211</v>
      </c>
      <c r="O589" s="8" t="s">
        <v>2767</v>
      </c>
      <c r="P589" s="10">
        <v>45923</v>
      </c>
    </row>
    <row r="590" spans="1:16" ht="409.5" hidden="1" x14ac:dyDescent="0.2">
      <c r="A590" s="3" t="s">
        <v>385</v>
      </c>
      <c r="B590" s="4" t="s">
        <v>385</v>
      </c>
      <c r="C590" s="4" t="s">
        <v>2742</v>
      </c>
      <c r="D590" s="4" t="s">
        <v>639</v>
      </c>
      <c r="E590" s="4" t="s">
        <v>386</v>
      </c>
      <c r="F590" s="5">
        <v>28</v>
      </c>
      <c r="G590" s="6">
        <v>27569.11</v>
      </c>
      <c r="H590" s="11">
        <f>G590*0.1</f>
        <v>2756.9110000000001</v>
      </c>
      <c r="I590" s="12">
        <f>G590*0.15</f>
        <v>4135.3665000000001</v>
      </c>
      <c r="J590" s="12">
        <f>G590+H590+I590</f>
        <v>34461.387499999997</v>
      </c>
      <c r="K590" s="12">
        <f>J590*1.1</f>
        <v>37907.526250000003</v>
      </c>
      <c r="L590" s="7"/>
      <c r="M590" s="4" t="s">
        <v>2398</v>
      </c>
      <c r="N590" s="7" t="s">
        <v>4211</v>
      </c>
      <c r="O590" s="8" t="s">
        <v>2743</v>
      </c>
      <c r="P590" s="10">
        <v>45923</v>
      </c>
    </row>
    <row r="591" spans="1:16" ht="409.5" hidden="1" x14ac:dyDescent="0.2">
      <c r="A591" s="3" t="s">
        <v>385</v>
      </c>
      <c r="B591" s="4" t="s">
        <v>385</v>
      </c>
      <c r="C591" s="4" t="s">
        <v>2704</v>
      </c>
      <c r="D591" s="4" t="s">
        <v>639</v>
      </c>
      <c r="E591" s="4" t="s">
        <v>386</v>
      </c>
      <c r="F591" s="5">
        <v>28</v>
      </c>
      <c r="G591" s="6">
        <v>27569.11</v>
      </c>
      <c r="H591" s="11">
        <f>G591*0.1</f>
        <v>2756.9110000000001</v>
      </c>
      <c r="I591" s="12">
        <f>G591*0.15</f>
        <v>4135.3665000000001</v>
      </c>
      <c r="J591" s="12">
        <f>G591+H591+I591</f>
        <v>34461.387499999997</v>
      </c>
      <c r="K591" s="12">
        <f>J591*1.1</f>
        <v>37907.526250000003</v>
      </c>
      <c r="L591" s="7"/>
      <c r="M591" s="4" t="s">
        <v>2398</v>
      </c>
      <c r="N591" s="7" t="s">
        <v>4211</v>
      </c>
      <c r="O591" s="8" t="s">
        <v>2705</v>
      </c>
      <c r="P591" s="10">
        <v>45923</v>
      </c>
    </row>
    <row r="592" spans="1:16" ht="409.5" hidden="1" x14ac:dyDescent="0.2">
      <c r="A592" s="3" t="s">
        <v>385</v>
      </c>
      <c r="B592" s="4" t="s">
        <v>385</v>
      </c>
      <c r="C592" s="4" t="s">
        <v>2744</v>
      </c>
      <c r="D592" s="4" t="s">
        <v>639</v>
      </c>
      <c r="E592" s="4" t="s">
        <v>386</v>
      </c>
      <c r="F592" s="5">
        <v>40</v>
      </c>
      <c r="G592" s="6">
        <v>39384.46</v>
      </c>
      <c r="H592" s="11">
        <f>G592*0.1</f>
        <v>3938.4459999999999</v>
      </c>
      <c r="I592" s="12">
        <f>G592*0.15</f>
        <v>5907.6689999999999</v>
      </c>
      <c r="J592" s="12">
        <f>G592+H592+I592</f>
        <v>49230.575000000004</v>
      </c>
      <c r="K592" s="12">
        <f>J592*1.1</f>
        <v>54153.632500000007</v>
      </c>
      <c r="L592" s="7"/>
      <c r="M592" s="4" t="s">
        <v>2398</v>
      </c>
      <c r="N592" s="7" t="s">
        <v>4211</v>
      </c>
      <c r="O592" s="8" t="s">
        <v>2745</v>
      </c>
      <c r="P592" s="10">
        <v>45923</v>
      </c>
    </row>
    <row r="593" spans="1:16" ht="409.5" hidden="1" x14ac:dyDescent="0.2">
      <c r="A593" s="3" t="s">
        <v>385</v>
      </c>
      <c r="B593" s="4" t="s">
        <v>385</v>
      </c>
      <c r="C593" s="4" t="s">
        <v>2706</v>
      </c>
      <c r="D593" s="4" t="s">
        <v>639</v>
      </c>
      <c r="E593" s="4" t="s">
        <v>386</v>
      </c>
      <c r="F593" s="5">
        <v>40</v>
      </c>
      <c r="G593" s="6">
        <v>39384.46</v>
      </c>
      <c r="H593" s="11">
        <f>G593*0.1</f>
        <v>3938.4459999999999</v>
      </c>
      <c r="I593" s="12">
        <f>G593*0.15</f>
        <v>5907.6689999999999</v>
      </c>
      <c r="J593" s="12">
        <f>G593+H593+I593</f>
        <v>49230.575000000004</v>
      </c>
      <c r="K593" s="12">
        <f>J593*1.1</f>
        <v>54153.632500000007</v>
      </c>
      <c r="L593" s="7"/>
      <c r="M593" s="4" t="s">
        <v>2398</v>
      </c>
      <c r="N593" s="7" t="s">
        <v>4211</v>
      </c>
      <c r="O593" s="8" t="s">
        <v>2707</v>
      </c>
      <c r="P593" s="10">
        <v>45923</v>
      </c>
    </row>
    <row r="594" spans="1:16" ht="409.5" hidden="1" x14ac:dyDescent="0.2">
      <c r="A594" s="3" t="s">
        <v>385</v>
      </c>
      <c r="B594" s="4" t="s">
        <v>385</v>
      </c>
      <c r="C594" s="4" t="s">
        <v>2731</v>
      </c>
      <c r="D594" s="4" t="s">
        <v>639</v>
      </c>
      <c r="E594" s="4" t="s">
        <v>386</v>
      </c>
      <c r="F594" s="5">
        <v>1</v>
      </c>
      <c r="G594" s="6">
        <v>1421.09</v>
      </c>
      <c r="H594" s="11">
        <f>G594*0.1</f>
        <v>142.10900000000001</v>
      </c>
      <c r="I594" s="12">
        <f>G594*0.15</f>
        <v>213.16349999999997</v>
      </c>
      <c r="J594" s="12">
        <f>G594+H594+I594</f>
        <v>1776.3624999999997</v>
      </c>
      <c r="K594" s="12">
        <f>J594*1.1</f>
        <v>1953.9987499999997</v>
      </c>
      <c r="L594" s="7"/>
      <c r="M594" s="4" t="s">
        <v>2398</v>
      </c>
      <c r="N594" s="7" t="s">
        <v>4211</v>
      </c>
      <c r="O594" s="8" t="s">
        <v>2732</v>
      </c>
      <c r="P594" s="10">
        <v>45923</v>
      </c>
    </row>
    <row r="595" spans="1:16" ht="409.5" hidden="1" x14ac:dyDescent="0.2">
      <c r="A595" s="3" t="s">
        <v>385</v>
      </c>
      <c r="B595" s="4" t="s">
        <v>385</v>
      </c>
      <c r="C595" s="4" t="s">
        <v>2708</v>
      </c>
      <c r="D595" s="4" t="s">
        <v>639</v>
      </c>
      <c r="E595" s="4" t="s">
        <v>386</v>
      </c>
      <c r="F595" s="5">
        <v>1</v>
      </c>
      <c r="G595" s="6">
        <v>1421.09</v>
      </c>
      <c r="H595" s="11">
        <f>G595*0.1</f>
        <v>142.10900000000001</v>
      </c>
      <c r="I595" s="12">
        <f>G595*0.15</f>
        <v>213.16349999999997</v>
      </c>
      <c r="J595" s="12">
        <f>G595+H595+I595</f>
        <v>1776.3624999999997</v>
      </c>
      <c r="K595" s="12">
        <f>J595*1.1</f>
        <v>1953.9987499999997</v>
      </c>
      <c r="L595" s="7"/>
      <c r="M595" s="4" t="s">
        <v>2398</v>
      </c>
      <c r="N595" s="7" t="s">
        <v>4211</v>
      </c>
      <c r="O595" s="8" t="s">
        <v>2709</v>
      </c>
      <c r="P595" s="10">
        <v>45923</v>
      </c>
    </row>
    <row r="596" spans="1:16" ht="409.5" hidden="1" x14ac:dyDescent="0.2">
      <c r="A596" s="3" t="s">
        <v>385</v>
      </c>
      <c r="B596" s="4" t="s">
        <v>385</v>
      </c>
      <c r="C596" s="4" t="s">
        <v>2733</v>
      </c>
      <c r="D596" s="4" t="s">
        <v>639</v>
      </c>
      <c r="E596" s="4" t="s">
        <v>386</v>
      </c>
      <c r="F596" s="5">
        <v>15</v>
      </c>
      <c r="G596" s="6">
        <v>20805.05</v>
      </c>
      <c r="H596" s="11">
        <f>G596*0.1</f>
        <v>2080.5050000000001</v>
      </c>
      <c r="I596" s="12">
        <f>G596*0.15</f>
        <v>3120.7574999999997</v>
      </c>
      <c r="J596" s="12">
        <f>G596+H596+I596</f>
        <v>26006.3125</v>
      </c>
      <c r="K596" s="12">
        <f>J596*1.1</f>
        <v>28606.943750000002</v>
      </c>
      <c r="L596" s="7"/>
      <c r="M596" s="4" t="s">
        <v>2398</v>
      </c>
      <c r="N596" s="7" t="s">
        <v>4211</v>
      </c>
      <c r="O596" s="8" t="s">
        <v>2734</v>
      </c>
      <c r="P596" s="10">
        <v>45923</v>
      </c>
    </row>
    <row r="597" spans="1:16" ht="409.5" hidden="1" x14ac:dyDescent="0.2">
      <c r="A597" s="3" t="s">
        <v>385</v>
      </c>
      <c r="B597" s="4" t="s">
        <v>385</v>
      </c>
      <c r="C597" s="4" t="s">
        <v>2710</v>
      </c>
      <c r="D597" s="4" t="s">
        <v>639</v>
      </c>
      <c r="E597" s="4" t="s">
        <v>386</v>
      </c>
      <c r="F597" s="5">
        <v>15</v>
      </c>
      <c r="G597" s="6">
        <v>20805.05</v>
      </c>
      <c r="H597" s="11">
        <f>G597*0.1</f>
        <v>2080.5050000000001</v>
      </c>
      <c r="I597" s="12">
        <f>G597*0.15</f>
        <v>3120.7574999999997</v>
      </c>
      <c r="J597" s="12">
        <f>G597+H597+I597</f>
        <v>26006.3125</v>
      </c>
      <c r="K597" s="12">
        <f>J597*1.1</f>
        <v>28606.943750000002</v>
      </c>
      <c r="L597" s="7"/>
      <c r="M597" s="4" t="s">
        <v>2398</v>
      </c>
      <c r="N597" s="7" t="s">
        <v>4211</v>
      </c>
      <c r="O597" s="8" t="s">
        <v>2711</v>
      </c>
      <c r="P597" s="10">
        <v>45923</v>
      </c>
    </row>
    <row r="598" spans="1:16" ht="409.5" hidden="1" x14ac:dyDescent="0.2">
      <c r="A598" s="3" t="s">
        <v>385</v>
      </c>
      <c r="B598" s="4" t="s">
        <v>385</v>
      </c>
      <c r="C598" s="4" t="s">
        <v>2735</v>
      </c>
      <c r="D598" s="4" t="s">
        <v>639</v>
      </c>
      <c r="E598" s="4" t="s">
        <v>386</v>
      </c>
      <c r="F598" s="5">
        <v>24</v>
      </c>
      <c r="G598" s="6">
        <v>32882.57</v>
      </c>
      <c r="H598" s="11">
        <f>G598*0.1</f>
        <v>3288.2570000000001</v>
      </c>
      <c r="I598" s="12">
        <f>G598*0.15</f>
        <v>4932.3854999999994</v>
      </c>
      <c r="J598" s="12">
        <f>G598+H598+I598</f>
        <v>41103.212499999994</v>
      </c>
      <c r="K598" s="12">
        <f>J598*1.1</f>
        <v>45213.533749999995</v>
      </c>
      <c r="L598" s="7"/>
      <c r="M598" s="4" t="s">
        <v>2398</v>
      </c>
      <c r="N598" s="7" t="s">
        <v>4211</v>
      </c>
      <c r="O598" s="8" t="s">
        <v>2736</v>
      </c>
      <c r="P598" s="10">
        <v>45923</v>
      </c>
    </row>
    <row r="599" spans="1:16" ht="409.5" hidden="1" x14ac:dyDescent="0.2">
      <c r="A599" s="3" t="s">
        <v>385</v>
      </c>
      <c r="B599" s="4" t="s">
        <v>385</v>
      </c>
      <c r="C599" s="4" t="s">
        <v>2676</v>
      </c>
      <c r="D599" s="4" t="s">
        <v>639</v>
      </c>
      <c r="E599" s="4" t="s">
        <v>386</v>
      </c>
      <c r="F599" s="5">
        <v>24</v>
      </c>
      <c r="G599" s="6">
        <v>32882.57</v>
      </c>
      <c r="H599" s="11">
        <f>G599*0.1</f>
        <v>3288.2570000000001</v>
      </c>
      <c r="I599" s="12">
        <f>G599*0.15</f>
        <v>4932.3854999999994</v>
      </c>
      <c r="J599" s="12">
        <f>G599+H599+I599</f>
        <v>41103.212499999994</v>
      </c>
      <c r="K599" s="12">
        <f>J599*1.1</f>
        <v>45213.533749999995</v>
      </c>
      <c r="L599" s="7"/>
      <c r="M599" s="4" t="s">
        <v>2398</v>
      </c>
      <c r="N599" s="7" t="s">
        <v>4211</v>
      </c>
      <c r="O599" s="8" t="s">
        <v>2677</v>
      </c>
      <c r="P599" s="10">
        <v>45923</v>
      </c>
    </row>
    <row r="600" spans="1:16" ht="409.5" hidden="1" x14ac:dyDescent="0.2">
      <c r="A600" s="3" t="s">
        <v>385</v>
      </c>
      <c r="B600" s="4" t="s">
        <v>385</v>
      </c>
      <c r="C600" s="4" t="s">
        <v>2737</v>
      </c>
      <c r="D600" s="4" t="s">
        <v>639</v>
      </c>
      <c r="E600" s="4" t="s">
        <v>386</v>
      </c>
      <c r="F600" s="5">
        <v>25</v>
      </c>
      <c r="G600" s="6">
        <v>34252.68</v>
      </c>
      <c r="H600" s="11">
        <f>G600*0.1</f>
        <v>3425.268</v>
      </c>
      <c r="I600" s="12">
        <f>G600*0.15</f>
        <v>5137.902</v>
      </c>
      <c r="J600" s="12">
        <f>G600+H600+I600</f>
        <v>42815.850000000006</v>
      </c>
      <c r="K600" s="12">
        <f>J600*1.1</f>
        <v>47097.435000000012</v>
      </c>
      <c r="L600" s="7"/>
      <c r="M600" s="4" t="s">
        <v>2398</v>
      </c>
      <c r="N600" s="7" t="s">
        <v>4211</v>
      </c>
      <c r="O600" s="8" t="s">
        <v>2738</v>
      </c>
      <c r="P600" s="10">
        <v>45923</v>
      </c>
    </row>
    <row r="601" spans="1:16" ht="409.5" hidden="1" x14ac:dyDescent="0.2">
      <c r="A601" s="3" t="s">
        <v>385</v>
      </c>
      <c r="B601" s="4" t="s">
        <v>385</v>
      </c>
      <c r="C601" s="4" t="s">
        <v>2698</v>
      </c>
      <c r="D601" s="4" t="s">
        <v>639</v>
      </c>
      <c r="E601" s="4" t="s">
        <v>386</v>
      </c>
      <c r="F601" s="5">
        <v>25</v>
      </c>
      <c r="G601" s="6">
        <v>34252.68</v>
      </c>
      <c r="H601" s="11">
        <f>G601*0.1</f>
        <v>3425.268</v>
      </c>
      <c r="I601" s="12">
        <f>G601*0.15</f>
        <v>5137.902</v>
      </c>
      <c r="J601" s="12">
        <f>G601+H601+I601</f>
        <v>42815.850000000006</v>
      </c>
      <c r="K601" s="12">
        <f>J601*1.1</f>
        <v>47097.435000000012</v>
      </c>
      <c r="L601" s="7"/>
      <c r="M601" s="4" t="s">
        <v>2398</v>
      </c>
      <c r="N601" s="7" t="s">
        <v>4211</v>
      </c>
      <c r="O601" s="8" t="s">
        <v>2699</v>
      </c>
      <c r="P601" s="10">
        <v>45923</v>
      </c>
    </row>
    <row r="602" spans="1:16" ht="409.5" hidden="1" x14ac:dyDescent="0.2">
      <c r="A602" s="3" t="s">
        <v>385</v>
      </c>
      <c r="B602" s="4" t="s">
        <v>385</v>
      </c>
      <c r="C602" s="4" t="s">
        <v>2912</v>
      </c>
      <c r="D602" s="4" t="s">
        <v>639</v>
      </c>
      <c r="E602" s="4" t="s">
        <v>386</v>
      </c>
      <c r="F602" s="5">
        <v>30</v>
      </c>
      <c r="G602" s="6">
        <v>41103.22</v>
      </c>
      <c r="H602" s="11">
        <f>G602*0.1</f>
        <v>4110.3220000000001</v>
      </c>
      <c r="I602" s="12">
        <f>G602*0.15</f>
        <v>6165.4830000000002</v>
      </c>
      <c r="J602" s="12">
        <f>G602+H602+I602</f>
        <v>51379.025000000001</v>
      </c>
      <c r="K602" s="12">
        <f>J602*1.1</f>
        <v>56516.927500000005</v>
      </c>
      <c r="L602" s="7"/>
      <c r="M602" s="4" t="s">
        <v>2398</v>
      </c>
      <c r="N602" s="7" t="s">
        <v>4211</v>
      </c>
      <c r="O602" s="8" t="s">
        <v>2739</v>
      </c>
      <c r="P602" s="10">
        <v>45923</v>
      </c>
    </row>
    <row r="603" spans="1:16" ht="409.5" hidden="1" x14ac:dyDescent="0.2">
      <c r="A603" s="3" t="s">
        <v>385</v>
      </c>
      <c r="B603" s="4" t="s">
        <v>385</v>
      </c>
      <c r="C603" s="4" t="s">
        <v>2678</v>
      </c>
      <c r="D603" s="4" t="s">
        <v>639</v>
      </c>
      <c r="E603" s="4" t="s">
        <v>386</v>
      </c>
      <c r="F603" s="5">
        <v>30</v>
      </c>
      <c r="G603" s="6">
        <v>41103.22</v>
      </c>
      <c r="H603" s="11">
        <f>G603*0.1</f>
        <v>4110.3220000000001</v>
      </c>
      <c r="I603" s="12">
        <f>G603*0.15</f>
        <v>6165.4830000000002</v>
      </c>
      <c r="J603" s="12">
        <f>G603+H603+I603</f>
        <v>51379.025000000001</v>
      </c>
      <c r="K603" s="12">
        <f>J603*1.1</f>
        <v>56516.927500000005</v>
      </c>
      <c r="L603" s="7"/>
      <c r="M603" s="4" t="s">
        <v>2398</v>
      </c>
      <c r="N603" s="7" t="s">
        <v>4211</v>
      </c>
      <c r="O603" s="8" t="s">
        <v>2679</v>
      </c>
      <c r="P603" s="10">
        <v>45923</v>
      </c>
    </row>
    <row r="604" spans="1:16" ht="409.5" hidden="1" x14ac:dyDescent="0.2">
      <c r="A604" s="3" t="s">
        <v>385</v>
      </c>
      <c r="B604" s="4" t="s">
        <v>385</v>
      </c>
      <c r="C604" s="4" t="s">
        <v>2668</v>
      </c>
      <c r="D604" s="4" t="s">
        <v>639</v>
      </c>
      <c r="E604" s="4" t="s">
        <v>386</v>
      </c>
      <c r="F604" s="5">
        <v>48</v>
      </c>
      <c r="G604" s="6">
        <v>9842.84</v>
      </c>
      <c r="H604" s="11">
        <f>G604*0.1</f>
        <v>984.28400000000011</v>
      </c>
      <c r="I604" s="12">
        <f>G604*0.15</f>
        <v>1476.4259999999999</v>
      </c>
      <c r="J604" s="12">
        <f>G604+H604+I604</f>
        <v>12303.55</v>
      </c>
      <c r="K604" s="12">
        <f>J604*1.1</f>
        <v>13533.905000000001</v>
      </c>
      <c r="L604" s="7"/>
      <c r="M604" s="4" t="s">
        <v>2398</v>
      </c>
      <c r="N604" s="7" t="s">
        <v>4211</v>
      </c>
      <c r="O604" s="8" t="s">
        <v>2669</v>
      </c>
      <c r="P604" s="10">
        <v>45923</v>
      </c>
    </row>
    <row r="605" spans="1:16" ht="409.5" hidden="1" x14ac:dyDescent="0.2">
      <c r="A605" s="3" t="s">
        <v>385</v>
      </c>
      <c r="B605" s="4" t="s">
        <v>385</v>
      </c>
      <c r="C605" s="4" t="s">
        <v>2716</v>
      </c>
      <c r="D605" s="4" t="s">
        <v>639</v>
      </c>
      <c r="E605" s="4" t="s">
        <v>386</v>
      </c>
      <c r="F605" s="5">
        <v>48</v>
      </c>
      <c r="G605" s="6">
        <v>9842.84</v>
      </c>
      <c r="H605" s="11">
        <f>G605*0.1</f>
        <v>984.28400000000011</v>
      </c>
      <c r="I605" s="12">
        <f>G605*0.15</f>
        <v>1476.4259999999999</v>
      </c>
      <c r="J605" s="12">
        <f>G605+H605+I605</f>
        <v>12303.55</v>
      </c>
      <c r="K605" s="12">
        <f>J605*1.1</f>
        <v>13533.905000000001</v>
      </c>
      <c r="L605" s="7"/>
      <c r="M605" s="4" t="s">
        <v>2398</v>
      </c>
      <c r="N605" s="7" t="s">
        <v>4211</v>
      </c>
      <c r="O605" s="8" t="s">
        <v>2717</v>
      </c>
      <c r="P605" s="10">
        <v>45923</v>
      </c>
    </row>
    <row r="606" spans="1:16" ht="409.5" hidden="1" x14ac:dyDescent="0.2">
      <c r="A606" s="3" t="s">
        <v>385</v>
      </c>
      <c r="B606" s="4" t="s">
        <v>385</v>
      </c>
      <c r="C606" s="4" t="s">
        <v>2740</v>
      </c>
      <c r="D606" s="4" t="s">
        <v>639</v>
      </c>
      <c r="E606" s="4" t="s">
        <v>386</v>
      </c>
      <c r="F606" s="5">
        <v>1</v>
      </c>
      <c r="G606" s="6">
        <v>2042.51</v>
      </c>
      <c r="H606" s="11">
        <f>G606*0.1</f>
        <v>204.251</v>
      </c>
      <c r="I606" s="12">
        <f>G606*0.15</f>
        <v>306.37649999999996</v>
      </c>
      <c r="J606" s="12">
        <f>G606+H606+I606</f>
        <v>2553.1374999999998</v>
      </c>
      <c r="K606" s="12">
        <f>J606*1.1</f>
        <v>2808.4512500000001</v>
      </c>
      <c r="L606" s="7"/>
      <c r="M606" s="4" t="s">
        <v>2398</v>
      </c>
      <c r="N606" s="7" t="s">
        <v>4211</v>
      </c>
      <c r="O606" s="8" t="s">
        <v>2741</v>
      </c>
      <c r="P606" s="10">
        <v>45923</v>
      </c>
    </row>
    <row r="607" spans="1:16" ht="409.5" hidden="1" x14ac:dyDescent="0.2">
      <c r="A607" s="3" t="s">
        <v>385</v>
      </c>
      <c r="B607" s="4" t="s">
        <v>385</v>
      </c>
      <c r="C607" s="4" t="s">
        <v>2680</v>
      </c>
      <c r="D607" s="4" t="s">
        <v>639</v>
      </c>
      <c r="E607" s="4" t="s">
        <v>386</v>
      </c>
      <c r="F607" s="5">
        <v>1</v>
      </c>
      <c r="G607" s="6">
        <v>2042.51</v>
      </c>
      <c r="H607" s="11">
        <f>G607*0.1</f>
        <v>204.251</v>
      </c>
      <c r="I607" s="12">
        <f>G607*0.15</f>
        <v>306.37649999999996</v>
      </c>
      <c r="J607" s="12">
        <f>G607+H607+I607</f>
        <v>2553.1374999999998</v>
      </c>
      <c r="K607" s="12">
        <f>J607*1.1</f>
        <v>2808.4512500000001</v>
      </c>
      <c r="L607" s="7"/>
      <c r="M607" s="4" t="s">
        <v>2398</v>
      </c>
      <c r="N607" s="7" t="s">
        <v>4211</v>
      </c>
      <c r="O607" s="8" t="s">
        <v>2681</v>
      </c>
      <c r="P607" s="10">
        <v>45923</v>
      </c>
    </row>
    <row r="608" spans="1:16" ht="409.5" hidden="1" x14ac:dyDescent="0.2">
      <c r="A608" s="3" t="s">
        <v>385</v>
      </c>
      <c r="B608" s="4" t="s">
        <v>385</v>
      </c>
      <c r="C608" s="4" t="s">
        <v>2720</v>
      </c>
      <c r="D608" s="4" t="s">
        <v>639</v>
      </c>
      <c r="E608" s="4" t="s">
        <v>386</v>
      </c>
      <c r="F608" s="5">
        <v>25</v>
      </c>
      <c r="G608" s="6">
        <v>48627.1</v>
      </c>
      <c r="H608" s="11">
        <f>G608*0.1</f>
        <v>4862.71</v>
      </c>
      <c r="I608" s="12">
        <f>G608*0.15</f>
        <v>7294.0649999999996</v>
      </c>
      <c r="J608" s="12">
        <f>G608+H608+I608</f>
        <v>60783.875</v>
      </c>
      <c r="K608" s="12">
        <f>J608*1.1</f>
        <v>66862.262500000012</v>
      </c>
      <c r="L608" s="7"/>
      <c r="M608" s="4" t="s">
        <v>2398</v>
      </c>
      <c r="N608" s="7" t="s">
        <v>4211</v>
      </c>
      <c r="O608" s="8" t="s">
        <v>2721</v>
      </c>
      <c r="P608" s="10">
        <v>45923</v>
      </c>
    </row>
    <row r="609" spans="1:16" ht="409.5" hidden="1" x14ac:dyDescent="0.2">
      <c r="A609" s="3" t="s">
        <v>385</v>
      </c>
      <c r="B609" s="4" t="s">
        <v>385</v>
      </c>
      <c r="C609" s="4" t="s">
        <v>2682</v>
      </c>
      <c r="D609" s="4" t="s">
        <v>639</v>
      </c>
      <c r="E609" s="4" t="s">
        <v>386</v>
      </c>
      <c r="F609" s="5">
        <v>25</v>
      </c>
      <c r="G609" s="6">
        <v>48627.1</v>
      </c>
      <c r="H609" s="11">
        <f>G609*0.1</f>
        <v>4862.71</v>
      </c>
      <c r="I609" s="12">
        <f>G609*0.15</f>
        <v>7294.0649999999996</v>
      </c>
      <c r="J609" s="12">
        <f>G609+H609+I609</f>
        <v>60783.875</v>
      </c>
      <c r="K609" s="12">
        <f>J609*1.1</f>
        <v>66862.262500000012</v>
      </c>
      <c r="L609" s="7"/>
      <c r="M609" s="4" t="s">
        <v>2398</v>
      </c>
      <c r="N609" s="7" t="s">
        <v>4211</v>
      </c>
      <c r="O609" s="8" t="s">
        <v>2683</v>
      </c>
      <c r="P609" s="10">
        <v>45923</v>
      </c>
    </row>
    <row r="610" spans="1:16" ht="409.5" hidden="1" x14ac:dyDescent="0.2">
      <c r="A610" s="3" t="s">
        <v>385</v>
      </c>
      <c r="B610" s="4" t="s">
        <v>385</v>
      </c>
      <c r="C610" s="4" t="s">
        <v>2722</v>
      </c>
      <c r="D610" s="4" t="s">
        <v>639</v>
      </c>
      <c r="E610" s="4" t="s">
        <v>386</v>
      </c>
      <c r="F610" s="5">
        <v>28</v>
      </c>
      <c r="G610" s="6">
        <v>54462.35</v>
      </c>
      <c r="H610" s="11">
        <f>G610*0.1</f>
        <v>5446.2350000000006</v>
      </c>
      <c r="I610" s="12">
        <f>G610*0.15</f>
        <v>8169.3524999999991</v>
      </c>
      <c r="J610" s="12">
        <f>G610+H610+I610</f>
        <v>68077.9375</v>
      </c>
      <c r="K610" s="12">
        <f>J610*1.1</f>
        <v>74885.731250000012</v>
      </c>
      <c r="L610" s="7"/>
      <c r="M610" s="4" t="s">
        <v>2398</v>
      </c>
      <c r="N610" s="7" t="s">
        <v>4211</v>
      </c>
      <c r="O610" s="8" t="s">
        <v>2723</v>
      </c>
      <c r="P610" s="10">
        <v>45923</v>
      </c>
    </row>
    <row r="611" spans="1:16" ht="409.5" hidden="1" x14ac:dyDescent="0.2">
      <c r="A611" s="3" t="s">
        <v>385</v>
      </c>
      <c r="B611" s="4" t="s">
        <v>385</v>
      </c>
      <c r="C611" s="4" t="s">
        <v>2684</v>
      </c>
      <c r="D611" s="4" t="s">
        <v>639</v>
      </c>
      <c r="E611" s="4" t="s">
        <v>386</v>
      </c>
      <c r="F611" s="5">
        <v>28</v>
      </c>
      <c r="G611" s="6">
        <v>54462.35</v>
      </c>
      <c r="H611" s="11">
        <f>G611*0.1</f>
        <v>5446.2350000000006</v>
      </c>
      <c r="I611" s="12">
        <f>G611*0.15</f>
        <v>8169.3524999999991</v>
      </c>
      <c r="J611" s="12">
        <f>G611+H611+I611</f>
        <v>68077.9375</v>
      </c>
      <c r="K611" s="12">
        <f>J611*1.1</f>
        <v>74885.731250000012</v>
      </c>
      <c r="L611" s="7"/>
      <c r="M611" s="4" t="s">
        <v>2398</v>
      </c>
      <c r="N611" s="7" t="s">
        <v>4211</v>
      </c>
      <c r="O611" s="8" t="s">
        <v>2685</v>
      </c>
      <c r="P611" s="10">
        <v>45923</v>
      </c>
    </row>
    <row r="612" spans="1:16" ht="409.5" hidden="1" x14ac:dyDescent="0.2">
      <c r="A612" s="3" t="s">
        <v>385</v>
      </c>
      <c r="B612" s="4" t="s">
        <v>385</v>
      </c>
      <c r="C612" s="4" t="s">
        <v>2724</v>
      </c>
      <c r="D612" s="4" t="s">
        <v>639</v>
      </c>
      <c r="E612" s="4" t="s">
        <v>386</v>
      </c>
      <c r="F612" s="5">
        <v>32</v>
      </c>
      <c r="G612" s="6">
        <v>62242.68</v>
      </c>
      <c r="H612" s="11">
        <f>G612*0.1</f>
        <v>6224.268</v>
      </c>
      <c r="I612" s="12">
        <f>G612*0.15</f>
        <v>9336.402</v>
      </c>
      <c r="J612" s="12">
        <f>G612+H612+I612</f>
        <v>77803.350000000006</v>
      </c>
      <c r="K612" s="12">
        <f>J612*1.1</f>
        <v>85583.685000000012</v>
      </c>
      <c r="L612" s="7"/>
      <c r="M612" s="4" t="s">
        <v>2398</v>
      </c>
      <c r="N612" s="7" t="s">
        <v>4211</v>
      </c>
      <c r="O612" s="8" t="s">
        <v>2725</v>
      </c>
      <c r="P612" s="10">
        <v>45923</v>
      </c>
    </row>
    <row r="613" spans="1:16" ht="409.5" hidden="1" x14ac:dyDescent="0.2">
      <c r="A613" s="3" t="s">
        <v>385</v>
      </c>
      <c r="B613" s="4" t="s">
        <v>385</v>
      </c>
      <c r="C613" s="4" t="s">
        <v>2686</v>
      </c>
      <c r="D613" s="4" t="s">
        <v>639</v>
      </c>
      <c r="E613" s="4" t="s">
        <v>386</v>
      </c>
      <c r="F613" s="5">
        <v>32</v>
      </c>
      <c r="G613" s="6">
        <v>62242.68</v>
      </c>
      <c r="H613" s="11">
        <f>G613*0.1</f>
        <v>6224.268</v>
      </c>
      <c r="I613" s="12">
        <f>G613*0.15</f>
        <v>9336.402</v>
      </c>
      <c r="J613" s="12">
        <f>G613+H613+I613</f>
        <v>77803.350000000006</v>
      </c>
      <c r="K613" s="12">
        <f>J613*1.1</f>
        <v>85583.685000000012</v>
      </c>
      <c r="L613" s="7"/>
      <c r="M613" s="4" t="s">
        <v>2398</v>
      </c>
      <c r="N613" s="7" t="s">
        <v>4211</v>
      </c>
      <c r="O613" s="8" t="s">
        <v>2687</v>
      </c>
      <c r="P613" s="10">
        <v>45923</v>
      </c>
    </row>
    <row r="614" spans="1:16" ht="409.5" hidden="1" x14ac:dyDescent="0.2">
      <c r="A614" s="3" t="s">
        <v>385</v>
      </c>
      <c r="B614" s="4" t="s">
        <v>385</v>
      </c>
      <c r="C614" s="4" t="s">
        <v>2726</v>
      </c>
      <c r="D614" s="4" t="s">
        <v>639</v>
      </c>
      <c r="E614" s="4" t="s">
        <v>386</v>
      </c>
      <c r="F614" s="5">
        <v>40</v>
      </c>
      <c r="G614" s="6">
        <v>77803.360000000001</v>
      </c>
      <c r="H614" s="11">
        <f>G614*0.1</f>
        <v>7780.3360000000002</v>
      </c>
      <c r="I614" s="12">
        <f>G614*0.15</f>
        <v>11670.503999999999</v>
      </c>
      <c r="J614" s="12">
        <f>G614+H614+I614</f>
        <v>97254.2</v>
      </c>
      <c r="K614" s="12">
        <f>J614*1.1</f>
        <v>106979.62000000001</v>
      </c>
      <c r="L614" s="7"/>
      <c r="M614" s="4" t="s">
        <v>2398</v>
      </c>
      <c r="N614" s="7" t="s">
        <v>4211</v>
      </c>
      <c r="O614" s="8" t="s">
        <v>2727</v>
      </c>
      <c r="P614" s="10">
        <v>45923</v>
      </c>
    </row>
    <row r="615" spans="1:16" ht="409.5" hidden="1" x14ac:dyDescent="0.2">
      <c r="A615" s="3" t="s">
        <v>385</v>
      </c>
      <c r="B615" s="4" t="s">
        <v>385</v>
      </c>
      <c r="C615" s="4" t="s">
        <v>2688</v>
      </c>
      <c r="D615" s="4" t="s">
        <v>639</v>
      </c>
      <c r="E615" s="4" t="s">
        <v>386</v>
      </c>
      <c r="F615" s="5">
        <v>40</v>
      </c>
      <c r="G615" s="6">
        <v>77803.360000000001</v>
      </c>
      <c r="H615" s="11">
        <f>G615*0.1</f>
        <v>7780.3360000000002</v>
      </c>
      <c r="I615" s="12">
        <f>G615*0.15</f>
        <v>11670.503999999999</v>
      </c>
      <c r="J615" s="12">
        <f>G615+H615+I615</f>
        <v>97254.2</v>
      </c>
      <c r="K615" s="12">
        <f>J615*1.1</f>
        <v>106979.62000000001</v>
      </c>
      <c r="L615" s="7"/>
      <c r="M615" s="4" t="s">
        <v>2398</v>
      </c>
      <c r="N615" s="7" t="s">
        <v>4211</v>
      </c>
      <c r="O615" s="8" t="s">
        <v>2689</v>
      </c>
      <c r="P615" s="10">
        <v>45923</v>
      </c>
    </row>
    <row r="616" spans="1:16" ht="409.5" hidden="1" x14ac:dyDescent="0.2">
      <c r="A616" s="3" t="s">
        <v>385</v>
      </c>
      <c r="B616" s="4" t="s">
        <v>385</v>
      </c>
      <c r="C616" s="4" t="s">
        <v>2764</v>
      </c>
      <c r="D616" s="4" t="s">
        <v>639</v>
      </c>
      <c r="E616" s="4" t="s">
        <v>386</v>
      </c>
      <c r="F616" s="5">
        <v>20</v>
      </c>
      <c r="G616" s="6">
        <v>10252.950000000001</v>
      </c>
      <c r="H616" s="11">
        <f>G616*0.1</f>
        <v>1025.2950000000001</v>
      </c>
      <c r="I616" s="12">
        <f>G616*0.15</f>
        <v>1537.9425000000001</v>
      </c>
      <c r="J616" s="12">
        <f>G616+H616+I616</f>
        <v>12816.1875</v>
      </c>
      <c r="K616" s="12">
        <f>J616*1.1</f>
        <v>14097.806250000001</v>
      </c>
      <c r="L616" s="7"/>
      <c r="M616" s="4" t="s">
        <v>2398</v>
      </c>
      <c r="N616" s="7" t="s">
        <v>4211</v>
      </c>
      <c r="O616" s="8" t="s">
        <v>2765</v>
      </c>
      <c r="P616" s="10">
        <v>45923</v>
      </c>
    </row>
    <row r="617" spans="1:16" ht="409.5" hidden="1" x14ac:dyDescent="0.2">
      <c r="A617" s="3" t="s">
        <v>385</v>
      </c>
      <c r="B617" s="4" t="s">
        <v>385</v>
      </c>
      <c r="C617" s="4" t="s">
        <v>2670</v>
      </c>
      <c r="D617" s="4" t="s">
        <v>639</v>
      </c>
      <c r="E617" s="4" t="s">
        <v>386</v>
      </c>
      <c r="F617" s="5">
        <v>28</v>
      </c>
      <c r="G617" s="6">
        <v>14180.39</v>
      </c>
      <c r="H617" s="11">
        <f>G617*0.1</f>
        <v>1418.039</v>
      </c>
      <c r="I617" s="12">
        <f>G617*0.15</f>
        <v>2127.0584999999996</v>
      </c>
      <c r="J617" s="12">
        <f>G617+H617+I617</f>
        <v>17725.487499999999</v>
      </c>
      <c r="K617" s="12">
        <f>J617*1.1</f>
        <v>19498.036250000001</v>
      </c>
      <c r="L617" s="7"/>
      <c r="M617" s="4" t="s">
        <v>2398</v>
      </c>
      <c r="N617" s="7" t="s">
        <v>4211</v>
      </c>
      <c r="O617" s="8" t="s">
        <v>2671</v>
      </c>
      <c r="P617" s="10">
        <v>45923</v>
      </c>
    </row>
    <row r="618" spans="1:16" ht="409.5" hidden="1" x14ac:dyDescent="0.2">
      <c r="A618" s="3" t="s">
        <v>385</v>
      </c>
      <c r="B618" s="4" t="s">
        <v>385</v>
      </c>
      <c r="C618" s="4" t="s">
        <v>2718</v>
      </c>
      <c r="D618" s="4" t="s">
        <v>639</v>
      </c>
      <c r="E618" s="4" t="s">
        <v>386</v>
      </c>
      <c r="F618" s="5">
        <v>28</v>
      </c>
      <c r="G618" s="6">
        <v>14180.39</v>
      </c>
      <c r="H618" s="11">
        <f>G618*0.1</f>
        <v>1418.039</v>
      </c>
      <c r="I618" s="12">
        <f>G618*0.15</f>
        <v>2127.0584999999996</v>
      </c>
      <c r="J618" s="12">
        <f>G618+H618+I618</f>
        <v>17725.487499999999</v>
      </c>
      <c r="K618" s="12">
        <f>J618*1.1</f>
        <v>19498.036250000001</v>
      </c>
      <c r="L618" s="7"/>
      <c r="M618" s="4" t="s">
        <v>2398</v>
      </c>
      <c r="N618" s="7" t="s">
        <v>4211</v>
      </c>
      <c r="O618" s="8" t="s">
        <v>2719</v>
      </c>
      <c r="P618" s="10">
        <v>45923</v>
      </c>
    </row>
    <row r="619" spans="1:16" ht="409.5" hidden="1" x14ac:dyDescent="0.2">
      <c r="A619" s="3" t="s">
        <v>385</v>
      </c>
      <c r="B619" s="4" t="s">
        <v>385</v>
      </c>
      <c r="C619" s="4" t="s">
        <v>2672</v>
      </c>
      <c r="D619" s="4" t="s">
        <v>639</v>
      </c>
      <c r="E619" s="4" t="s">
        <v>386</v>
      </c>
      <c r="F619" s="5">
        <v>40</v>
      </c>
      <c r="G619" s="6">
        <v>20257.71</v>
      </c>
      <c r="H619" s="11">
        <f>G619*0.1</f>
        <v>2025.771</v>
      </c>
      <c r="I619" s="12">
        <f>G619*0.15</f>
        <v>3038.6564999999996</v>
      </c>
      <c r="J619" s="12">
        <f>G619+H619+I619</f>
        <v>25322.137500000001</v>
      </c>
      <c r="K619" s="12">
        <f>J619*1.1</f>
        <v>27854.351250000003</v>
      </c>
      <c r="L619" s="7"/>
      <c r="M619" s="4" t="s">
        <v>2398</v>
      </c>
      <c r="N619" s="7" t="s">
        <v>4211</v>
      </c>
      <c r="O619" s="8" t="s">
        <v>2673</v>
      </c>
      <c r="P619" s="10">
        <v>45923</v>
      </c>
    </row>
    <row r="620" spans="1:16" ht="409.5" hidden="1" x14ac:dyDescent="0.2">
      <c r="A620" s="3" t="s">
        <v>385</v>
      </c>
      <c r="B620" s="4" t="s">
        <v>385</v>
      </c>
      <c r="C620" s="4" t="s">
        <v>2700</v>
      </c>
      <c r="D620" s="4" t="s">
        <v>639</v>
      </c>
      <c r="E620" s="4" t="s">
        <v>386</v>
      </c>
      <c r="F620" s="5">
        <v>40</v>
      </c>
      <c r="G620" s="6">
        <v>20257.71</v>
      </c>
      <c r="H620" s="11">
        <f>G620*0.1</f>
        <v>2025.771</v>
      </c>
      <c r="I620" s="12">
        <f>G620*0.15</f>
        <v>3038.6564999999996</v>
      </c>
      <c r="J620" s="12">
        <f>G620+H620+I620</f>
        <v>25322.137500000001</v>
      </c>
      <c r="K620" s="12">
        <f>J620*1.1</f>
        <v>27854.351250000003</v>
      </c>
      <c r="L620" s="7"/>
      <c r="M620" s="4" t="s">
        <v>2398</v>
      </c>
      <c r="N620" s="7" t="s">
        <v>4211</v>
      </c>
      <c r="O620" s="8" t="s">
        <v>2701</v>
      </c>
      <c r="P620" s="10">
        <v>45923</v>
      </c>
    </row>
    <row r="621" spans="1:16" ht="409.5" hidden="1" x14ac:dyDescent="0.2">
      <c r="A621" s="3" t="s">
        <v>385</v>
      </c>
      <c r="B621" s="4" t="s">
        <v>385</v>
      </c>
      <c r="C621" s="4" t="s">
        <v>1296</v>
      </c>
      <c r="D621" s="4" t="s">
        <v>639</v>
      </c>
      <c r="E621" s="4" t="s">
        <v>386</v>
      </c>
      <c r="F621" s="5">
        <v>1</v>
      </c>
      <c r="G621" s="6">
        <v>5075.5</v>
      </c>
      <c r="H621" s="11">
        <f>G621*0.1</f>
        <v>507.55</v>
      </c>
      <c r="I621" s="12">
        <f>G621*0.15</f>
        <v>761.32499999999993</v>
      </c>
      <c r="J621" s="12">
        <f>G621+H621+I621</f>
        <v>6344.375</v>
      </c>
      <c r="K621" s="12">
        <f>J621*1.1</f>
        <v>6978.8125000000009</v>
      </c>
      <c r="L621" s="7"/>
      <c r="M621" s="4" t="s">
        <v>2398</v>
      </c>
      <c r="N621" s="7" t="s">
        <v>4211</v>
      </c>
      <c r="O621" s="8" t="s">
        <v>2728</v>
      </c>
      <c r="P621" s="10">
        <v>45923</v>
      </c>
    </row>
    <row r="622" spans="1:16" ht="409.5" hidden="1" x14ac:dyDescent="0.2">
      <c r="A622" s="3" t="s">
        <v>385</v>
      </c>
      <c r="B622" s="4" t="s">
        <v>385</v>
      </c>
      <c r="C622" s="4" t="s">
        <v>2690</v>
      </c>
      <c r="D622" s="4" t="s">
        <v>639</v>
      </c>
      <c r="E622" s="4" t="s">
        <v>386</v>
      </c>
      <c r="F622" s="5">
        <v>1</v>
      </c>
      <c r="G622" s="6">
        <v>5075.5</v>
      </c>
      <c r="H622" s="11">
        <f>G622*0.1</f>
        <v>507.55</v>
      </c>
      <c r="I622" s="12">
        <f>G622*0.15</f>
        <v>761.32499999999993</v>
      </c>
      <c r="J622" s="12">
        <f>G622+H622+I622</f>
        <v>6344.375</v>
      </c>
      <c r="K622" s="12">
        <f>J622*1.1</f>
        <v>6978.8125000000009</v>
      </c>
      <c r="L622" s="7"/>
      <c r="M622" s="4" t="s">
        <v>2398</v>
      </c>
      <c r="N622" s="7" t="s">
        <v>4211</v>
      </c>
      <c r="O622" s="8" t="s">
        <v>2691</v>
      </c>
      <c r="P622" s="10">
        <v>45923</v>
      </c>
    </row>
    <row r="623" spans="1:16" ht="409.5" hidden="1" x14ac:dyDescent="0.2">
      <c r="A623" s="3" t="s">
        <v>385</v>
      </c>
      <c r="B623" s="4" t="s">
        <v>385</v>
      </c>
      <c r="C623" s="4" t="s">
        <v>2729</v>
      </c>
      <c r="D623" s="4" t="s">
        <v>639</v>
      </c>
      <c r="E623" s="4" t="s">
        <v>386</v>
      </c>
      <c r="F623" s="5">
        <v>15</v>
      </c>
      <c r="G623" s="6">
        <v>72940.649999999994</v>
      </c>
      <c r="H623" s="11">
        <f>G623*0.1</f>
        <v>7294.0649999999996</v>
      </c>
      <c r="I623" s="12">
        <f>G623*0.15</f>
        <v>10941.097499999998</v>
      </c>
      <c r="J623" s="12">
        <f>G623+H623+I623</f>
        <v>91175.8125</v>
      </c>
      <c r="K623" s="12">
        <f>J623*1.1</f>
        <v>100293.39375</v>
      </c>
      <c r="L623" s="7"/>
      <c r="M623" s="4" t="s">
        <v>2398</v>
      </c>
      <c r="N623" s="7" t="s">
        <v>4211</v>
      </c>
      <c r="O623" s="8" t="s">
        <v>2730</v>
      </c>
      <c r="P623" s="10">
        <v>45923</v>
      </c>
    </row>
    <row r="624" spans="1:16" ht="409.5" hidden="1" x14ac:dyDescent="0.2">
      <c r="A624" s="3" t="s">
        <v>385</v>
      </c>
      <c r="B624" s="4" t="s">
        <v>385</v>
      </c>
      <c r="C624" s="4" t="s">
        <v>2692</v>
      </c>
      <c r="D624" s="4" t="s">
        <v>639</v>
      </c>
      <c r="E624" s="4" t="s">
        <v>386</v>
      </c>
      <c r="F624" s="5">
        <v>15</v>
      </c>
      <c r="G624" s="6">
        <v>72940.649999999994</v>
      </c>
      <c r="H624" s="11">
        <f>G624*0.1</f>
        <v>7294.0649999999996</v>
      </c>
      <c r="I624" s="12">
        <f>G624*0.15</f>
        <v>10941.097499999998</v>
      </c>
      <c r="J624" s="12">
        <f>G624+H624+I624</f>
        <v>91175.8125</v>
      </c>
      <c r="K624" s="12">
        <f>J624*1.1</f>
        <v>100293.39375</v>
      </c>
      <c r="L624" s="7"/>
      <c r="M624" s="4" t="s">
        <v>2398</v>
      </c>
      <c r="N624" s="7" t="s">
        <v>4211</v>
      </c>
      <c r="O624" s="8" t="s">
        <v>2693</v>
      </c>
      <c r="P624" s="10">
        <v>45923</v>
      </c>
    </row>
    <row r="625" spans="1:16" ht="409.5" hidden="1" x14ac:dyDescent="0.2">
      <c r="A625" s="3" t="s">
        <v>385</v>
      </c>
      <c r="B625" s="4" t="s">
        <v>385</v>
      </c>
      <c r="C625" s="4" t="s">
        <v>2712</v>
      </c>
      <c r="D625" s="4" t="s">
        <v>639</v>
      </c>
      <c r="E625" s="4" t="s">
        <v>386</v>
      </c>
      <c r="F625" s="5">
        <v>25</v>
      </c>
      <c r="G625" s="6">
        <v>120067.96</v>
      </c>
      <c r="H625" s="11">
        <f>G625*0.1</f>
        <v>12006.796000000002</v>
      </c>
      <c r="I625" s="12">
        <f>G625*0.15</f>
        <v>18010.194</v>
      </c>
      <c r="J625" s="12">
        <f>G625+H625+I625</f>
        <v>150084.94999999998</v>
      </c>
      <c r="K625" s="12">
        <f>J625*1.1</f>
        <v>165093.44500000001</v>
      </c>
      <c r="L625" s="7"/>
      <c r="M625" s="4" t="s">
        <v>2398</v>
      </c>
      <c r="N625" s="7" t="s">
        <v>4211</v>
      </c>
      <c r="O625" s="8" t="s">
        <v>2713</v>
      </c>
      <c r="P625" s="10">
        <v>45923</v>
      </c>
    </row>
    <row r="626" spans="1:16" ht="409.5" hidden="1" x14ac:dyDescent="0.2">
      <c r="A626" s="3" t="s">
        <v>385</v>
      </c>
      <c r="B626" s="4" t="s">
        <v>385</v>
      </c>
      <c r="C626" s="4" t="s">
        <v>2694</v>
      </c>
      <c r="D626" s="4" t="s">
        <v>639</v>
      </c>
      <c r="E626" s="4" t="s">
        <v>386</v>
      </c>
      <c r="F626" s="5">
        <v>25</v>
      </c>
      <c r="G626" s="6">
        <v>120067.96</v>
      </c>
      <c r="H626" s="11">
        <f>G626*0.1</f>
        <v>12006.796000000002</v>
      </c>
      <c r="I626" s="12">
        <f>G626*0.15</f>
        <v>18010.194</v>
      </c>
      <c r="J626" s="12">
        <f>G626+H626+I626</f>
        <v>150084.94999999998</v>
      </c>
      <c r="K626" s="12">
        <f>J626*1.1</f>
        <v>165093.44500000001</v>
      </c>
      <c r="L626" s="7"/>
      <c r="M626" s="4" t="s">
        <v>2398</v>
      </c>
      <c r="N626" s="7" t="s">
        <v>4211</v>
      </c>
      <c r="O626" s="8" t="s">
        <v>2695</v>
      </c>
      <c r="P626" s="10">
        <v>45923</v>
      </c>
    </row>
    <row r="627" spans="1:16" ht="409.5" hidden="1" x14ac:dyDescent="0.2">
      <c r="A627" s="3" t="s">
        <v>385</v>
      </c>
      <c r="B627" s="4" t="s">
        <v>385</v>
      </c>
      <c r="C627" s="4" t="s">
        <v>2714</v>
      </c>
      <c r="D627" s="4" t="s">
        <v>639</v>
      </c>
      <c r="E627" s="4" t="s">
        <v>386</v>
      </c>
      <c r="F627" s="5">
        <v>30</v>
      </c>
      <c r="G627" s="6">
        <v>144081.57</v>
      </c>
      <c r="H627" s="11">
        <f>G627*0.1</f>
        <v>14408.157000000001</v>
      </c>
      <c r="I627" s="12">
        <f>G627*0.15</f>
        <v>21612.235499999999</v>
      </c>
      <c r="J627" s="12">
        <f>G627+H627+I627</f>
        <v>180101.96250000002</v>
      </c>
      <c r="K627" s="12">
        <f>J627*1.1</f>
        <v>198112.15875000003</v>
      </c>
      <c r="L627" s="7"/>
      <c r="M627" s="4" t="s">
        <v>2398</v>
      </c>
      <c r="N627" s="7" t="s">
        <v>4211</v>
      </c>
      <c r="O627" s="8" t="s">
        <v>2715</v>
      </c>
      <c r="P627" s="10">
        <v>45923</v>
      </c>
    </row>
    <row r="628" spans="1:16" ht="409.5" hidden="1" x14ac:dyDescent="0.2">
      <c r="A628" s="3" t="s">
        <v>385</v>
      </c>
      <c r="B628" s="4" t="s">
        <v>385</v>
      </c>
      <c r="C628" s="4" t="s">
        <v>2696</v>
      </c>
      <c r="D628" s="4" t="s">
        <v>639</v>
      </c>
      <c r="E628" s="4" t="s">
        <v>386</v>
      </c>
      <c r="F628" s="5">
        <v>30</v>
      </c>
      <c r="G628" s="6">
        <v>144081.57</v>
      </c>
      <c r="H628" s="11">
        <f>G628*0.1</f>
        <v>14408.157000000001</v>
      </c>
      <c r="I628" s="12">
        <f>G628*0.15</f>
        <v>21612.235499999999</v>
      </c>
      <c r="J628" s="12">
        <f>G628+H628+I628</f>
        <v>180101.96250000002</v>
      </c>
      <c r="K628" s="12">
        <f>J628*1.1</f>
        <v>198112.15875000003</v>
      </c>
      <c r="L628" s="7"/>
      <c r="M628" s="4" t="s">
        <v>2398</v>
      </c>
      <c r="N628" s="7" t="s">
        <v>4211</v>
      </c>
      <c r="O628" s="8" t="s">
        <v>2697</v>
      </c>
      <c r="P628" s="10">
        <v>45923</v>
      </c>
    </row>
    <row r="629" spans="1:16" ht="409.5" x14ac:dyDescent="0.2">
      <c r="A629" s="3" t="s">
        <v>499</v>
      </c>
      <c r="B629" s="4" t="s">
        <v>947</v>
      </c>
      <c r="C629" s="4" t="s">
        <v>1912</v>
      </c>
      <c r="D629" s="4" t="s">
        <v>658</v>
      </c>
      <c r="E629" s="4" t="s">
        <v>466</v>
      </c>
      <c r="F629" s="5">
        <v>100</v>
      </c>
      <c r="G629" s="6">
        <v>182.7</v>
      </c>
      <c r="H629" s="11">
        <f>G629*0.14</f>
        <v>25.577999999999999</v>
      </c>
      <c r="I629" s="12">
        <f>G629*0.22</f>
        <v>40.193999999999996</v>
      </c>
      <c r="J629" s="12">
        <f>G629+H629+I629</f>
        <v>248.47199999999998</v>
      </c>
      <c r="K629" s="12">
        <f>J629*1.1</f>
        <v>273.31920000000002</v>
      </c>
      <c r="L629" s="7"/>
      <c r="M629" s="4" t="s">
        <v>482</v>
      </c>
      <c r="N629" s="7" t="s">
        <v>3258</v>
      </c>
      <c r="O629" s="8" t="s">
        <v>1913</v>
      </c>
      <c r="P629" s="10">
        <v>45903</v>
      </c>
    </row>
    <row r="630" spans="1:16" ht="409.5" x14ac:dyDescent="0.2">
      <c r="A630" s="3" t="s">
        <v>499</v>
      </c>
      <c r="B630" s="4" t="s">
        <v>947</v>
      </c>
      <c r="C630" s="4" t="s">
        <v>1912</v>
      </c>
      <c r="D630" s="4" t="s">
        <v>658</v>
      </c>
      <c r="E630" s="4" t="s">
        <v>466</v>
      </c>
      <c r="F630" s="5">
        <v>100</v>
      </c>
      <c r="G630" s="6">
        <v>182.7</v>
      </c>
      <c r="H630" s="11">
        <f>G630*0.14</f>
        <v>25.577999999999999</v>
      </c>
      <c r="I630" s="12">
        <f>G630*0.22</f>
        <v>40.193999999999996</v>
      </c>
      <c r="J630" s="12">
        <f>G630+H630+I630</f>
        <v>248.47199999999998</v>
      </c>
      <c r="K630" s="12">
        <f>J630*1.1</f>
        <v>273.31920000000002</v>
      </c>
      <c r="L630" s="7"/>
      <c r="M630" s="4" t="s">
        <v>2137</v>
      </c>
      <c r="N630" s="7" t="s">
        <v>3258</v>
      </c>
      <c r="O630" s="8" t="s">
        <v>2138</v>
      </c>
      <c r="P630" s="10">
        <v>45903</v>
      </c>
    </row>
    <row r="631" spans="1:16" ht="210" x14ac:dyDescent="0.2">
      <c r="A631" s="3" t="s">
        <v>499</v>
      </c>
      <c r="B631" s="4" t="s">
        <v>45</v>
      </c>
      <c r="C631" s="4" t="s">
        <v>1736</v>
      </c>
      <c r="D631" s="4" t="s">
        <v>518</v>
      </c>
      <c r="E631" s="4" t="s">
        <v>466</v>
      </c>
      <c r="F631" s="5">
        <v>10</v>
      </c>
      <c r="G631" s="6">
        <v>221</v>
      </c>
      <c r="H631" s="11">
        <f>G631*0.14</f>
        <v>30.94</v>
      </c>
      <c r="I631" s="12">
        <f>G631*0.22</f>
        <v>48.62</v>
      </c>
      <c r="J631" s="12">
        <f>G631+H631+I631</f>
        <v>300.56</v>
      </c>
      <c r="K631" s="12">
        <f>J631*1.1</f>
        <v>330.61600000000004</v>
      </c>
      <c r="L631" s="7"/>
      <c r="M631" s="4" t="s">
        <v>3281</v>
      </c>
      <c r="N631" s="7" t="s">
        <v>3282</v>
      </c>
      <c r="O631" s="8" t="s">
        <v>786</v>
      </c>
      <c r="P631" s="10">
        <v>45904</v>
      </c>
    </row>
    <row r="632" spans="1:16" ht="210" x14ac:dyDescent="0.2">
      <c r="A632" s="3" t="s">
        <v>499</v>
      </c>
      <c r="B632" s="4" t="s">
        <v>45</v>
      </c>
      <c r="C632" s="4" t="s">
        <v>1737</v>
      </c>
      <c r="D632" s="4" t="s">
        <v>518</v>
      </c>
      <c r="E632" s="4" t="s">
        <v>466</v>
      </c>
      <c r="F632" s="5">
        <v>10</v>
      </c>
      <c r="G632" s="6">
        <v>110.5</v>
      </c>
      <c r="H632" s="11">
        <f>G632*0.14</f>
        <v>15.47</v>
      </c>
      <c r="I632" s="12">
        <f>G632*0.22</f>
        <v>24.31</v>
      </c>
      <c r="J632" s="12">
        <f>G632+H632+I632</f>
        <v>150.28</v>
      </c>
      <c r="K632" s="12">
        <f>J632*1.1</f>
        <v>165.30800000000002</v>
      </c>
      <c r="L632" s="7"/>
      <c r="M632" s="4" t="s">
        <v>3281</v>
      </c>
      <c r="N632" s="7" t="s">
        <v>3282</v>
      </c>
      <c r="O632" s="8" t="s">
        <v>722</v>
      </c>
      <c r="P632" s="10">
        <v>45904</v>
      </c>
    </row>
    <row r="633" spans="1:16" ht="409.5" x14ac:dyDescent="0.2">
      <c r="A633" s="3" t="s">
        <v>499</v>
      </c>
      <c r="B633" s="4" t="s">
        <v>43</v>
      </c>
      <c r="C633" s="4" t="s">
        <v>2143</v>
      </c>
      <c r="D633" s="4" t="s">
        <v>639</v>
      </c>
      <c r="E633" s="4" t="s">
        <v>466</v>
      </c>
      <c r="F633" s="5">
        <v>1</v>
      </c>
      <c r="G633" s="6">
        <v>85.43</v>
      </c>
      <c r="H633" s="11">
        <f>G633*0.17</f>
        <v>14.523100000000003</v>
      </c>
      <c r="I633" s="12">
        <f>G633*0.3</f>
        <v>25.629000000000001</v>
      </c>
      <c r="J633" s="12">
        <f>G633+H633+I633</f>
        <v>125.58210000000001</v>
      </c>
      <c r="K633" s="12">
        <f>J633*1.1</f>
        <v>138.14031000000003</v>
      </c>
      <c r="L633" s="7"/>
      <c r="M633" s="4" t="s">
        <v>2112</v>
      </c>
      <c r="N633" s="7" t="s">
        <v>3575</v>
      </c>
      <c r="O633" s="8" t="s">
        <v>2144</v>
      </c>
      <c r="P633" s="10">
        <v>45912</v>
      </c>
    </row>
    <row r="634" spans="1:16" ht="409.5" x14ac:dyDescent="0.2">
      <c r="A634" s="3" t="s">
        <v>499</v>
      </c>
      <c r="B634" s="4" t="s">
        <v>43</v>
      </c>
      <c r="C634" s="4" t="s">
        <v>2111</v>
      </c>
      <c r="D634" s="4" t="s">
        <v>1954</v>
      </c>
      <c r="E634" s="4" t="s">
        <v>466</v>
      </c>
      <c r="F634" s="5">
        <v>1</v>
      </c>
      <c r="G634" s="6">
        <v>85.43</v>
      </c>
      <c r="H634" s="11">
        <f>G634*0.17</f>
        <v>14.523100000000003</v>
      </c>
      <c r="I634" s="12">
        <f>G634*0.3</f>
        <v>25.629000000000001</v>
      </c>
      <c r="J634" s="12">
        <f>G634+H634+I634</f>
        <v>125.58210000000001</v>
      </c>
      <c r="K634" s="12">
        <f>J634*1.1</f>
        <v>138.14031000000003</v>
      </c>
      <c r="L634" s="7"/>
      <c r="M634" s="4" t="s">
        <v>2112</v>
      </c>
      <c r="N634" s="7" t="s">
        <v>3575</v>
      </c>
      <c r="O634" s="8" t="s">
        <v>2113</v>
      </c>
      <c r="P634" s="10">
        <v>45912</v>
      </c>
    </row>
    <row r="635" spans="1:16" ht="409.5" x14ac:dyDescent="0.2">
      <c r="A635" s="3" t="s">
        <v>499</v>
      </c>
      <c r="B635" s="4" t="s">
        <v>43</v>
      </c>
      <c r="C635" s="4" t="s">
        <v>2114</v>
      </c>
      <c r="D635" s="4" t="s">
        <v>1954</v>
      </c>
      <c r="E635" s="4" t="s">
        <v>466</v>
      </c>
      <c r="F635" s="5">
        <v>1</v>
      </c>
      <c r="G635" s="6">
        <v>85.43</v>
      </c>
      <c r="H635" s="11">
        <f>G635*0.17</f>
        <v>14.523100000000003</v>
      </c>
      <c r="I635" s="12">
        <f>G635*0.3</f>
        <v>25.629000000000001</v>
      </c>
      <c r="J635" s="12">
        <f>G635+H635+I635</f>
        <v>125.58210000000001</v>
      </c>
      <c r="K635" s="12">
        <f>J635*1.1</f>
        <v>138.14031000000003</v>
      </c>
      <c r="L635" s="7"/>
      <c r="M635" s="4" t="s">
        <v>2112</v>
      </c>
      <c r="N635" s="7" t="s">
        <v>3575</v>
      </c>
      <c r="O635" s="8" t="s">
        <v>2115</v>
      </c>
      <c r="P635" s="10">
        <v>45912</v>
      </c>
    </row>
    <row r="636" spans="1:16" ht="409.5" x14ac:dyDescent="0.2">
      <c r="A636" s="3" t="s">
        <v>499</v>
      </c>
      <c r="B636" s="4" t="s">
        <v>43</v>
      </c>
      <c r="C636" s="4" t="s">
        <v>2148</v>
      </c>
      <c r="D636" s="4" t="s">
        <v>639</v>
      </c>
      <c r="E636" s="4" t="s">
        <v>466</v>
      </c>
      <c r="F636" s="5">
        <v>1</v>
      </c>
      <c r="G636" s="6">
        <v>85.43</v>
      </c>
      <c r="H636" s="11">
        <f>G636*0.17</f>
        <v>14.523100000000003</v>
      </c>
      <c r="I636" s="12">
        <f>G636*0.3</f>
        <v>25.629000000000001</v>
      </c>
      <c r="J636" s="12">
        <f>G636+H636+I636</f>
        <v>125.58210000000001</v>
      </c>
      <c r="K636" s="12">
        <f>J636*1.1</f>
        <v>138.14031000000003</v>
      </c>
      <c r="L636" s="7"/>
      <c r="M636" s="4" t="s">
        <v>2112</v>
      </c>
      <c r="N636" s="7" t="s">
        <v>3575</v>
      </c>
      <c r="O636" s="8" t="s">
        <v>2149</v>
      </c>
      <c r="P636" s="10">
        <v>45912</v>
      </c>
    </row>
    <row r="637" spans="1:16" ht="409.5" x14ac:dyDescent="0.2">
      <c r="A637" s="3" t="s">
        <v>499</v>
      </c>
      <c r="B637" s="4" t="s">
        <v>43</v>
      </c>
      <c r="C637" s="4" t="s">
        <v>1249</v>
      </c>
      <c r="D637" s="4" t="s">
        <v>639</v>
      </c>
      <c r="E637" s="4" t="s">
        <v>466</v>
      </c>
      <c r="F637" s="5">
        <v>1</v>
      </c>
      <c r="G637" s="6">
        <v>85.43</v>
      </c>
      <c r="H637" s="11">
        <f>G637*0.17</f>
        <v>14.523100000000003</v>
      </c>
      <c r="I637" s="12">
        <f>G637*0.3</f>
        <v>25.629000000000001</v>
      </c>
      <c r="J637" s="12">
        <f>G637+H637+I637</f>
        <v>125.58210000000001</v>
      </c>
      <c r="K637" s="12">
        <f>J637*1.1</f>
        <v>138.14031000000003</v>
      </c>
      <c r="L637" s="7"/>
      <c r="M637" s="4" t="s">
        <v>2112</v>
      </c>
      <c r="N637" s="7" t="s">
        <v>3575</v>
      </c>
      <c r="O637" s="8" t="s">
        <v>2145</v>
      </c>
      <c r="P637" s="10">
        <v>45912</v>
      </c>
    </row>
    <row r="638" spans="1:16" ht="409.5" x14ac:dyDescent="0.2">
      <c r="A638" s="3" t="s">
        <v>499</v>
      </c>
      <c r="B638" s="4" t="s">
        <v>43</v>
      </c>
      <c r="C638" s="4" t="s">
        <v>2150</v>
      </c>
      <c r="D638" s="4" t="s">
        <v>639</v>
      </c>
      <c r="E638" s="4" t="s">
        <v>466</v>
      </c>
      <c r="F638" s="5">
        <v>1</v>
      </c>
      <c r="G638" s="6">
        <v>85.43</v>
      </c>
      <c r="H638" s="11">
        <f>G638*0.17</f>
        <v>14.523100000000003</v>
      </c>
      <c r="I638" s="12">
        <f>G638*0.3</f>
        <v>25.629000000000001</v>
      </c>
      <c r="J638" s="12">
        <f>G638+H638+I638</f>
        <v>125.58210000000001</v>
      </c>
      <c r="K638" s="12">
        <f>J638*1.1</f>
        <v>138.14031000000003</v>
      </c>
      <c r="L638" s="7"/>
      <c r="M638" s="4" t="s">
        <v>2112</v>
      </c>
      <c r="N638" s="7" t="s">
        <v>3575</v>
      </c>
      <c r="O638" s="8" t="s">
        <v>2151</v>
      </c>
      <c r="P638" s="10">
        <v>45912</v>
      </c>
    </row>
    <row r="639" spans="1:16" ht="409.5" x14ac:dyDescent="0.2">
      <c r="A639" s="3" t="s">
        <v>499</v>
      </c>
      <c r="B639" s="4" t="s">
        <v>43</v>
      </c>
      <c r="C639" s="4" t="s">
        <v>2146</v>
      </c>
      <c r="D639" s="4" t="s">
        <v>639</v>
      </c>
      <c r="E639" s="4" t="s">
        <v>466</v>
      </c>
      <c r="F639" s="5">
        <v>1</v>
      </c>
      <c r="G639" s="6">
        <v>85.43</v>
      </c>
      <c r="H639" s="11">
        <f>G639*0.17</f>
        <v>14.523100000000003</v>
      </c>
      <c r="I639" s="12">
        <f>G639*0.3</f>
        <v>25.629000000000001</v>
      </c>
      <c r="J639" s="12">
        <f>G639+H639+I639</f>
        <v>125.58210000000001</v>
      </c>
      <c r="K639" s="12">
        <f>J639*1.1</f>
        <v>138.14031000000003</v>
      </c>
      <c r="L639" s="7"/>
      <c r="M639" s="4" t="s">
        <v>2112</v>
      </c>
      <c r="N639" s="7" t="s">
        <v>3575</v>
      </c>
      <c r="O639" s="8" t="s">
        <v>2147</v>
      </c>
      <c r="P639" s="10">
        <v>45912</v>
      </c>
    </row>
    <row r="640" spans="1:16" ht="409.5" x14ac:dyDescent="0.2">
      <c r="A640" s="3" t="s">
        <v>499</v>
      </c>
      <c r="B640" s="4" t="s">
        <v>43</v>
      </c>
      <c r="C640" s="4" t="s">
        <v>2152</v>
      </c>
      <c r="D640" s="4" t="s">
        <v>639</v>
      </c>
      <c r="E640" s="4" t="s">
        <v>466</v>
      </c>
      <c r="F640" s="5">
        <v>1</v>
      </c>
      <c r="G640" s="6">
        <v>156.02000000000001</v>
      </c>
      <c r="H640" s="11">
        <f>G640*0.14</f>
        <v>21.842800000000004</v>
      </c>
      <c r="I640" s="12">
        <f>G640*0.22</f>
        <v>34.324400000000004</v>
      </c>
      <c r="J640" s="12">
        <f>G640+H640+I640</f>
        <v>212.18720000000002</v>
      </c>
      <c r="K640" s="12">
        <f>J640*1.1</f>
        <v>233.40592000000004</v>
      </c>
      <c r="L640" s="7"/>
      <c r="M640" s="4" t="s">
        <v>2112</v>
      </c>
      <c r="N640" s="7" t="s">
        <v>3575</v>
      </c>
      <c r="O640" s="8" t="s">
        <v>2153</v>
      </c>
      <c r="P640" s="10">
        <v>45912</v>
      </c>
    </row>
    <row r="641" spans="1:16" ht="409.5" x14ac:dyDescent="0.2">
      <c r="A641" s="3" t="s">
        <v>499</v>
      </c>
      <c r="B641" s="4" t="s">
        <v>43</v>
      </c>
      <c r="C641" s="4" t="s">
        <v>2116</v>
      </c>
      <c r="D641" s="4" t="s">
        <v>1954</v>
      </c>
      <c r="E641" s="4" t="s">
        <v>466</v>
      </c>
      <c r="F641" s="5">
        <v>1</v>
      </c>
      <c r="G641" s="6">
        <v>156.02000000000001</v>
      </c>
      <c r="H641" s="11">
        <f>G641*0.14</f>
        <v>21.842800000000004</v>
      </c>
      <c r="I641" s="12">
        <f>G641*0.22</f>
        <v>34.324400000000004</v>
      </c>
      <c r="J641" s="12">
        <f>G641+H641+I641</f>
        <v>212.18720000000002</v>
      </c>
      <c r="K641" s="12">
        <f>J641*1.1</f>
        <v>233.40592000000004</v>
      </c>
      <c r="L641" s="7"/>
      <c r="M641" s="4" t="s">
        <v>2112</v>
      </c>
      <c r="N641" s="7" t="s">
        <v>3575</v>
      </c>
      <c r="O641" s="8" t="s">
        <v>2117</v>
      </c>
      <c r="P641" s="10">
        <v>45912</v>
      </c>
    </row>
    <row r="642" spans="1:16" ht="409.5" x14ac:dyDescent="0.2">
      <c r="A642" s="3" t="s">
        <v>499</v>
      </c>
      <c r="B642" s="4" t="s">
        <v>43</v>
      </c>
      <c r="C642" s="4" t="s">
        <v>2118</v>
      </c>
      <c r="D642" s="4" t="s">
        <v>1954</v>
      </c>
      <c r="E642" s="4" t="s">
        <v>466</v>
      </c>
      <c r="F642" s="5">
        <v>1</v>
      </c>
      <c r="G642" s="6">
        <v>156.02000000000001</v>
      </c>
      <c r="H642" s="11">
        <f>G642*0.14</f>
        <v>21.842800000000004</v>
      </c>
      <c r="I642" s="12">
        <f>G642*0.22</f>
        <v>34.324400000000004</v>
      </c>
      <c r="J642" s="12">
        <f>G642+H642+I642</f>
        <v>212.18720000000002</v>
      </c>
      <c r="K642" s="12">
        <f>J642*1.1</f>
        <v>233.40592000000004</v>
      </c>
      <c r="L642" s="7"/>
      <c r="M642" s="4" t="s">
        <v>2112</v>
      </c>
      <c r="N642" s="7" t="s">
        <v>3575</v>
      </c>
      <c r="O642" s="8" t="s">
        <v>2119</v>
      </c>
      <c r="P642" s="10">
        <v>45912</v>
      </c>
    </row>
    <row r="643" spans="1:16" ht="409.5" x14ac:dyDescent="0.2">
      <c r="A643" s="3" t="s">
        <v>499</v>
      </c>
      <c r="B643" s="4" t="s">
        <v>43</v>
      </c>
      <c r="C643" s="4" t="s">
        <v>2157</v>
      </c>
      <c r="D643" s="4" t="s">
        <v>639</v>
      </c>
      <c r="E643" s="4" t="s">
        <v>466</v>
      </c>
      <c r="F643" s="5">
        <v>1</v>
      </c>
      <c r="G643" s="6">
        <v>156.02000000000001</v>
      </c>
      <c r="H643" s="11">
        <f>G643*0.14</f>
        <v>21.842800000000004</v>
      </c>
      <c r="I643" s="12">
        <f>G643*0.22</f>
        <v>34.324400000000004</v>
      </c>
      <c r="J643" s="12">
        <f>G643+H643+I643</f>
        <v>212.18720000000002</v>
      </c>
      <c r="K643" s="12">
        <f>J643*1.1</f>
        <v>233.40592000000004</v>
      </c>
      <c r="L643" s="7"/>
      <c r="M643" s="4" t="s">
        <v>2112</v>
      </c>
      <c r="N643" s="7" t="s">
        <v>3575</v>
      </c>
      <c r="O643" s="8" t="s">
        <v>2158</v>
      </c>
      <c r="P643" s="10">
        <v>45912</v>
      </c>
    </row>
    <row r="644" spans="1:16" ht="409.5" x14ac:dyDescent="0.2">
      <c r="A644" s="3" t="s">
        <v>499</v>
      </c>
      <c r="B644" s="4" t="s">
        <v>43</v>
      </c>
      <c r="C644" s="4" t="s">
        <v>1248</v>
      </c>
      <c r="D644" s="4" t="s">
        <v>639</v>
      </c>
      <c r="E644" s="4" t="s">
        <v>466</v>
      </c>
      <c r="F644" s="5">
        <v>1</v>
      </c>
      <c r="G644" s="6">
        <v>156.02000000000001</v>
      </c>
      <c r="H644" s="11">
        <f>G644*0.14</f>
        <v>21.842800000000004</v>
      </c>
      <c r="I644" s="12">
        <f>G644*0.22</f>
        <v>34.324400000000004</v>
      </c>
      <c r="J644" s="12">
        <f>G644+H644+I644</f>
        <v>212.18720000000002</v>
      </c>
      <c r="K644" s="12">
        <f>J644*1.1</f>
        <v>233.40592000000004</v>
      </c>
      <c r="L644" s="7"/>
      <c r="M644" s="4" t="s">
        <v>2112</v>
      </c>
      <c r="N644" s="7" t="s">
        <v>3575</v>
      </c>
      <c r="O644" s="8" t="s">
        <v>2154</v>
      </c>
      <c r="P644" s="10">
        <v>45912</v>
      </c>
    </row>
    <row r="645" spans="1:16" ht="409.5" x14ac:dyDescent="0.2">
      <c r="A645" s="3" t="s">
        <v>499</v>
      </c>
      <c r="B645" s="4" t="s">
        <v>43</v>
      </c>
      <c r="C645" s="4" t="s">
        <v>2159</v>
      </c>
      <c r="D645" s="4" t="s">
        <v>639</v>
      </c>
      <c r="E645" s="4" t="s">
        <v>466</v>
      </c>
      <c r="F645" s="5">
        <v>1</v>
      </c>
      <c r="G645" s="6">
        <v>156.02000000000001</v>
      </c>
      <c r="H645" s="11">
        <f>G645*0.14</f>
        <v>21.842800000000004</v>
      </c>
      <c r="I645" s="12">
        <f>G645*0.22</f>
        <v>34.324400000000004</v>
      </c>
      <c r="J645" s="12">
        <f>G645+H645+I645</f>
        <v>212.18720000000002</v>
      </c>
      <c r="K645" s="12">
        <f>J645*1.1</f>
        <v>233.40592000000004</v>
      </c>
      <c r="L645" s="7"/>
      <c r="M645" s="4" t="s">
        <v>2112</v>
      </c>
      <c r="N645" s="7" t="s">
        <v>3575</v>
      </c>
      <c r="O645" s="8" t="s">
        <v>2160</v>
      </c>
      <c r="P645" s="10">
        <v>45912</v>
      </c>
    </row>
    <row r="646" spans="1:16" ht="409.5" x14ac:dyDescent="0.2">
      <c r="A646" s="3" t="s">
        <v>499</v>
      </c>
      <c r="B646" s="4" t="s">
        <v>43</v>
      </c>
      <c r="C646" s="4" t="s">
        <v>2155</v>
      </c>
      <c r="D646" s="4" t="s">
        <v>639</v>
      </c>
      <c r="E646" s="4" t="s">
        <v>466</v>
      </c>
      <c r="F646" s="5">
        <v>1</v>
      </c>
      <c r="G646" s="6">
        <v>156.02000000000001</v>
      </c>
      <c r="H646" s="11">
        <f>G646*0.14</f>
        <v>21.842800000000004</v>
      </c>
      <c r="I646" s="12">
        <f>G646*0.22</f>
        <v>34.324400000000004</v>
      </c>
      <c r="J646" s="12">
        <f>G646+H646+I646</f>
        <v>212.18720000000002</v>
      </c>
      <c r="K646" s="12">
        <f>J646*1.1</f>
        <v>233.40592000000004</v>
      </c>
      <c r="L646" s="7"/>
      <c r="M646" s="4" t="s">
        <v>2112</v>
      </c>
      <c r="N646" s="7" t="s">
        <v>3575</v>
      </c>
      <c r="O646" s="8" t="s">
        <v>2156</v>
      </c>
      <c r="P646" s="10">
        <v>45912</v>
      </c>
    </row>
    <row r="647" spans="1:16" ht="195" x14ac:dyDescent="0.2">
      <c r="A647" s="3" t="s">
        <v>43</v>
      </c>
      <c r="B647" s="4" t="s">
        <v>44</v>
      </c>
      <c r="C647" s="4" t="s">
        <v>512</v>
      </c>
      <c r="D647" s="4" t="s">
        <v>2536</v>
      </c>
      <c r="E647" s="4" t="s">
        <v>466</v>
      </c>
      <c r="F647" s="5">
        <v>10</v>
      </c>
      <c r="G647" s="6">
        <v>4.2699999999999996</v>
      </c>
      <c r="H647" s="11">
        <f>G647*0.17</f>
        <v>0.72589999999999999</v>
      </c>
      <c r="I647" s="12">
        <f>G647*0.3</f>
        <v>1.2809999999999999</v>
      </c>
      <c r="J647" s="12">
        <f>G647+H647+I647</f>
        <v>6.2768999999999995</v>
      </c>
      <c r="K647" s="12">
        <f>J647*1.1</f>
        <v>6.9045899999999998</v>
      </c>
      <c r="L647" s="7"/>
      <c r="M647" s="4" t="s">
        <v>912</v>
      </c>
      <c r="N647" s="7" t="s">
        <v>3947</v>
      </c>
      <c r="O647" s="8" t="s">
        <v>913</v>
      </c>
      <c r="P647" s="10">
        <v>45915</v>
      </c>
    </row>
    <row r="648" spans="1:16" ht="195" x14ac:dyDescent="0.2">
      <c r="A648" s="3" t="s">
        <v>43</v>
      </c>
      <c r="B648" s="4" t="s">
        <v>44</v>
      </c>
      <c r="C648" s="4" t="s">
        <v>463</v>
      </c>
      <c r="D648" s="4" t="s">
        <v>2536</v>
      </c>
      <c r="E648" s="4" t="s">
        <v>466</v>
      </c>
      <c r="F648" s="5">
        <v>20</v>
      </c>
      <c r="G648" s="6">
        <v>11.07</v>
      </c>
      <c r="H648" s="11">
        <f>G648*0.17</f>
        <v>1.8819000000000001</v>
      </c>
      <c r="I648" s="12">
        <f>G648*0.3</f>
        <v>3.3210000000000002</v>
      </c>
      <c r="J648" s="12">
        <f>G648+H648+I648</f>
        <v>16.2729</v>
      </c>
      <c r="K648" s="12">
        <f>J648*1.1</f>
        <v>17.900190000000002</v>
      </c>
      <c r="L648" s="7"/>
      <c r="M648" s="4" t="s">
        <v>912</v>
      </c>
      <c r="N648" s="7" t="s">
        <v>3953</v>
      </c>
      <c r="O648" s="8" t="s">
        <v>2615</v>
      </c>
      <c r="P648" s="10">
        <v>45915</v>
      </c>
    </row>
    <row r="649" spans="1:16" ht="195" x14ac:dyDescent="0.2">
      <c r="A649" s="3" t="s">
        <v>43</v>
      </c>
      <c r="B649" s="4" t="s">
        <v>44</v>
      </c>
      <c r="C649" s="4" t="s">
        <v>2399</v>
      </c>
      <c r="D649" s="4" t="s">
        <v>2536</v>
      </c>
      <c r="E649" s="4" t="s">
        <v>466</v>
      </c>
      <c r="F649" s="5">
        <v>30</v>
      </c>
      <c r="G649" s="6">
        <v>15.9</v>
      </c>
      <c r="H649" s="11">
        <f>G649*0.17</f>
        <v>2.7030000000000003</v>
      </c>
      <c r="I649" s="12">
        <f>G649*0.3</f>
        <v>4.7699999999999996</v>
      </c>
      <c r="J649" s="12">
        <f>G649+H649+I649</f>
        <v>23.373000000000001</v>
      </c>
      <c r="K649" s="12">
        <f>J649*1.1</f>
        <v>25.710300000000004</v>
      </c>
      <c r="L649" s="7"/>
      <c r="M649" s="4" t="s">
        <v>912</v>
      </c>
      <c r="N649" s="7" t="s">
        <v>3953</v>
      </c>
      <c r="O649" s="8" t="s">
        <v>2616</v>
      </c>
      <c r="P649" s="10">
        <v>45915</v>
      </c>
    </row>
    <row r="650" spans="1:16" ht="300" hidden="1" x14ac:dyDescent="0.2">
      <c r="A650" s="3" t="s">
        <v>43</v>
      </c>
      <c r="B650" s="4" t="s">
        <v>44</v>
      </c>
      <c r="C650" s="4" t="s">
        <v>1900</v>
      </c>
      <c r="D650" s="4" t="s">
        <v>1155</v>
      </c>
      <c r="E650" s="4" t="s">
        <v>466</v>
      </c>
      <c r="F650" s="5">
        <v>100</v>
      </c>
      <c r="G650" s="6">
        <v>104.53</v>
      </c>
      <c r="H650" s="11">
        <f>G650*0.14</f>
        <v>14.634200000000002</v>
      </c>
      <c r="I650" s="12">
        <f>G650*0.22</f>
        <v>22.996600000000001</v>
      </c>
      <c r="J650" s="12">
        <f>G650+H650+I650</f>
        <v>142.16079999999999</v>
      </c>
      <c r="K650" s="12">
        <f>J650*1.1</f>
        <v>156.37688</v>
      </c>
      <c r="L650" s="7"/>
      <c r="M650" s="4" t="s">
        <v>3809</v>
      </c>
      <c r="N650" s="7" t="s">
        <v>3812</v>
      </c>
      <c r="O650" s="8" t="s">
        <v>3814</v>
      </c>
      <c r="P650" s="10">
        <v>45918</v>
      </c>
    </row>
    <row r="651" spans="1:16" ht="300" hidden="1" x14ac:dyDescent="0.2">
      <c r="A651" s="3" t="s">
        <v>43</v>
      </c>
      <c r="B651" s="4" t="s">
        <v>44</v>
      </c>
      <c r="C651" s="4" t="s">
        <v>615</v>
      </c>
      <c r="D651" s="4" t="s">
        <v>1155</v>
      </c>
      <c r="E651" s="4" t="s">
        <v>466</v>
      </c>
      <c r="F651" s="5">
        <v>50</v>
      </c>
      <c r="G651" s="6">
        <v>68.5</v>
      </c>
      <c r="H651" s="11">
        <f>G651*0.17</f>
        <v>11.645000000000001</v>
      </c>
      <c r="I651" s="12">
        <f>G651*0.3</f>
        <v>20.55</v>
      </c>
      <c r="J651" s="12">
        <f>G651+H651+I651</f>
        <v>100.69499999999999</v>
      </c>
      <c r="K651" s="12">
        <f>J651*1.1</f>
        <v>110.7645</v>
      </c>
      <c r="L651" s="7"/>
      <c r="M651" s="4" t="s">
        <v>3809</v>
      </c>
      <c r="N651" s="7" t="s">
        <v>3812</v>
      </c>
      <c r="O651" s="8" t="s">
        <v>3813</v>
      </c>
      <c r="P651" s="10">
        <v>45918</v>
      </c>
    </row>
    <row r="652" spans="1:16" ht="300" hidden="1" x14ac:dyDescent="0.2">
      <c r="A652" s="3" t="s">
        <v>43</v>
      </c>
      <c r="B652" s="4" t="s">
        <v>44</v>
      </c>
      <c r="C652" s="4" t="s">
        <v>1046</v>
      </c>
      <c r="D652" s="4" t="s">
        <v>1155</v>
      </c>
      <c r="E652" s="4" t="s">
        <v>466</v>
      </c>
      <c r="F652" s="5">
        <v>60</v>
      </c>
      <c r="G652" s="6">
        <v>82</v>
      </c>
      <c r="H652" s="11">
        <f>G652*0.17</f>
        <v>13.940000000000001</v>
      </c>
      <c r="I652" s="12">
        <f>G652*0.3</f>
        <v>24.599999999999998</v>
      </c>
      <c r="J652" s="12">
        <f>G652+H652+I652</f>
        <v>120.53999999999999</v>
      </c>
      <c r="K652" s="12">
        <f>J652*1.1</f>
        <v>132.59399999999999</v>
      </c>
      <c r="L652" s="7"/>
      <c r="M652" s="4" t="s">
        <v>3809</v>
      </c>
      <c r="N652" s="7" t="s">
        <v>3810</v>
      </c>
      <c r="O652" s="8" t="s">
        <v>3811</v>
      </c>
      <c r="P652" s="10">
        <v>45918</v>
      </c>
    </row>
    <row r="653" spans="1:16" ht="270" hidden="1" x14ac:dyDescent="0.2">
      <c r="A653" s="3" t="s">
        <v>131</v>
      </c>
      <c r="B653" s="4" t="s">
        <v>131</v>
      </c>
      <c r="C653" s="4" t="s">
        <v>2885</v>
      </c>
      <c r="D653" s="4" t="s">
        <v>626</v>
      </c>
      <c r="E653" s="4" t="s">
        <v>817</v>
      </c>
      <c r="F653" s="5">
        <v>20</v>
      </c>
      <c r="G653" s="6">
        <v>2198.7800000000002</v>
      </c>
      <c r="H653" s="11">
        <f>G653*0.1</f>
        <v>219.87800000000004</v>
      </c>
      <c r="I653" s="12">
        <f>G653*0.15</f>
        <v>329.81700000000001</v>
      </c>
      <c r="J653" s="12">
        <f>G653+H653+I653</f>
        <v>2748.4750000000004</v>
      </c>
      <c r="K653" s="12">
        <f>J653*1.1</f>
        <v>3023.3225000000007</v>
      </c>
      <c r="L653" s="7"/>
      <c r="M653" s="4" t="s">
        <v>809</v>
      </c>
      <c r="N653" s="7" t="s">
        <v>4165</v>
      </c>
      <c r="O653" s="8" t="s">
        <v>1036</v>
      </c>
      <c r="P653" s="10">
        <v>45923</v>
      </c>
    </row>
    <row r="654" spans="1:16" ht="270" hidden="1" x14ac:dyDescent="0.2">
      <c r="A654" s="3" t="s">
        <v>131</v>
      </c>
      <c r="B654" s="4" t="s">
        <v>131</v>
      </c>
      <c r="C654" s="4" t="s">
        <v>2885</v>
      </c>
      <c r="D654" s="4" t="s">
        <v>626</v>
      </c>
      <c r="E654" s="4" t="s">
        <v>817</v>
      </c>
      <c r="F654" s="5">
        <v>20</v>
      </c>
      <c r="G654" s="6">
        <v>2198.7800000000002</v>
      </c>
      <c r="H654" s="11">
        <f>G654*0.1</f>
        <v>219.87800000000004</v>
      </c>
      <c r="I654" s="12">
        <f>G654*0.15</f>
        <v>329.81700000000001</v>
      </c>
      <c r="J654" s="12">
        <f>G654+H654+I654</f>
        <v>2748.4750000000004</v>
      </c>
      <c r="K654" s="12">
        <f>J654*1.1</f>
        <v>3023.3225000000007</v>
      </c>
      <c r="L654" s="7"/>
      <c r="M654" s="4" t="s">
        <v>2762</v>
      </c>
      <c r="N654" s="7" t="s">
        <v>4165</v>
      </c>
      <c r="O654" s="8" t="s">
        <v>2763</v>
      </c>
      <c r="P654" s="10">
        <v>45923</v>
      </c>
    </row>
    <row r="655" spans="1:16" ht="240" hidden="1" x14ac:dyDescent="0.2">
      <c r="A655" s="3" t="s">
        <v>46</v>
      </c>
      <c r="B655" s="4" t="s">
        <v>46</v>
      </c>
      <c r="C655" s="4" t="s">
        <v>450</v>
      </c>
      <c r="D655" s="4" t="s">
        <v>3014</v>
      </c>
      <c r="E655" s="4" t="s">
        <v>381</v>
      </c>
      <c r="F655" s="5">
        <v>30</v>
      </c>
      <c r="G655" s="6">
        <v>36.94</v>
      </c>
      <c r="H655" s="11">
        <f>G655*0.17</f>
        <v>6.2797999999999998</v>
      </c>
      <c r="I655" s="12">
        <f>G655*0.3</f>
        <v>11.081999999999999</v>
      </c>
      <c r="J655" s="12">
        <f>G655+H655+I655</f>
        <v>54.3018</v>
      </c>
      <c r="K655" s="12">
        <f>J655*1.1</f>
        <v>59.731980000000007</v>
      </c>
      <c r="L655" s="7"/>
      <c r="M655" s="4" t="s">
        <v>3015</v>
      </c>
      <c r="N655" s="7" t="s">
        <v>3965</v>
      </c>
      <c r="O655" s="8" t="s">
        <v>3966</v>
      </c>
      <c r="P655" s="10">
        <v>45917</v>
      </c>
    </row>
    <row r="656" spans="1:16" ht="240" hidden="1" x14ac:dyDescent="0.2">
      <c r="A656" s="3" t="s">
        <v>46</v>
      </c>
      <c r="B656" s="4" t="s">
        <v>46</v>
      </c>
      <c r="C656" s="4" t="s">
        <v>449</v>
      </c>
      <c r="D656" s="4" t="s">
        <v>3014</v>
      </c>
      <c r="E656" s="4" t="s">
        <v>381</v>
      </c>
      <c r="F656" s="5">
        <v>50</v>
      </c>
      <c r="G656" s="6">
        <v>55.6</v>
      </c>
      <c r="H656" s="11">
        <f>G656*0.17</f>
        <v>9.4520000000000017</v>
      </c>
      <c r="I656" s="12">
        <f>G656*0.3</f>
        <v>16.68</v>
      </c>
      <c r="J656" s="12">
        <f>G656+H656+I656</f>
        <v>81.731999999999999</v>
      </c>
      <c r="K656" s="12">
        <f>J656*1.1</f>
        <v>89.905200000000008</v>
      </c>
      <c r="L656" s="7"/>
      <c r="M656" s="4" t="s">
        <v>3015</v>
      </c>
      <c r="N656" s="7" t="s">
        <v>3965</v>
      </c>
      <c r="O656" s="8" t="s">
        <v>3967</v>
      </c>
      <c r="P656" s="10">
        <v>45917</v>
      </c>
    </row>
    <row r="657" spans="1:16" ht="409.5" x14ac:dyDescent="0.2">
      <c r="A657" s="3" t="s">
        <v>484</v>
      </c>
      <c r="B657" s="4" t="s">
        <v>485</v>
      </c>
      <c r="C657" s="4" t="s">
        <v>594</v>
      </c>
      <c r="D657" s="4" t="s">
        <v>537</v>
      </c>
      <c r="E657" s="4" t="s">
        <v>391</v>
      </c>
      <c r="F657" s="5">
        <v>10</v>
      </c>
      <c r="G657" s="6">
        <v>932.78</v>
      </c>
      <c r="H657" s="11">
        <f>G657*0.1</f>
        <v>93.278000000000006</v>
      </c>
      <c r="I657" s="12">
        <f>G657*0.15</f>
        <v>139.917</v>
      </c>
      <c r="J657" s="12">
        <f>G657+H657+I657</f>
        <v>1165.9749999999999</v>
      </c>
      <c r="K657" s="12">
        <f>J657*1.1</f>
        <v>1282.5725</v>
      </c>
      <c r="L657" s="7"/>
      <c r="M657" s="4" t="s">
        <v>3424</v>
      </c>
      <c r="N657" s="7" t="s">
        <v>3425</v>
      </c>
      <c r="O657" s="8" t="s">
        <v>3426</v>
      </c>
      <c r="P657" s="10">
        <v>45911</v>
      </c>
    </row>
    <row r="658" spans="1:16" ht="409.5" x14ac:dyDescent="0.2">
      <c r="A658" s="3" t="s">
        <v>205</v>
      </c>
      <c r="B658" s="4" t="s">
        <v>205</v>
      </c>
      <c r="C658" s="4" t="s">
        <v>2499</v>
      </c>
      <c r="D658" s="4" t="s">
        <v>685</v>
      </c>
      <c r="E658" s="4" t="s">
        <v>342</v>
      </c>
      <c r="F658" s="5">
        <v>5</v>
      </c>
      <c r="G658" s="6">
        <v>408.3</v>
      </c>
      <c r="H658" s="11">
        <f>G658*0.14</f>
        <v>57.162000000000006</v>
      </c>
      <c r="I658" s="12">
        <f>G658*0.22</f>
        <v>89.826000000000008</v>
      </c>
      <c r="J658" s="12">
        <f>G658+H658+I658</f>
        <v>555.28800000000001</v>
      </c>
      <c r="K658" s="12">
        <f>J658*1.1</f>
        <v>610.81680000000006</v>
      </c>
      <c r="L658" s="7"/>
      <c r="M658" s="4" t="s">
        <v>2500</v>
      </c>
      <c r="N658" s="7" t="s">
        <v>3614</v>
      </c>
      <c r="O658" s="8" t="s">
        <v>2501</v>
      </c>
      <c r="P658" s="10">
        <v>45915</v>
      </c>
    </row>
    <row r="659" spans="1:16" ht="409.5" x14ac:dyDescent="0.2">
      <c r="A659" s="3" t="s">
        <v>205</v>
      </c>
      <c r="B659" s="4" t="s">
        <v>205</v>
      </c>
      <c r="C659" s="4" t="s">
        <v>2499</v>
      </c>
      <c r="D659" s="4" t="s">
        <v>685</v>
      </c>
      <c r="E659" s="4" t="s">
        <v>342</v>
      </c>
      <c r="F659" s="5">
        <v>5</v>
      </c>
      <c r="G659" s="6">
        <v>408.3</v>
      </c>
      <c r="H659" s="11">
        <f>G659*0.14</f>
        <v>57.162000000000006</v>
      </c>
      <c r="I659" s="12">
        <f>G659*0.22</f>
        <v>89.826000000000008</v>
      </c>
      <c r="J659" s="12">
        <f>G659+H659+I659</f>
        <v>555.28800000000001</v>
      </c>
      <c r="K659" s="12">
        <f>J659*1.1</f>
        <v>610.81680000000006</v>
      </c>
      <c r="L659" s="7"/>
      <c r="M659" s="4" t="s">
        <v>2986</v>
      </c>
      <c r="N659" s="7" t="s">
        <v>3614</v>
      </c>
      <c r="O659" s="8" t="s">
        <v>2987</v>
      </c>
      <c r="P659" s="10">
        <v>45915</v>
      </c>
    </row>
    <row r="660" spans="1:16" ht="409.5" x14ac:dyDescent="0.2">
      <c r="A660" s="3" t="s">
        <v>205</v>
      </c>
      <c r="B660" s="4" t="s">
        <v>205</v>
      </c>
      <c r="C660" s="4" t="s">
        <v>2502</v>
      </c>
      <c r="D660" s="4" t="s">
        <v>685</v>
      </c>
      <c r="E660" s="4" t="s">
        <v>342</v>
      </c>
      <c r="F660" s="5">
        <v>5</v>
      </c>
      <c r="G660" s="6">
        <v>667.48</v>
      </c>
      <c r="H660" s="11">
        <f>G660*0.1</f>
        <v>66.748000000000005</v>
      </c>
      <c r="I660" s="12">
        <f>G660*0.15</f>
        <v>100.122</v>
      </c>
      <c r="J660" s="12">
        <f>G660+H660+I660</f>
        <v>834.35</v>
      </c>
      <c r="K660" s="12">
        <f>J660*1.1</f>
        <v>917.78500000000008</v>
      </c>
      <c r="L660" s="7"/>
      <c r="M660" s="4" t="s">
        <v>2500</v>
      </c>
      <c r="N660" s="7" t="s">
        <v>3614</v>
      </c>
      <c r="O660" s="8" t="s">
        <v>2503</v>
      </c>
      <c r="P660" s="10">
        <v>45915</v>
      </c>
    </row>
    <row r="661" spans="1:16" ht="409.5" x14ac:dyDescent="0.2">
      <c r="A661" s="3" t="s">
        <v>205</v>
      </c>
      <c r="B661" s="4" t="s">
        <v>205</v>
      </c>
      <c r="C661" s="4" t="s">
        <v>2502</v>
      </c>
      <c r="D661" s="4" t="s">
        <v>685</v>
      </c>
      <c r="E661" s="4" t="s">
        <v>342</v>
      </c>
      <c r="F661" s="5">
        <v>5</v>
      </c>
      <c r="G661" s="6">
        <v>667.48</v>
      </c>
      <c r="H661" s="11">
        <f>G661*0.1</f>
        <v>66.748000000000005</v>
      </c>
      <c r="I661" s="12">
        <f>G661*0.15</f>
        <v>100.122</v>
      </c>
      <c r="J661" s="12">
        <f>G661+H661+I661</f>
        <v>834.35</v>
      </c>
      <c r="K661" s="12">
        <f>J661*1.1</f>
        <v>917.78500000000008</v>
      </c>
      <c r="L661" s="7"/>
      <c r="M661" s="4" t="s">
        <v>2986</v>
      </c>
      <c r="N661" s="7" t="s">
        <v>3614</v>
      </c>
      <c r="O661" s="8" t="s">
        <v>2988</v>
      </c>
      <c r="P661" s="10">
        <v>45915</v>
      </c>
    </row>
    <row r="662" spans="1:16" ht="409.5" x14ac:dyDescent="0.2">
      <c r="A662" s="3" t="s">
        <v>205</v>
      </c>
      <c r="B662" s="4" t="s">
        <v>3035</v>
      </c>
      <c r="C662" s="4" t="s">
        <v>4000</v>
      </c>
      <c r="D662" s="4" t="s">
        <v>2001</v>
      </c>
      <c r="E662" s="4" t="s">
        <v>342</v>
      </c>
      <c r="F662" s="5">
        <v>5</v>
      </c>
      <c r="G662" s="6">
        <v>849.51</v>
      </c>
      <c r="H662" s="11">
        <f>G662*0.1</f>
        <v>84.951000000000008</v>
      </c>
      <c r="I662" s="12">
        <f>G662*0.15</f>
        <v>127.42649999999999</v>
      </c>
      <c r="J662" s="12">
        <f>G662+H662+I662</f>
        <v>1061.8875</v>
      </c>
      <c r="K662" s="12">
        <f>J662*1.1</f>
        <v>1168.0762500000001</v>
      </c>
      <c r="L662" s="7"/>
      <c r="M662" s="4" t="s">
        <v>2782</v>
      </c>
      <c r="N662" s="7" t="s">
        <v>3998</v>
      </c>
      <c r="O662" s="8" t="s">
        <v>4001</v>
      </c>
      <c r="P662" s="10">
        <v>45912</v>
      </c>
    </row>
    <row r="663" spans="1:16" ht="409.5" x14ac:dyDescent="0.2">
      <c r="A663" s="3" t="s">
        <v>205</v>
      </c>
      <c r="B663" s="4" t="s">
        <v>3035</v>
      </c>
      <c r="C663" s="4" t="s">
        <v>3997</v>
      </c>
      <c r="D663" s="4" t="s">
        <v>2001</v>
      </c>
      <c r="E663" s="4" t="s">
        <v>342</v>
      </c>
      <c r="F663" s="5">
        <v>5</v>
      </c>
      <c r="G663" s="6">
        <v>510.62</v>
      </c>
      <c r="H663" s="11">
        <f>G663*0.1</f>
        <v>51.062000000000005</v>
      </c>
      <c r="I663" s="12">
        <f>G663*0.15</f>
        <v>76.593000000000004</v>
      </c>
      <c r="J663" s="12">
        <f>G663+H663+I663</f>
        <v>638.27499999999998</v>
      </c>
      <c r="K663" s="12">
        <f>J663*1.1</f>
        <v>702.10250000000008</v>
      </c>
      <c r="L663" s="7"/>
      <c r="M663" s="4" t="s">
        <v>2782</v>
      </c>
      <c r="N663" s="7" t="s">
        <v>3998</v>
      </c>
      <c r="O663" s="8" t="s">
        <v>3999</v>
      </c>
      <c r="P663" s="10">
        <v>45912</v>
      </c>
    </row>
    <row r="664" spans="1:16" ht="409.5" x14ac:dyDescent="0.2">
      <c r="A664" s="3" t="s">
        <v>205</v>
      </c>
      <c r="B664" s="4" t="s">
        <v>2120</v>
      </c>
      <c r="C664" s="4" t="s">
        <v>2488</v>
      </c>
      <c r="D664" s="4" t="s">
        <v>576</v>
      </c>
      <c r="E664" s="4" t="s">
        <v>342</v>
      </c>
      <c r="F664" s="5">
        <v>5</v>
      </c>
      <c r="G664" s="6">
        <v>930.47</v>
      </c>
      <c r="H664" s="11">
        <f>G664*0.1</f>
        <v>93.047000000000011</v>
      </c>
      <c r="I664" s="12">
        <f>G664*0.15</f>
        <v>139.57050000000001</v>
      </c>
      <c r="J664" s="12">
        <f>G664+H664+I664</f>
        <v>1163.0875000000001</v>
      </c>
      <c r="K664" s="12">
        <f>J664*1.1</f>
        <v>1279.3962500000002</v>
      </c>
      <c r="L664" s="7"/>
      <c r="M664" s="4" t="s">
        <v>2121</v>
      </c>
      <c r="N664" s="7" t="s">
        <v>3819</v>
      </c>
      <c r="O664" s="8" t="s">
        <v>2489</v>
      </c>
      <c r="P664" s="10">
        <v>45915</v>
      </c>
    </row>
    <row r="665" spans="1:16" ht="330" x14ac:dyDescent="0.2">
      <c r="A665" s="3" t="s">
        <v>1004</v>
      </c>
      <c r="B665" s="4" t="s">
        <v>1691</v>
      </c>
      <c r="C665" s="4" t="s">
        <v>2981</v>
      </c>
      <c r="D665" s="4" t="s">
        <v>581</v>
      </c>
      <c r="E665" s="4" t="s">
        <v>1005</v>
      </c>
      <c r="F665" s="5">
        <v>1</v>
      </c>
      <c r="G665" s="6">
        <v>530922.67000000004</v>
      </c>
      <c r="H665" s="11">
        <f>G665*0.1</f>
        <v>53092.267000000007</v>
      </c>
      <c r="I665" s="12">
        <f>G665*0.15</f>
        <v>79638.400500000003</v>
      </c>
      <c r="J665" s="12">
        <f>G665+H665+I665</f>
        <v>663653.33750000002</v>
      </c>
      <c r="K665" s="12">
        <f>J665*1.1</f>
        <v>730018.67125000013</v>
      </c>
      <c r="L665" s="7"/>
      <c r="M665" s="4" t="s">
        <v>2810</v>
      </c>
      <c r="N665" s="7" t="s">
        <v>3259</v>
      </c>
      <c r="O665" s="8" t="s">
        <v>3260</v>
      </c>
      <c r="P665" s="10">
        <v>45904</v>
      </c>
    </row>
    <row r="666" spans="1:16" ht="375" x14ac:dyDescent="0.2">
      <c r="A666" s="3" t="s">
        <v>163</v>
      </c>
      <c r="B666" s="4" t="s">
        <v>1692</v>
      </c>
      <c r="C666" s="4" t="s">
        <v>294</v>
      </c>
      <c r="D666" s="4" t="s">
        <v>636</v>
      </c>
      <c r="E666" s="4" t="s">
        <v>245</v>
      </c>
      <c r="F666" s="5">
        <v>28</v>
      </c>
      <c r="G666" s="6">
        <v>133.13</v>
      </c>
      <c r="H666" s="11">
        <f>G666*0.14</f>
        <v>18.638200000000001</v>
      </c>
      <c r="I666" s="12">
        <f>G666*0.22</f>
        <v>29.288599999999999</v>
      </c>
      <c r="J666" s="12">
        <f>G666+H666+I666</f>
        <v>181.05680000000001</v>
      </c>
      <c r="K666" s="12">
        <f>J666*1.1</f>
        <v>199.16248000000002</v>
      </c>
      <c r="L666" s="7"/>
      <c r="M666" s="4" t="s">
        <v>2033</v>
      </c>
      <c r="N666" s="7" t="s">
        <v>3512</v>
      </c>
      <c r="O666" s="8" t="s">
        <v>2036</v>
      </c>
      <c r="P666" s="10">
        <v>45910</v>
      </c>
    </row>
    <row r="667" spans="1:16" ht="375" x14ac:dyDescent="0.2">
      <c r="A667" s="3" t="s">
        <v>163</v>
      </c>
      <c r="B667" s="4" t="s">
        <v>1692</v>
      </c>
      <c r="C667" s="4" t="s">
        <v>1693</v>
      </c>
      <c r="D667" s="4" t="s">
        <v>636</v>
      </c>
      <c r="E667" s="4" t="s">
        <v>245</v>
      </c>
      <c r="F667" s="5">
        <v>42</v>
      </c>
      <c r="G667" s="6">
        <v>199.88</v>
      </c>
      <c r="H667" s="11">
        <f>G667*0.14</f>
        <v>27.983200000000004</v>
      </c>
      <c r="I667" s="12">
        <f>G667*0.22</f>
        <v>43.973599999999998</v>
      </c>
      <c r="J667" s="12">
        <f>G667+H667+I667</f>
        <v>271.83679999999998</v>
      </c>
      <c r="K667" s="12">
        <f>J667*1.1</f>
        <v>299.02048000000002</v>
      </c>
      <c r="L667" s="7"/>
      <c r="M667" s="4" t="s">
        <v>2033</v>
      </c>
      <c r="N667" s="7" t="s">
        <v>3512</v>
      </c>
      <c r="O667" s="8" t="s">
        <v>2035</v>
      </c>
      <c r="P667" s="10">
        <v>45910</v>
      </c>
    </row>
    <row r="668" spans="1:16" ht="375" x14ac:dyDescent="0.2">
      <c r="A668" s="3" t="s">
        <v>163</v>
      </c>
      <c r="B668" s="4" t="s">
        <v>1692</v>
      </c>
      <c r="C668" s="4" t="s">
        <v>293</v>
      </c>
      <c r="D668" s="4" t="s">
        <v>636</v>
      </c>
      <c r="E668" s="4" t="s">
        <v>245</v>
      </c>
      <c r="F668" s="5">
        <v>56</v>
      </c>
      <c r="G668" s="6">
        <v>261.58999999999997</v>
      </c>
      <c r="H668" s="11">
        <f>G668*0.14</f>
        <v>36.622599999999998</v>
      </c>
      <c r="I668" s="12">
        <f>G668*0.22</f>
        <v>57.549799999999998</v>
      </c>
      <c r="J668" s="12">
        <f>G668+H668+I668</f>
        <v>355.76239999999996</v>
      </c>
      <c r="K668" s="12">
        <f>J668*1.1</f>
        <v>391.33864</v>
      </c>
      <c r="L668" s="7"/>
      <c r="M668" s="4" t="s">
        <v>2033</v>
      </c>
      <c r="N668" s="7" t="s">
        <v>3512</v>
      </c>
      <c r="O668" s="8" t="s">
        <v>2034</v>
      </c>
      <c r="P668" s="10">
        <v>45910</v>
      </c>
    </row>
    <row r="669" spans="1:16" ht="375" x14ac:dyDescent="0.2">
      <c r="A669" s="3" t="s">
        <v>163</v>
      </c>
      <c r="B669" s="4" t="s">
        <v>1692</v>
      </c>
      <c r="C669" s="4" t="s">
        <v>241</v>
      </c>
      <c r="D669" s="4" t="s">
        <v>636</v>
      </c>
      <c r="E669" s="4" t="s">
        <v>245</v>
      </c>
      <c r="F669" s="5">
        <v>20</v>
      </c>
      <c r="G669" s="6">
        <v>186.48</v>
      </c>
      <c r="H669" s="11">
        <f>G669*0.14</f>
        <v>26.107200000000002</v>
      </c>
      <c r="I669" s="12">
        <f>G669*0.22</f>
        <v>41.025599999999997</v>
      </c>
      <c r="J669" s="12">
        <f>G669+H669+I669</f>
        <v>253.61279999999999</v>
      </c>
      <c r="K669" s="12">
        <f>J669*1.1</f>
        <v>278.97408000000001</v>
      </c>
      <c r="L669" s="7"/>
      <c r="M669" s="4" t="s">
        <v>2033</v>
      </c>
      <c r="N669" s="7" t="s">
        <v>3512</v>
      </c>
      <c r="O669" s="8" t="s">
        <v>2040</v>
      </c>
      <c r="P669" s="10">
        <v>45910</v>
      </c>
    </row>
    <row r="670" spans="1:16" ht="375" x14ac:dyDescent="0.2">
      <c r="A670" s="3" t="s">
        <v>163</v>
      </c>
      <c r="B670" s="4" t="s">
        <v>1692</v>
      </c>
      <c r="C670" s="4" t="s">
        <v>359</v>
      </c>
      <c r="D670" s="4" t="s">
        <v>636</v>
      </c>
      <c r="E670" s="4" t="s">
        <v>245</v>
      </c>
      <c r="F670" s="5">
        <v>40</v>
      </c>
      <c r="G670" s="6">
        <v>373.06</v>
      </c>
      <c r="H670" s="11">
        <f>G670*0.14</f>
        <v>52.228400000000008</v>
      </c>
      <c r="I670" s="12">
        <f>G670*0.22</f>
        <v>82.0732</v>
      </c>
      <c r="J670" s="12">
        <f>G670+H670+I670</f>
        <v>507.36160000000001</v>
      </c>
      <c r="K670" s="12">
        <f>J670*1.1</f>
        <v>558.09776000000011</v>
      </c>
      <c r="L670" s="7"/>
      <c r="M670" s="4" t="s">
        <v>2033</v>
      </c>
      <c r="N670" s="7" t="s">
        <v>3512</v>
      </c>
      <c r="O670" s="8" t="s">
        <v>2039</v>
      </c>
      <c r="P670" s="10">
        <v>45910</v>
      </c>
    </row>
    <row r="671" spans="1:16" ht="375" x14ac:dyDescent="0.2">
      <c r="A671" s="3" t="s">
        <v>163</v>
      </c>
      <c r="B671" s="4" t="s">
        <v>1692</v>
      </c>
      <c r="C671" s="4" t="s">
        <v>322</v>
      </c>
      <c r="D671" s="4" t="s">
        <v>636</v>
      </c>
      <c r="E671" s="4" t="s">
        <v>245</v>
      </c>
      <c r="F671" s="5">
        <v>28</v>
      </c>
      <c r="G671" s="6">
        <v>260.05</v>
      </c>
      <c r="H671" s="11">
        <f>G671*0.14</f>
        <v>36.407000000000004</v>
      </c>
      <c r="I671" s="12">
        <f>G671*0.22</f>
        <v>57.211000000000006</v>
      </c>
      <c r="J671" s="12">
        <f>G671+H671+I671</f>
        <v>353.66800000000001</v>
      </c>
      <c r="K671" s="12">
        <f>J671*1.1</f>
        <v>389.03480000000002</v>
      </c>
      <c r="L671" s="7"/>
      <c r="M671" s="4" t="s">
        <v>2033</v>
      </c>
      <c r="N671" s="7" t="s">
        <v>3512</v>
      </c>
      <c r="O671" s="8" t="s">
        <v>2038</v>
      </c>
      <c r="P671" s="10">
        <v>45910</v>
      </c>
    </row>
    <row r="672" spans="1:16" ht="375" x14ac:dyDescent="0.2">
      <c r="A672" s="3" t="s">
        <v>163</v>
      </c>
      <c r="B672" s="4" t="s">
        <v>1692</v>
      </c>
      <c r="C672" s="4" t="s">
        <v>1694</v>
      </c>
      <c r="D672" s="4" t="s">
        <v>636</v>
      </c>
      <c r="E672" s="4" t="s">
        <v>245</v>
      </c>
      <c r="F672" s="5">
        <v>42</v>
      </c>
      <c r="G672" s="6">
        <v>389.77</v>
      </c>
      <c r="H672" s="11">
        <f>G672*0.14</f>
        <v>54.567800000000005</v>
      </c>
      <c r="I672" s="12">
        <f>G672*0.22</f>
        <v>85.749399999999994</v>
      </c>
      <c r="J672" s="12">
        <f>G672+H672+I672</f>
        <v>530.08720000000005</v>
      </c>
      <c r="K672" s="12">
        <f>J672*1.1</f>
        <v>583.09592000000009</v>
      </c>
      <c r="L672" s="7"/>
      <c r="M672" s="4" t="s">
        <v>2033</v>
      </c>
      <c r="N672" s="7" t="s">
        <v>3512</v>
      </c>
      <c r="O672" s="8" t="s">
        <v>2037</v>
      </c>
      <c r="P672" s="10">
        <v>45910</v>
      </c>
    </row>
    <row r="673" spans="1:16" ht="390" x14ac:dyDescent="0.2">
      <c r="A673" s="3" t="s">
        <v>172</v>
      </c>
      <c r="B673" s="4" t="s">
        <v>549</v>
      </c>
      <c r="C673" s="4" t="s">
        <v>821</v>
      </c>
      <c r="D673" s="4" t="s">
        <v>1360</v>
      </c>
      <c r="E673" s="4" t="s">
        <v>302</v>
      </c>
      <c r="F673" s="5">
        <v>40</v>
      </c>
      <c r="G673" s="6">
        <v>100</v>
      </c>
      <c r="H673" s="11">
        <f>G673*0.17</f>
        <v>17</v>
      </c>
      <c r="I673" s="12">
        <f>G673*0.3</f>
        <v>30</v>
      </c>
      <c r="J673" s="12">
        <f>G673+H673+I673</f>
        <v>147</v>
      </c>
      <c r="K673" s="12">
        <f>J673*1.1</f>
        <v>161.70000000000002</v>
      </c>
      <c r="L673" s="7"/>
      <c r="M673" s="4" t="s">
        <v>3240</v>
      </c>
      <c r="N673" s="7" t="s">
        <v>3241</v>
      </c>
      <c r="O673" s="8" t="s">
        <v>1053</v>
      </c>
      <c r="P673" s="10">
        <v>45902</v>
      </c>
    </row>
    <row r="674" spans="1:16" ht="195" x14ac:dyDescent="0.2">
      <c r="A674" s="3" t="s">
        <v>141</v>
      </c>
      <c r="B674" s="4" t="s">
        <v>141</v>
      </c>
      <c r="C674" s="4" t="s">
        <v>1114</v>
      </c>
      <c r="D674" s="4" t="s">
        <v>2536</v>
      </c>
      <c r="E674" s="4" t="s">
        <v>502</v>
      </c>
      <c r="F674" s="5">
        <v>20</v>
      </c>
      <c r="G674" s="6">
        <v>117.11</v>
      </c>
      <c r="H674" s="11">
        <f>G674*0.14</f>
        <v>16.395400000000002</v>
      </c>
      <c r="I674" s="12">
        <f>G674*0.22</f>
        <v>25.764199999999999</v>
      </c>
      <c r="J674" s="12">
        <f>G674+H674+I674</f>
        <v>159.2696</v>
      </c>
      <c r="K674" s="12">
        <f>J674*1.1</f>
        <v>175.19656000000001</v>
      </c>
      <c r="L674" s="7"/>
      <c r="M674" s="4" t="s">
        <v>1156</v>
      </c>
      <c r="N674" s="7" t="s">
        <v>3953</v>
      </c>
      <c r="O674" s="8" t="s">
        <v>2617</v>
      </c>
      <c r="P674" s="10">
        <v>45915</v>
      </c>
    </row>
    <row r="675" spans="1:16" ht="195" x14ac:dyDescent="0.2">
      <c r="A675" s="3" t="s">
        <v>141</v>
      </c>
      <c r="B675" s="4" t="s">
        <v>141</v>
      </c>
      <c r="C675" s="4" t="s">
        <v>501</v>
      </c>
      <c r="D675" s="4" t="s">
        <v>2536</v>
      </c>
      <c r="E675" s="4" t="s">
        <v>502</v>
      </c>
      <c r="F675" s="5">
        <v>30</v>
      </c>
      <c r="G675" s="6">
        <v>176.56</v>
      </c>
      <c r="H675" s="11">
        <f>G675*0.14</f>
        <v>24.718400000000003</v>
      </c>
      <c r="I675" s="12">
        <f>G675*0.22</f>
        <v>38.843200000000003</v>
      </c>
      <c r="J675" s="12">
        <f>G675+H675+I675</f>
        <v>240.1216</v>
      </c>
      <c r="K675" s="12">
        <f>J675*1.1</f>
        <v>264.13376</v>
      </c>
      <c r="L675" s="7"/>
      <c r="M675" s="4" t="s">
        <v>1156</v>
      </c>
      <c r="N675" s="7" t="s">
        <v>3947</v>
      </c>
      <c r="O675" s="8" t="s">
        <v>1157</v>
      </c>
      <c r="P675" s="10">
        <v>45915</v>
      </c>
    </row>
    <row r="676" spans="1:16" ht="195" x14ac:dyDescent="0.2">
      <c r="A676" s="3" t="s">
        <v>141</v>
      </c>
      <c r="B676" s="4" t="s">
        <v>141</v>
      </c>
      <c r="C676" s="4" t="s">
        <v>334</v>
      </c>
      <c r="D676" s="4" t="s">
        <v>2536</v>
      </c>
      <c r="E676" s="4" t="s">
        <v>502</v>
      </c>
      <c r="F676" s="5">
        <v>20</v>
      </c>
      <c r="G676" s="6">
        <v>157.38999999999999</v>
      </c>
      <c r="H676" s="11">
        <f>G676*0.14</f>
        <v>22.034600000000001</v>
      </c>
      <c r="I676" s="12">
        <f>G676*0.22</f>
        <v>34.625799999999998</v>
      </c>
      <c r="J676" s="12">
        <f>G676+H676+I676</f>
        <v>214.0504</v>
      </c>
      <c r="K676" s="12">
        <f>J676*1.1</f>
        <v>235.45544000000001</v>
      </c>
      <c r="L676" s="7"/>
      <c r="M676" s="4" t="s">
        <v>1156</v>
      </c>
      <c r="N676" s="7" t="s">
        <v>3953</v>
      </c>
      <c r="O676" s="8" t="s">
        <v>2618</v>
      </c>
      <c r="P676" s="10">
        <v>45915</v>
      </c>
    </row>
    <row r="677" spans="1:16" ht="195" x14ac:dyDescent="0.2">
      <c r="A677" s="3" t="s">
        <v>141</v>
      </c>
      <c r="B677" s="4" t="s">
        <v>141</v>
      </c>
      <c r="C677" s="4" t="s">
        <v>503</v>
      </c>
      <c r="D677" s="4" t="s">
        <v>2536</v>
      </c>
      <c r="E677" s="4" t="s">
        <v>502</v>
      </c>
      <c r="F677" s="5">
        <v>30</v>
      </c>
      <c r="G677" s="6">
        <v>237.28</v>
      </c>
      <c r="H677" s="11">
        <f>G677*0.14</f>
        <v>33.219200000000001</v>
      </c>
      <c r="I677" s="12">
        <f>G677*0.22</f>
        <v>52.201599999999999</v>
      </c>
      <c r="J677" s="12">
        <f>G677+H677+I677</f>
        <v>322.70079999999996</v>
      </c>
      <c r="K677" s="12">
        <f>J677*1.1</f>
        <v>354.97087999999997</v>
      </c>
      <c r="L677" s="7"/>
      <c r="M677" s="4" t="s">
        <v>1156</v>
      </c>
      <c r="N677" s="7" t="s">
        <v>3947</v>
      </c>
      <c r="O677" s="8" t="s">
        <v>1158</v>
      </c>
      <c r="P677" s="10">
        <v>45915</v>
      </c>
    </row>
    <row r="678" spans="1:16" ht="375" x14ac:dyDescent="0.2">
      <c r="A678" s="3" t="s">
        <v>1016</v>
      </c>
      <c r="B678" s="4" t="s">
        <v>2907</v>
      </c>
      <c r="C678" s="4" t="s">
        <v>493</v>
      </c>
      <c r="D678" s="4" t="s">
        <v>2950</v>
      </c>
      <c r="E678" s="4" t="s">
        <v>2773</v>
      </c>
      <c r="F678" s="5">
        <v>1</v>
      </c>
      <c r="G678" s="6">
        <v>64345</v>
      </c>
      <c r="H678" s="11">
        <f>G678*0.1</f>
        <v>6434.5</v>
      </c>
      <c r="I678" s="12">
        <f>G678*0.15</f>
        <v>9651.75</v>
      </c>
      <c r="J678" s="12">
        <f>G678+H678+I678</f>
        <v>80431.25</v>
      </c>
      <c r="K678" s="12">
        <f>J678*1.1</f>
        <v>88474.375</v>
      </c>
      <c r="L678" s="7"/>
      <c r="M678" s="4" t="s">
        <v>2908</v>
      </c>
      <c r="N678" s="7" t="s">
        <v>3166</v>
      </c>
      <c r="O678" s="8" t="s">
        <v>3167</v>
      </c>
      <c r="P678" s="10">
        <v>45903</v>
      </c>
    </row>
    <row r="679" spans="1:16" ht="315" x14ac:dyDescent="0.2">
      <c r="A679" s="3" t="s">
        <v>1016</v>
      </c>
      <c r="B679" s="4" t="s">
        <v>2907</v>
      </c>
      <c r="C679" s="4" t="s">
        <v>493</v>
      </c>
      <c r="D679" s="4" t="s">
        <v>1809</v>
      </c>
      <c r="E679" s="4" t="s">
        <v>2773</v>
      </c>
      <c r="F679" s="5">
        <v>1</v>
      </c>
      <c r="G679" s="6">
        <v>64345</v>
      </c>
      <c r="H679" s="11">
        <f>G679*0.1</f>
        <v>6434.5</v>
      </c>
      <c r="I679" s="12">
        <f>G679*0.15</f>
        <v>9651.75</v>
      </c>
      <c r="J679" s="12">
        <f>G679+H679+I679</f>
        <v>80431.25</v>
      </c>
      <c r="K679" s="12">
        <f>J679*1.1</f>
        <v>88474.375</v>
      </c>
      <c r="L679" s="7"/>
      <c r="M679" s="4" t="s">
        <v>2908</v>
      </c>
      <c r="N679" s="7" t="s">
        <v>3166</v>
      </c>
      <c r="O679" s="8" t="s">
        <v>3168</v>
      </c>
      <c r="P679" s="10">
        <v>45903</v>
      </c>
    </row>
    <row r="680" spans="1:16" ht="409.5" x14ac:dyDescent="0.2">
      <c r="A680" s="3" t="s">
        <v>125</v>
      </c>
      <c r="B680" s="4" t="s">
        <v>125</v>
      </c>
      <c r="C680" s="4" t="s">
        <v>1108</v>
      </c>
      <c r="D680" s="4" t="s">
        <v>2968</v>
      </c>
      <c r="E680" s="4" t="s">
        <v>298</v>
      </c>
      <c r="F680" s="5">
        <v>60</v>
      </c>
      <c r="G680" s="6">
        <v>959.14</v>
      </c>
      <c r="H680" s="11">
        <f>G680*0.1</f>
        <v>95.914000000000001</v>
      </c>
      <c r="I680" s="12">
        <f>G680*0.15</f>
        <v>143.87099999999998</v>
      </c>
      <c r="J680" s="12">
        <f>G680+H680+I680</f>
        <v>1198.9250000000002</v>
      </c>
      <c r="K680" s="12">
        <f>J680*1.1</f>
        <v>1318.8175000000003</v>
      </c>
      <c r="L680" s="7"/>
      <c r="M680" s="4" t="s">
        <v>3859</v>
      </c>
      <c r="N680" s="7" t="s">
        <v>3860</v>
      </c>
      <c r="O680" s="8" t="s">
        <v>1109</v>
      </c>
      <c r="P680" s="10">
        <v>45915</v>
      </c>
    </row>
    <row r="681" spans="1:16" ht="409.5" x14ac:dyDescent="0.2">
      <c r="A681" s="3" t="s">
        <v>125</v>
      </c>
      <c r="B681" s="4" t="s">
        <v>125</v>
      </c>
      <c r="C681" s="4" t="s">
        <v>1033</v>
      </c>
      <c r="D681" s="4" t="s">
        <v>2968</v>
      </c>
      <c r="E681" s="4" t="s">
        <v>298</v>
      </c>
      <c r="F681" s="5">
        <v>60</v>
      </c>
      <c r="G681" s="6">
        <v>1623.14</v>
      </c>
      <c r="H681" s="11">
        <f>G681*0.1</f>
        <v>162.31400000000002</v>
      </c>
      <c r="I681" s="12">
        <f>G681*0.15</f>
        <v>243.471</v>
      </c>
      <c r="J681" s="12">
        <f>G681+H681+I681</f>
        <v>2028.9250000000002</v>
      </c>
      <c r="K681" s="12">
        <f>J681*1.1</f>
        <v>2231.8175000000006</v>
      </c>
      <c r="L681" s="7"/>
      <c r="M681" s="4" t="s">
        <v>3859</v>
      </c>
      <c r="N681" s="7" t="s">
        <v>3860</v>
      </c>
      <c r="O681" s="8" t="s">
        <v>1105</v>
      </c>
      <c r="P681" s="10">
        <v>45915</v>
      </c>
    </row>
    <row r="682" spans="1:16" ht="409.5" x14ac:dyDescent="0.2">
      <c r="A682" s="3" t="s">
        <v>125</v>
      </c>
      <c r="B682" s="4" t="s">
        <v>125</v>
      </c>
      <c r="C682" s="4" t="s">
        <v>1110</v>
      </c>
      <c r="D682" s="4" t="s">
        <v>2968</v>
      </c>
      <c r="E682" s="4" t="s">
        <v>298</v>
      </c>
      <c r="F682" s="5">
        <v>60</v>
      </c>
      <c r="G682" s="6">
        <v>768.94</v>
      </c>
      <c r="H682" s="11">
        <f>G682*0.1</f>
        <v>76.894000000000005</v>
      </c>
      <c r="I682" s="12">
        <f>G682*0.15</f>
        <v>115.34100000000001</v>
      </c>
      <c r="J682" s="12">
        <f>G682+H682+I682</f>
        <v>961.17500000000007</v>
      </c>
      <c r="K682" s="12">
        <f>J682*1.1</f>
        <v>1057.2925000000002</v>
      </c>
      <c r="L682" s="7"/>
      <c r="M682" s="4" t="s">
        <v>3859</v>
      </c>
      <c r="N682" s="7" t="s">
        <v>3860</v>
      </c>
      <c r="O682" s="8" t="s">
        <v>1111</v>
      </c>
      <c r="P682" s="10">
        <v>45915</v>
      </c>
    </row>
    <row r="683" spans="1:16" ht="409.5" x14ac:dyDescent="0.2">
      <c r="A683" s="3" t="s">
        <v>125</v>
      </c>
      <c r="B683" s="4" t="s">
        <v>125</v>
      </c>
      <c r="C683" s="4" t="s">
        <v>623</v>
      </c>
      <c r="D683" s="4" t="s">
        <v>2968</v>
      </c>
      <c r="E683" s="4" t="s">
        <v>298</v>
      </c>
      <c r="F683" s="5">
        <v>60</v>
      </c>
      <c r="G683" s="6">
        <v>2378.23</v>
      </c>
      <c r="H683" s="11">
        <f>G683*0.1</f>
        <v>237.82300000000001</v>
      </c>
      <c r="I683" s="12">
        <f>G683*0.15</f>
        <v>356.73449999999997</v>
      </c>
      <c r="J683" s="12">
        <f>G683+H683+I683</f>
        <v>2972.7874999999999</v>
      </c>
      <c r="K683" s="12">
        <f>J683*1.1</f>
        <v>3270.0662500000003</v>
      </c>
      <c r="L683" s="7"/>
      <c r="M683" s="4" t="s">
        <v>3859</v>
      </c>
      <c r="N683" s="7" t="s">
        <v>3860</v>
      </c>
      <c r="O683" s="8" t="s">
        <v>1104</v>
      </c>
      <c r="P683" s="10">
        <v>45915</v>
      </c>
    </row>
    <row r="684" spans="1:16" ht="285" hidden="1" x14ac:dyDescent="0.2">
      <c r="A684" s="3" t="s">
        <v>125</v>
      </c>
      <c r="B684" s="4" t="s">
        <v>1140</v>
      </c>
      <c r="C684" s="4" t="s">
        <v>1022</v>
      </c>
      <c r="D684" s="4" t="s">
        <v>575</v>
      </c>
      <c r="E684" s="4" t="s">
        <v>298</v>
      </c>
      <c r="F684" s="5">
        <v>60</v>
      </c>
      <c r="G684" s="6">
        <v>246.99</v>
      </c>
      <c r="H684" s="11">
        <f>G684*0.14</f>
        <v>34.578600000000002</v>
      </c>
      <c r="I684" s="12">
        <f>G684*0.22</f>
        <v>54.337800000000001</v>
      </c>
      <c r="J684" s="12">
        <f>G684+H684+I684</f>
        <v>335.90640000000002</v>
      </c>
      <c r="K684" s="12">
        <f>J684*1.1</f>
        <v>369.49704000000003</v>
      </c>
      <c r="L684" s="7"/>
      <c r="M684" s="4" t="s">
        <v>2880</v>
      </c>
      <c r="N684" s="7" t="s">
        <v>4038</v>
      </c>
      <c r="O684" s="8" t="s">
        <v>1539</v>
      </c>
      <c r="P684" s="10">
        <v>45919</v>
      </c>
    </row>
    <row r="685" spans="1:16" ht="409.5" hidden="1" x14ac:dyDescent="0.2">
      <c r="A685" s="3" t="s">
        <v>184</v>
      </c>
      <c r="B685" s="4" t="s">
        <v>184</v>
      </c>
      <c r="C685" s="4" t="s">
        <v>874</v>
      </c>
      <c r="D685" s="4" t="s">
        <v>2968</v>
      </c>
      <c r="E685" s="4" t="s">
        <v>353</v>
      </c>
      <c r="F685" s="5">
        <v>10</v>
      </c>
      <c r="G685" s="6">
        <v>169.4</v>
      </c>
      <c r="H685" s="13">
        <f>G685*0.25</f>
        <v>42.35</v>
      </c>
      <c r="I685" s="14">
        <f>G685*0.41</f>
        <v>69.453999999999994</v>
      </c>
      <c r="J685" s="14">
        <f>G685*1.66</f>
        <v>281.20400000000001</v>
      </c>
      <c r="K685" s="14">
        <f>J685*1.1</f>
        <v>309.32440000000003</v>
      </c>
      <c r="L685" s="7"/>
      <c r="M685" s="4" t="s">
        <v>4354</v>
      </c>
      <c r="N685" s="7" t="s">
        <v>4355</v>
      </c>
      <c r="O685" s="8" t="s">
        <v>185</v>
      </c>
      <c r="P685" s="10">
        <v>45925</v>
      </c>
    </row>
    <row r="686" spans="1:16" ht="409.5" hidden="1" x14ac:dyDescent="0.2">
      <c r="A686" s="3" t="s">
        <v>459</v>
      </c>
      <c r="B686" s="4" t="s">
        <v>459</v>
      </c>
      <c r="C686" s="4" t="s">
        <v>2946</v>
      </c>
      <c r="D686" s="4" t="s">
        <v>4341</v>
      </c>
      <c r="E686" s="4" t="s">
        <v>470</v>
      </c>
      <c r="F686" s="5">
        <v>100</v>
      </c>
      <c r="G686" s="6">
        <v>2077.56</v>
      </c>
      <c r="H686" s="11">
        <f>G686*0.1</f>
        <v>207.756</v>
      </c>
      <c r="I686" s="12">
        <f>G686*0.15</f>
        <v>311.63399999999996</v>
      </c>
      <c r="J686" s="12">
        <f>G686+H686+I686</f>
        <v>2596.9499999999998</v>
      </c>
      <c r="K686" s="12">
        <f>J686*1.1</f>
        <v>2856.645</v>
      </c>
      <c r="L686" s="7"/>
      <c r="M686" s="4" t="s">
        <v>4342</v>
      </c>
      <c r="N686" s="7" t="s">
        <v>4372</v>
      </c>
      <c r="O686" s="8" t="s">
        <v>1609</v>
      </c>
      <c r="P686" s="10">
        <v>45929</v>
      </c>
    </row>
    <row r="687" spans="1:16" ht="409.5" hidden="1" x14ac:dyDescent="0.2">
      <c r="A687" s="3" t="s">
        <v>459</v>
      </c>
      <c r="B687" s="4" t="s">
        <v>459</v>
      </c>
      <c r="C687" s="4" t="s">
        <v>4340</v>
      </c>
      <c r="D687" s="4" t="s">
        <v>4341</v>
      </c>
      <c r="E687" s="4" t="s">
        <v>470</v>
      </c>
      <c r="F687" s="5">
        <v>96</v>
      </c>
      <c r="G687" s="6">
        <v>1910.4</v>
      </c>
      <c r="H687" s="11">
        <f>G687*0.1</f>
        <v>191.04000000000002</v>
      </c>
      <c r="I687" s="12">
        <f>G687*0.15</f>
        <v>286.56</v>
      </c>
      <c r="J687" s="12">
        <f>G687+H687+I687</f>
        <v>2388</v>
      </c>
      <c r="K687" s="12">
        <f>J687*1.1</f>
        <v>2626.8</v>
      </c>
      <c r="L687" s="7"/>
      <c r="M687" s="4" t="s">
        <v>4342</v>
      </c>
      <c r="N687" s="7" t="s">
        <v>4343</v>
      </c>
      <c r="O687" s="8" t="s">
        <v>1608</v>
      </c>
      <c r="P687" s="10">
        <v>45929</v>
      </c>
    </row>
    <row r="688" spans="1:16" ht="409.5" hidden="1" x14ac:dyDescent="0.2">
      <c r="A688" s="3" t="s">
        <v>459</v>
      </c>
      <c r="B688" s="4" t="s">
        <v>459</v>
      </c>
      <c r="C688" s="4" t="s">
        <v>4371</v>
      </c>
      <c r="D688" s="4" t="s">
        <v>4341</v>
      </c>
      <c r="E688" s="4" t="s">
        <v>470</v>
      </c>
      <c r="F688" s="5">
        <v>100</v>
      </c>
      <c r="G688" s="6">
        <v>2077.56</v>
      </c>
      <c r="H688" s="11">
        <f>G688*0.1</f>
        <v>207.756</v>
      </c>
      <c r="I688" s="12">
        <f>G688*0.15</f>
        <v>311.63399999999996</v>
      </c>
      <c r="J688" s="12">
        <f>G688+H688+I688</f>
        <v>2596.9499999999998</v>
      </c>
      <c r="K688" s="12">
        <f>J688*1.1</f>
        <v>2856.645</v>
      </c>
      <c r="L688" s="7"/>
      <c r="M688" s="4" t="s">
        <v>4342</v>
      </c>
      <c r="N688" s="7" t="s">
        <v>4372</v>
      </c>
      <c r="O688" s="8" t="s">
        <v>1610</v>
      </c>
      <c r="P688" s="10">
        <v>45929</v>
      </c>
    </row>
    <row r="689" spans="1:16" ht="375" hidden="1" x14ac:dyDescent="0.2">
      <c r="A689" s="3" t="s">
        <v>128</v>
      </c>
      <c r="B689" s="4" t="s">
        <v>1907</v>
      </c>
      <c r="C689" s="4" t="s">
        <v>2032</v>
      </c>
      <c r="D689" s="4" t="s">
        <v>695</v>
      </c>
      <c r="E689" s="4" t="s">
        <v>332</v>
      </c>
      <c r="F689" s="5">
        <v>20</v>
      </c>
      <c r="G689" s="6">
        <v>131.22999999999999</v>
      </c>
      <c r="H689" s="11">
        <f>G689*0.14</f>
        <v>18.372199999999999</v>
      </c>
      <c r="I689" s="12">
        <f>G689*0.22</f>
        <v>28.8706</v>
      </c>
      <c r="J689" s="12">
        <f>G689+H689+I689</f>
        <v>178.47279999999998</v>
      </c>
      <c r="K689" s="12">
        <f>J689*1.1</f>
        <v>196.32007999999999</v>
      </c>
      <c r="L689" s="7"/>
      <c r="M689" s="4" t="s">
        <v>4318</v>
      </c>
      <c r="N689" s="7" t="s">
        <v>4319</v>
      </c>
      <c r="O689" s="8" t="s">
        <v>4320</v>
      </c>
      <c r="P689" s="10">
        <v>45929</v>
      </c>
    </row>
    <row r="690" spans="1:16" ht="255" hidden="1" x14ac:dyDescent="0.2">
      <c r="A690" s="3" t="s">
        <v>128</v>
      </c>
      <c r="B690" s="4" t="s">
        <v>1263</v>
      </c>
      <c r="C690" s="4" t="s">
        <v>635</v>
      </c>
      <c r="D690" s="4" t="s">
        <v>1826</v>
      </c>
      <c r="E690" s="4" t="s">
        <v>332</v>
      </c>
      <c r="F690" s="5">
        <v>10</v>
      </c>
      <c r="G690" s="6">
        <v>197.8</v>
      </c>
      <c r="H690" s="11">
        <f>G690*0.14</f>
        <v>27.692000000000004</v>
      </c>
      <c r="I690" s="12">
        <f>G690*0.22</f>
        <v>43.516000000000005</v>
      </c>
      <c r="J690" s="12">
        <f>G690+H690+I690</f>
        <v>269.00800000000004</v>
      </c>
      <c r="K690" s="12">
        <f>J690*1.1</f>
        <v>295.90880000000004</v>
      </c>
      <c r="L690" s="7"/>
      <c r="M690" s="4" t="s">
        <v>4307</v>
      </c>
      <c r="N690" s="7" t="s">
        <v>4308</v>
      </c>
      <c r="O690" s="8" t="s">
        <v>1264</v>
      </c>
      <c r="P690" s="10">
        <v>45929</v>
      </c>
    </row>
    <row r="691" spans="1:16" ht="255" hidden="1" x14ac:dyDescent="0.2">
      <c r="A691" s="3" t="s">
        <v>128</v>
      </c>
      <c r="B691" s="4" t="s">
        <v>1263</v>
      </c>
      <c r="C691" s="4" t="s">
        <v>874</v>
      </c>
      <c r="D691" s="4" t="s">
        <v>1826</v>
      </c>
      <c r="E691" s="4" t="s">
        <v>332</v>
      </c>
      <c r="F691" s="5">
        <v>5</v>
      </c>
      <c r="G691" s="6">
        <v>98.9</v>
      </c>
      <c r="H691" s="11">
        <f>G691*0.17</f>
        <v>16.813000000000002</v>
      </c>
      <c r="I691" s="12">
        <f>G691*0.3</f>
        <v>29.67</v>
      </c>
      <c r="J691" s="12">
        <f>G691+H691+I691</f>
        <v>145.38300000000001</v>
      </c>
      <c r="K691" s="12">
        <f>J691*1.1</f>
        <v>159.92130000000003</v>
      </c>
      <c r="L691" s="7"/>
      <c r="M691" s="4" t="s">
        <v>4307</v>
      </c>
      <c r="N691" s="7" t="s">
        <v>4308</v>
      </c>
      <c r="O691" s="8" t="s">
        <v>1265</v>
      </c>
      <c r="P691" s="10">
        <v>45929</v>
      </c>
    </row>
    <row r="692" spans="1:16" ht="409.5" x14ac:dyDescent="0.2">
      <c r="A692" s="3" t="s">
        <v>156</v>
      </c>
      <c r="B692" s="4" t="s">
        <v>2270</v>
      </c>
      <c r="C692" s="4" t="s">
        <v>1499</v>
      </c>
      <c r="D692" s="4" t="s">
        <v>570</v>
      </c>
      <c r="E692" s="4" t="s">
        <v>399</v>
      </c>
      <c r="F692" s="5">
        <v>100</v>
      </c>
      <c r="G692" s="6">
        <v>355.45</v>
      </c>
      <c r="H692" s="11">
        <f>G692*0.14</f>
        <v>49.763000000000005</v>
      </c>
      <c r="I692" s="12">
        <f>G692*0.22</f>
        <v>78.198999999999998</v>
      </c>
      <c r="J692" s="12">
        <f>G692+H692+I692</f>
        <v>483.41199999999998</v>
      </c>
      <c r="K692" s="12">
        <f>J692*1.1</f>
        <v>531.75319999999999</v>
      </c>
      <c r="L692" s="7"/>
      <c r="M692" s="4" t="s">
        <v>3580</v>
      </c>
      <c r="N692" s="7" t="s">
        <v>3581</v>
      </c>
      <c r="O692" s="8" t="s">
        <v>3583</v>
      </c>
      <c r="P692" s="10">
        <v>45911</v>
      </c>
    </row>
    <row r="693" spans="1:16" ht="409.5" x14ac:dyDescent="0.2">
      <c r="A693" s="3" t="s">
        <v>156</v>
      </c>
      <c r="B693" s="4" t="s">
        <v>2270</v>
      </c>
      <c r="C693" s="4" t="s">
        <v>1499</v>
      </c>
      <c r="D693" s="4" t="s">
        <v>1982</v>
      </c>
      <c r="E693" s="4" t="s">
        <v>399</v>
      </c>
      <c r="F693" s="5">
        <v>100</v>
      </c>
      <c r="G693" s="6">
        <v>355.45</v>
      </c>
      <c r="H693" s="11">
        <f>G693*0.14</f>
        <v>49.763000000000005</v>
      </c>
      <c r="I693" s="12">
        <f>G693*0.22</f>
        <v>78.198999999999998</v>
      </c>
      <c r="J693" s="12">
        <f>G693+H693+I693</f>
        <v>483.41199999999998</v>
      </c>
      <c r="K693" s="12">
        <f>J693*1.1</f>
        <v>531.75319999999999</v>
      </c>
      <c r="L693" s="7"/>
      <c r="M693" s="4" t="s">
        <v>3580</v>
      </c>
      <c r="N693" s="7" t="s">
        <v>3581</v>
      </c>
      <c r="O693" s="8" t="s">
        <v>3585</v>
      </c>
      <c r="P693" s="10">
        <v>45911</v>
      </c>
    </row>
    <row r="694" spans="1:16" ht="409.5" x14ac:dyDescent="0.2">
      <c r="A694" s="3" t="s">
        <v>156</v>
      </c>
      <c r="B694" s="4" t="s">
        <v>2270</v>
      </c>
      <c r="C694" s="4" t="s">
        <v>548</v>
      </c>
      <c r="D694" s="4" t="s">
        <v>570</v>
      </c>
      <c r="E694" s="4" t="s">
        <v>399</v>
      </c>
      <c r="F694" s="5">
        <v>20</v>
      </c>
      <c r="G694" s="6">
        <v>73.930000000000007</v>
      </c>
      <c r="H694" s="11">
        <f>G694*0.17</f>
        <v>12.568100000000003</v>
      </c>
      <c r="I694" s="12">
        <f>G694*0.3</f>
        <v>22.179000000000002</v>
      </c>
      <c r="J694" s="12">
        <f>G694+H694+I694</f>
        <v>108.67710000000001</v>
      </c>
      <c r="K694" s="12">
        <f>J694*1.1</f>
        <v>119.54481000000003</v>
      </c>
      <c r="L694" s="7"/>
      <c r="M694" s="4" t="s">
        <v>3580</v>
      </c>
      <c r="N694" s="7" t="s">
        <v>3581</v>
      </c>
      <c r="O694" s="8" t="s">
        <v>3582</v>
      </c>
      <c r="P694" s="10">
        <v>45911</v>
      </c>
    </row>
    <row r="695" spans="1:16" ht="409.5" x14ac:dyDescent="0.2">
      <c r="A695" s="3" t="s">
        <v>156</v>
      </c>
      <c r="B695" s="4" t="s">
        <v>2270</v>
      </c>
      <c r="C695" s="4" t="s">
        <v>548</v>
      </c>
      <c r="D695" s="4" t="s">
        <v>1982</v>
      </c>
      <c r="E695" s="4" t="s">
        <v>399</v>
      </c>
      <c r="F695" s="5">
        <v>20</v>
      </c>
      <c r="G695" s="6">
        <v>73.930000000000007</v>
      </c>
      <c r="H695" s="11">
        <f>G695*0.17</f>
        <v>12.568100000000003</v>
      </c>
      <c r="I695" s="12">
        <f>G695*0.3</f>
        <v>22.179000000000002</v>
      </c>
      <c r="J695" s="12">
        <f>G695+H695+I695</f>
        <v>108.67710000000001</v>
      </c>
      <c r="K695" s="12">
        <f>J695*1.1</f>
        <v>119.54481000000003</v>
      </c>
      <c r="L695" s="7"/>
      <c r="M695" s="4" t="s">
        <v>3580</v>
      </c>
      <c r="N695" s="7" t="s">
        <v>3581</v>
      </c>
      <c r="O695" s="8" t="s">
        <v>3584</v>
      </c>
      <c r="P695" s="10">
        <v>45911</v>
      </c>
    </row>
    <row r="696" spans="1:16" ht="225" hidden="1" x14ac:dyDescent="0.2">
      <c r="A696" s="3" t="s">
        <v>460</v>
      </c>
      <c r="B696" s="4" t="s">
        <v>2400</v>
      </c>
      <c r="C696" s="4" t="s">
        <v>4151</v>
      </c>
      <c r="D696" s="4" t="s">
        <v>4152</v>
      </c>
      <c r="E696" s="4" t="s">
        <v>517</v>
      </c>
      <c r="F696" s="5">
        <v>30</v>
      </c>
      <c r="G696" s="6">
        <v>144.5</v>
      </c>
      <c r="H696" s="11">
        <f>G696*0.14</f>
        <v>20.23</v>
      </c>
      <c r="I696" s="12">
        <f>G696*0.22</f>
        <v>31.79</v>
      </c>
      <c r="J696" s="12">
        <f>G696+H696+I696</f>
        <v>196.51999999999998</v>
      </c>
      <c r="K696" s="12">
        <f>J696*1.1</f>
        <v>216.172</v>
      </c>
      <c r="L696" s="7"/>
      <c r="M696" s="4" t="s">
        <v>4153</v>
      </c>
      <c r="N696" s="7" t="s">
        <v>4154</v>
      </c>
      <c r="O696" s="8" t="s">
        <v>2230</v>
      </c>
      <c r="P696" s="10">
        <v>45922</v>
      </c>
    </row>
    <row r="697" spans="1:16" ht="405" x14ac:dyDescent="0.2">
      <c r="A697" s="3" t="s">
        <v>47</v>
      </c>
      <c r="B697" s="4" t="s">
        <v>1822</v>
      </c>
      <c r="C697" s="4" t="s">
        <v>3299</v>
      </c>
      <c r="D697" s="4" t="s">
        <v>1823</v>
      </c>
      <c r="E697" s="4" t="s">
        <v>406</v>
      </c>
      <c r="F697" s="5">
        <v>30</v>
      </c>
      <c r="G697" s="6">
        <v>572.42999999999995</v>
      </c>
      <c r="H697" s="11">
        <f>G697*0.1</f>
        <v>57.242999999999995</v>
      </c>
      <c r="I697" s="12">
        <f>G697*0.15</f>
        <v>85.864499999999992</v>
      </c>
      <c r="J697" s="12">
        <f>G697+H697+I697</f>
        <v>715.53750000000002</v>
      </c>
      <c r="K697" s="12">
        <f>J697*1.1</f>
        <v>787.09125000000006</v>
      </c>
      <c r="L697" s="7"/>
      <c r="M697" s="4" t="s">
        <v>3300</v>
      </c>
      <c r="N697" s="7" t="s">
        <v>3301</v>
      </c>
      <c r="O697" s="8" t="s">
        <v>1824</v>
      </c>
      <c r="P697" s="10">
        <v>45905</v>
      </c>
    </row>
    <row r="698" spans="1:16" ht="210" hidden="1" x14ac:dyDescent="0.2">
      <c r="A698" s="3" t="s">
        <v>48</v>
      </c>
      <c r="B698" s="4" t="s">
        <v>4027</v>
      </c>
      <c r="C698" s="4" t="s">
        <v>2019</v>
      </c>
      <c r="D698" s="4" t="s">
        <v>682</v>
      </c>
      <c r="E698" s="4" t="s">
        <v>305</v>
      </c>
      <c r="F698" s="5">
        <v>1</v>
      </c>
      <c r="G698" s="6">
        <v>131.44</v>
      </c>
      <c r="H698" s="11">
        <f>G698*0.14</f>
        <v>18.401600000000002</v>
      </c>
      <c r="I698" s="12">
        <f>G698*0.22</f>
        <v>28.916799999999999</v>
      </c>
      <c r="J698" s="12">
        <f>G698+H698+I698</f>
        <v>178.75839999999999</v>
      </c>
      <c r="K698" s="12">
        <f>J698*1.1</f>
        <v>196.63424000000001</v>
      </c>
      <c r="L698" s="7"/>
      <c r="M698" s="4" t="s">
        <v>4028</v>
      </c>
      <c r="N698" s="7" t="s">
        <v>4029</v>
      </c>
      <c r="O698" s="8" t="s">
        <v>4030</v>
      </c>
      <c r="P698" s="10">
        <v>45923</v>
      </c>
    </row>
    <row r="699" spans="1:16" ht="210" hidden="1" x14ac:dyDescent="0.2">
      <c r="A699" s="3" t="s">
        <v>48</v>
      </c>
      <c r="B699" s="4" t="s">
        <v>4027</v>
      </c>
      <c r="C699" s="4" t="s">
        <v>2020</v>
      </c>
      <c r="D699" s="4" t="s">
        <v>682</v>
      </c>
      <c r="E699" s="4" t="s">
        <v>305</v>
      </c>
      <c r="F699" s="5">
        <v>1</v>
      </c>
      <c r="G699" s="6">
        <v>197.16</v>
      </c>
      <c r="H699" s="11">
        <f>G699*0.14</f>
        <v>27.602400000000003</v>
      </c>
      <c r="I699" s="12">
        <f>G699*0.22</f>
        <v>43.3752</v>
      </c>
      <c r="J699" s="12">
        <f>G699+H699+I699</f>
        <v>268.13760000000002</v>
      </c>
      <c r="K699" s="12">
        <f>J699*1.1</f>
        <v>294.95136000000002</v>
      </c>
      <c r="L699" s="7"/>
      <c r="M699" s="4" t="s">
        <v>4028</v>
      </c>
      <c r="N699" s="7" t="s">
        <v>4029</v>
      </c>
      <c r="O699" s="8" t="s">
        <v>4031</v>
      </c>
      <c r="P699" s="10">
        <v>45923</v>
      </c>
    </row>
    <row r="700" spans="1:16" ht="345" hidden="1" x14ac:dyDescent="0.2">
      <c r="A700" s="3" t="s">
        <v>48</v>
      </c>
      <c r="B700" s="4" t="s">
        <v>1892</v>
      </c>
      <c r="C700" s="4" t="s">
        <v>3992</v>
      </c>
      <c r="D700" s="4" t="s">
        <v>1732</v>
      </c>
      <c r="E700" s="4" t="s">
        <v>305</v>
      </c>
      <c r="F700" s="5">
        <v>1</v>
      </c>
      <c r="G700" s="6">
        <v>59.8</v>
      </c>
      <c r="H700" s="11">
        <f>G700*0.17</f>
        <v>10.166</v>
      </c>
      <c r="I700" s="12">
        <f>G700*0.3</f>
        <v>17.939999999999998</v>
      </c>
      <c r="J700" s="12">
        <f>G700+H700+I700</f>
        <v>87.905999999999992</v>
      </c>
      <c r="K700" s="12">
        <f>J700*1.1</f>
        <v>96.696600000000004</v>
      </c>
      <c r="L700" s="7"/>
      <c r="M700" s="4" t="s">
        <v>3989</v>
      </c>
      <c r="N700" s="7" t="s">
        <v>3990</v>
      </c>
      <c r="O700" s="8" t="s">
        <v>3993</v>
      </c>
      <c r="P700" s="10">
        <v>45919</v>
      </c>
    </row>
    <row r="701" spans="1:16" ht="345" hidden="1" x14ac:dyDescent="0.2">
      <c r="A701" s="3" t="s">
        <v>48</v>
      </c>
      <c r="B701" s="4" t="s">
        <v>1892</v>
      </c>
      <c r="C701" s="4" t="s">
        <v>1271</v>
      </c>
      <c r="D701" s="4" t="s">
        <v>1732</v>
      </c>
      <c r="E701" s="4" t="s">
        <v>305</v>
      </c>
      <c r="F701" s="5">
        <v>1</v>
      </c>
      <c r="G701" s="6">
        <v>59.8</v>
      </c>
      <c r="H701" s="11">
        <f>G701*0.17</f>
        <v>10.166</v>
      </c>
      <c r="I701" s="12">
        <f>G701*0.3</f>
        <v>17.939999999999998</v>
      </c>
      <c r="J701" s="12">
        <f>G701+H701+I701</f>
        <v>87.905999999999992</v>
      </c>
      <c r="K701" s="12">
        <f>J701*1.1</f>
        <v>96.696600000000004</v>
      </c>
      <c r="L701" s="7"/>
      <c r="M701" s="4" t="s">
        <v>3989</v>
      </c>
      <c r="N701" s="7" t="s">
        <v>3990</v>
      </c>
      <c r="O701" s="8" t="s">
        <v>3995</v>
      </c>
      <c r="P701" s="10">
        <v>45919</v>
      </c>
    </row>
    <row r="702" spans="1:16" ht="345" hidden="1" x14ac:dyDescent="0.2">
      <c r="A702" s="3" t="s">
        <v>48</v>
      </c>
      <c r="B702" s="4" t="s">
        <v>1892</v>
      </c>
      <c r="C702" s="4" t="s">
        <v>3988</v>
      </c>
      <c r="D702" s="4" t="s">
        <v>1732</v>
      </c>
      <c r="E702" s="4" t="s">
        <v>305</v>
      </c>
      <c r="F702" s="5">
        <v>1</v>
      </c>
      <c r="G702" s="6">
        <v>59.8</v>
      </c>
      <c r="H702" s="11">
        <f>G702*0.17</f>
        <v>10.166</v>
      </c>
      <c r="I702" s="12">
        <f>G702*0.3</f>
        <v>17.939999999999998</v>
      </c>
      <c r="J702" s="12">
        <f>G702+H702+I702</f>
        <v>87.905999999999992</v>
      </c>
      <c r="K702" s="12">
        <f>J702*1.1</f>
        <v>96.696600000000004</v>
      </c>
      <c r="L702" s="7"/>
      <c r="M702" s="4" t="s">
        <v>3989</v>
      </c>
      <c r="N702" s="7" t="s">
        <v>3990</v>
      </c>
      <c r="O702" s="8" t="s">
        <v>3991</v>
      </c>
      <c r="P702" s="10">
        <v>45919</v>
      </c>
    </row>
    <row r="703" spans="1:16" ht="345" hidden="1" x14ac:dyDescent="0.2">
      <c r="A703" s="3" t="s">
        <v>48</v>
      </c>
      <c r="B703" s="4" t="s">
        <v>1892</v>
      </c>
      <c r="C703" s="4" t="s">
        <v>1272</v>
      </c>
      <c r="D703" s="4" t="s">
        <v>1732</v>
      </c>
      <c r="E703" s="4" t="s">
        <v>305</v>
      </c>
      <c r="F703" s="5">
        <v>1</v>
      </c>
      <c r="G703" s="6">
        <v>59.8</v>
      </c>
      <c r="H703" s="11">
        <f>G703*0.17</f>
        <v>10.166</v>
      </c>
      <c r="I703" s="12">
        <f>G703*0.3</f>
        <v>17.939999999999998</v>
      </c>
      <c r="J703" s="12">
        <f>G703+H703+I703</f>
        <v>87.905999999999992</v>
      </c>
      <c r="K703" s="12">
        <f>J703*1.1</f>
        <v>96.696600000000004</v>
      </c>
      <c r="L703" s="7"/>
      <c r="M703" s="4" t="s">
        <v>3989</v>
      </c>
      <c r="N703" s="7" t="s">
        <v>3990</v>
      </c>
      <c r="O703" s="8" t="s">
        <v>3994</v>
      </c>
      <c r="P703" s="10">
        <v>45919</v>
      </c>
    </row>
    <row r="704" spans="1:16" ht="285" x14ac:dyDescent="0.2">
      <c r="A704" s="3" t="s">
        <v>48</v>
      </c>
      <c r="B704" s="4" t="s">
        <v>723</v>
      </c>
      <c r="C704" s="4" t="s">
        <v>1801</v>
      </c>
      <c r="D704" s="4" t="s">
        <v>1252</v>
      </c>
      <c r="E704" s="4" t="s">
        <v>305</v>
      </c>
      <c r="F704" s="5">
        <v>1</v>
      </c>
      <c r="G704" s="6">
        <v>113</v>
      </c>
      <c r="H704" s="11">
        <f>G704*0.14</f>
        <v>15.820000000000002</v>
      </c>
      <c r="I704" s="12">
        <f>G704*0.22</f>
        <v>24.86</v>
      </c>
      <c r="J704" s="12">
        <f>G704+H704+I704</f>
        <v>153.68</v>
      </c>
      <c r="K704" s="12">
        <f>J704*1.1</f>
        <v>169.04800000000003</v>
      </c>
      <c r="L704" s="7"/>
      <c r="M704" s="4" t="s">
        <v>3261</v>
      </c>
      <c r="N704" s="7" t="s">
        <v>3262</v>
      </c>
      <c r="O704" s="8" t="s">
        <v>3263</v>
      </c>
      <c r="P704" s="10">
        <v>45903</v>
      </c>
    </row>
    <row r="705" spans="1:16" ht="375" x14ac:dyDescent="0.2">
      <c r="A705" s="3" t="s">
        <v>182</v>
      </c>
      <c r="B705" s="4" t="s">
        <v>2591</v>
      </c>
      <c r="C705" s="4" t="s">
        <v>503</v>
      </c>
      <c r="D705" s="4" t="s">
        <v>1855</v>
      </c>
      <c r="E705" s="4" t="s">
        <v>2194</v>
      </c>
      <c r="F705" s="5">
        <v>30</v>
      </c>
      <c r="G705" s="6">
        <v>513.01</v>
      </c>
      <c r="H705" s="11">
        <f>G705*0.1</f>
        <v>51.301000000000002</v>
      </c>
      <c r="I705" s="12">
        <f>G705*0.15</f>
        <v>76.951499999999996</v>
      </c>
      <c r="J705" s="12">
        <f>G705+H705+I705</f>
        <v>641.26250000000005</v>
      </c>
      <c r="K705" s="12">
        <f>J705*1.1</f>
        <v>705.38875000000007</v>
      </c>
      <c r="L705" s="7"/>
      <c r="M705" s="4" t="s">
        <v>2592</v>
      </c>
      <c r="N705" s="7" t="s">
        <v>3264</v>
      </c>
      <c r="O705" s="8" t="s">
        <v>1115</v>
      </c>
      <c r="P705" s="10">
        <v>45901</v>
      </c>
    </row>
    <row r="706" spans="1:16" ht="300" x14ac:dyDescent="0.2">
      <c r="A706" s="3" t="s">
        <v>461</v>
      </c>
      <c r="B706" s="4" t="s">
        <v>153</v>
      </c>
      <c r="C706" s="4" t="s">
        <v>1007</v>
      </c>
      <c r="D706" s="4" t="s">
        <v>865</v>
      </c>
      <c r="E706" s="4" t="s">
        <v>550</v>
      </c>
      <c r="F706" s="5">
        <v>100</v>
      </c>
      <c r="G706" s="6">
        <v>649.35</v>
      </c>
      <c r="H706" s="11">
        <f>G706*0.1</f>
        <v>64.935000000000002</v>
      </c>
      <c r="I706" s="12">
        <f>G706*0.15</f>
        <v>97.402500000000003</v>
      </c>
      <c r="J706" s="12">
        <f>G706+H706+I706</f>
        <v>811.68750000000011</v>
      </c>
      <c r="K706" s="12">
        <f>J706*1.1</f>
        <v>892.85625000000016</v>
      </c>
      <c r="L706" s="7"/>
      <c r="M706" s="4" t="s">
        <v>2493</v>
      </c>
      <c r="N706" s="7" t="s">
        <v>3077</v>
      </c>
      <c r="O706" s="8" t="s">
        <v>2494</v>
      </c>
      <c r="P706" s="10">
        <v>45901</v>
      </c>
    </row>
    <row r="707" spans="1:16" ht="300" x14ac:dyDescent="0.2">
      <c r="A707" s="3" t="s">
        <v>461</v>
      </c>
      <c r="B707" s="4" t="s">
        <v>153</v>
      </c>
      <c r="C707" s="4" t="s">
        <v>1021</v>
      </c>
      <c r="D707" s="4" t="s">
        <v>865</v>
      </c>
      <c r="E707" s="4" t="s">
        <v>550</v>
      </c>
      <c r="F707" s="5">
        <v>100</v>
      </c>
      <c r="G707" s="6">
        <v>1050.22</v>
      </c>
      <c r="H707" s="11">
        <f>G707*0.1</f>
        <v>105.02200000000001</v>
      </c>
      <c r="I707" s="12">
        <f>G707*0.15</f>
        <v>157.53299999999999</v>
      </c>
      <c r="J707" s="12">
        <f>G707+H707+I707</f>
        <v>1312.7749999999999</v>
      </c>
      <c r="K707" s="12">
        <f>J707*1.1</f>
        <v>1444.0525</v>
      </c>
      <c r="L707" s="7"/>
      <c r="M707" s="4" t="s">
        <v>2493</v>
      </c>
      <c r="N707" s="7" t="s">
        <v>3077</v>
      </c>
      <c r="O707" s="8" t="s">
        <v>2495</v>
      </c>
      <c r="P707" s="10">
        <v>45901</v>
      </c>
    </row>
    <row r="708" spans="1:16" ht="315" hidden="1" x14ac:dyDescent="0.2">
      <c r="A708" s="3" t="s">
        <v>338</v>
      </c>
      <c r="B708" s="4" t="s">
        <v>338</v>
      </c>
      <c r="C708" s="4" t="s">
        <v>1201</v>
      </c>
      <c r="D708" s="4" t="s">
        <v>3680</v>
      </c>
      <c r="E708" s="4" t="s">
        <v>340</v>
      </c>
      <c r="F708" s="5">
        <v>1</v>
      </c>
      <c r="G708" s="6">
        <v>31196.1</v>
      </c>
      <c r="H708" s="11">
        <f>G708*0.1</f>
        <v>3119.61</v>
      </c>
      <c r="I708" s="12">
        <f>G708*0.15</f>
        <v>4679.415</v>
      </c>
      <c r="J708" s="12">
        <f>G708+H708+I708</f>
        <v>38995.125</v>
      </c>
      <c r="K708" s="12">
        <f>J708*1.1</f>
        <v>42894.637500000004</v>
      </c>
      <c r="L708" s="7"/>
      <c r="M708" s="4" t="s">
        <v>3687</v>
      </c>
      <c r="N708" s="7" t="s">
        <v>3688</v>
      </c>
      <c r="O708" s="8" t="s">
        <v>1656</v>
      </c>
      <c r="P708" s="10">
        <v>45917</v>
      </c>
    </row>
    <row r="709" spans="1:16" ht="315" hidden="1" x14ac:dyDescent="0.2">
      <c r="A709" s="3" t="s">
        <v>338</v>
      </c>
      <c r="B709" s="4" t="s">
        <v>338</v>
      </c>
      <c r="C709" s="4" t="s">
        <v>2218</v>
      </c>
      <c r="D709" s="4" t="s">
        <v>3680</v>
      </c>
      <c r="E709" s="4" t="s">
        <v>340</v>
      </c>
      <c r="F709" s="5">
        <v>10</v>
      </c>
      <c r="G709" s="6">
        <v>311961</v>
      </c>
      <c r="H709" s="11">
        <f>G709*0.1</f>
        <v>31196.100000000002</v>
      </c>
      <c r="I709" s="12">
        <f>G709*0.15</f>
        <v>46794.15</v>
      </c>
      <c r="J709" s="12">
        <f>G709+H709+I709</f>
        <v>389951.25</v>
      </c>
      <c r="K709" s="12">
        <f>J709*1.1</f>
        <v>428946.37500000006</v>
      </c>
      <c r="L709" s="7"/>
      <c r="M709" s="4" t="s">
        <v>3687</v>
      </c>
      <c r="N709" s="7" t="s">
        <v>3688</v>
      </c>
      <c r="O709" s="8" t="s">
        <v>1654</v>
      </c>
      <c r="P709" s="10">
        <v>45917</v>
      </c>
    </row>
    <row r="710" spans="1:16" ht="315" hidden="1" x14ac:dyDescent="0.2">
      <c r="A710" s="3" t="s">
        <v>338</v>
      </c>
      <c r="B710" s="4" t="s">
        <v>338</v>
      </c>
      <c r="C710" s="4" t="s">
        <v>2217</v>
      </c>
      <c r="D710" s="4" t="s">
        <v>3680</v>
      </c>
      <c r="E710" s="4" t="s">
        <v>340</v>
      </c>
      <c r="F710" s="5">
        <v>4</v>
      </c>
      <c r="G710" s="6">
        <v>124784.4</v>
      </c>
      <c r="H710" s="11">
        <f>G710*0.1</f>
        <v>12478.44</v>
      </c>
      <c r="I710" s="12">
        <f>G710*0.15</f>
        <v>18717.66</v>
      </c>
      <c r="J710" s="12">
        <f>G710+H710+I710</f>
        <v>155980.5</v>
      </c>
      <c r="K710" s="12">
        <f>J710*1.1</f>
        <v>171578.55000000002</v>
      </c>
      <c r="L710" s="7"/>
      <c r="M710" s="4" t="s">
        <v>3687</v>
      </c>
      <c r="N710" s="7" t="s">
        <v>3688</v>
      </c>
      <c r="O710" s="8" t="s">
        <v>1655</v>
      </c>
      <c r="P710" s="10">
        <v>45917</v>
      </c>
    </row>
    <row r="711" spans="1:16" ht="405" hidden="1" x14ac:dyDescent="0.2">
      <c r="A711" s="3" t="s">
        <v>338</v>
      </c>
      <c r="B711" s="4" t="s">
        <v>338</v>
      </c>
      <c r="C711" s="4" t="s">
        <v>2534</v>
      </c>
      <c r="D711" s="4" t="s">
        <v>606</v>
      </c>
      <c r="E711" s="4" t="s">
        <v>340</v>
      </c>
      <c r="F711" s="5">
        <v>1</v>
      </c>
      <c r="G711" s="6">
        <v>13507.77</v>
      </c>
      <c r="H711" s="11">
        <f>G711*0.1</f>
        <v>1350.777</v>
      </c>
      <c r="I711" s="12">
        <f>G711*0.15</f>
        <v>2026.1655000000001</v>
      </c>
      <c r="J711" s="12">
        <f>G711+H711+I711</f>
        <v>16884.712500000001</v>
      </c>
      <c r="K711" s="12">
        <f>J711*1.1</f>
        <v>18573.183750000004</v>
      </c>
      <c r="L711" s="7"/>
      <c r="M711" s="4" t="s">
        <v>4129</v>
      </c>
      <c r="N711" s="7" t="s">
        <v>4130</v>
      </c>
      <c r="O711" s="8" t="s">
        <v>4132</v>
      </c>
      <c r="P711" s="10">
        <v>45923</v>
      </c>
    </row>
    <row r="712" spans="1:16" ht="315" hidden="1" x14ac:dyDescent="0.2">
      <c r="A712" s="3" t="s">
        <v>338</v>
      </c>
      <c r="B712" s="4" t="s">
        <v>338</v>
      </c>
      <c r="C712" s="4" t="s">
        <v>339</v>
      </c>
      <c r="D712" s="4" t="s">
        <v>3680</v>
      </c>
      <c r="E712" s="4" t="s">
        <v>340</v>
      </c>
      <c r="F712" s="5">
        <v>1</v>
      </c>
      <c r="G712" s="6">
        <v>15598.04</v>
      </c>
      <c r="H712" s="11">
        <f>G712*0.1</f>
        <v>1559.8040000000001</v>
      </c>
      <c r="I712" s="12">
        <f>G712*0.15</f>
        <v>2339.7060000000001</v>
      </c>
      <c r="J712" s="12">
        <f>G712+H712+I712</f>
        <v>19497.550000000003</v>
      </c>
      <c r="K712" s="12">
        <f>J712*1.1</f>
        <v>21447.305000000004</v>
      </c>
      <c r="L712" s="7"/>
      <c r="M712" s="4" t="s">
        <v>3687</v>
      </c>
      <c r="N712" s="7" t="s">
        <v>3688</v>
      </c>
      <c r="O712" s="8" t="s">
        <v>1659</v>
      </c>
      <c r="P712" s="10">
        <v>45917</v>
      </c>
    </row>
    <row r="713" spans="1:16" ht="405" hidden="1" x14ac:dyDescent="0.2">
      <c r="A713" s="3" t="s">
        <v>338</v>
      </c>
      <c r="B713" s="4" t="s">
        <v>338</v>
      </c>
      <c r="C713" s="4" t="s">
        <v>2533</v>
      </c>
      <c r="D713" s="4" t="s">
        <v>606</v>
      </c>
      <c r="E713" s="4" t="s">
        <v>340</v>
      </c>
      <c r="F713" s="5">
        <v>10</v>
      </c>
      <c r="G713" s="6">
        <v>135077.71</v>
      </c>
      <c r="H713" s="11">
        <f>G713*0.1</f>
        <v>13507.771000000001</v>
      </c>
      <c r="I713" s="12">
        <f>G713*0.15</f>
        <v>20261.656499999997</v>
      </c>
      <c r="J713" s="12">
        <f>G713+H713+I713</f>
        <v>168847.13750000001</v>
      </c>
      <c r="K713" s="12">
        <f>J713*1.1</f>
        <v>185731.85125000004</v>
      </c>
      <c r="L713" s="7"/>
      <c r="M713" s="4" t="s">
        <v>4129</v>
      </c>
      <c r="N713" s="7" t="s">
        <v>4130</v>
      </c>
      <c r="O713" s="8" t="s">
        <v>4131</v>
      </c>
      <c r="P713" s="10">
        <v>45923</v>
      </c>
    </row>
    <row r="714" spans="1:16" ht="315" hidden="1" x14ac:dyDescent="0.2">
      <c r="A714" s="3" t="s">
        <v>338</v>
      </c>
      <c r="B714" s="4" t="s">
        <v>338</v>
      </c>
      <c r="C714" s="4" t="s">
        <v>1899</v>
      </c>
      <c r="D714" s="4" t="s">
        <v>3680</v>
      </c>
      <c r="E714" s="4" t="s">
        <v>340</v>
      </c>
      <c r="F714" s="5">
        <v>10</v>
      </c>
      <c r="G714" s="6">
        <v>155980.4</v>
      </c>
      <c r="H714" s="11">
        <f>G714*0.1</f>
        <v>15598.04</v>
      </c>
      <c r="I714" s="12">
        <f>G714*0.15</f>
        <v>23397.059999999998</v>
      </c>
      <c r="J714" s="12">
        <f>G714+H714+I714</f>
        <v>194975.5</v>
      </c>
      <c r="K714" s="12">
        <f>J714*1.1</f>
        <v>214473.05000000002</v>
      </c>
      <c r="L714" s="7"/>
      <c r="M714" s="4" t="s">
        <v>3687</v>
      </c>
      <c r="N714" s="7" t="s">
        <v>3688</v>
      </c>
      <c r="O714" s="8" t="s">
        <v>1657</v>
      </c>
      <c r="P714" s="10">
        <v>45917</v>
      </c>
    </row>
    <row r="715" spans="1:16" ht="405" hidden="1" x14ac:dyDescent="0.2">
      <c r="A715" s="3" t="s">
        <v>338</v>
      </c>
      <c r="B715" s="4" t="s">
        <v>338</v>
      </c>
      <c r="C715" s="4" t="s">
        <v>2535</v>
      </c>
      <c r="D715" s="4" t="s">
        <v>606</v>
      </c>
      <c r="E715" s="4" t="s">
        <v>340</v>
      </c>
      <c r="F715" s="5">
        <v>4</v>
      </c>
      <c r="G715" s="6">
        <v>54031.08</v>
      </c>
      <c r="H715" s="11">
        <f>G715*0.1</f>
        <v>5403.1080000000002</v>
      </c>
      <c r="I715" s="12">
        <f>G715*0.15</f>
        <v>8104.6620000000003</v>
      </c>
      <c r="J715" s="12">
        <f>G715+H715+I715</f>
        <v>67538.850000000006</v>
      </c>
      <c r="K715" s="12">
        <f>J715*1.1</f>
        <v>74292.735000000015</v>
      </c>
      <c r="L715" s="7"/>
      <c r="M715" s="4" t="s">
        <v>4129</v>
      </c>
      <c r="N715" s="7" t="s">
        <v>4130</v>
      </c>
      <c r="O715" s="8" t="s">
        <v>4133</v>
      </c>
      <c r="P715" s="10">
        <v>45923</v>
      </c>
    </row>
    <row r="716" spans="1:16" ht="315" hidden="1" x14ac:dyDescent="0.2">
      <c r="A716" s="3" t="s">
        <v>338</v>
      </c>
      <c r="B716" s="4" t="s">
        <v>338</v>
      </c>
      <c r="C716" s="4" t="s">
        <v>1898</v>
      </c>
      <c r="D716" s="4" t="s">
        <v>3680</v>
      </c>
      <c r="E716" s="4" t="s">
        <v>340</v>
      </c>
      <c r="F716" s="5">
        <v>4</v>
      </c>
      <c r="G716" s="6">
        <v>62392.160000000003</v>
      </c>
      <c r="H716" s="11">
        <f>G716*0.1</f>
        <v>6239.2160000000003</v>
      </c>
      <c r="I716" s="12">
        <f>G716*0.15</f>
        <v>9358.8240000000005</v>
      </c>
      <c r="J716" s="12">
        <f>G716+H716+I716</f>
        <v>77990.200000000012</v>
      </c>
      <c r="K716" s="12">
        <f>J716*1.1</f>
        <v>85789.220000000016</v>
      </c>
      <c r="L716" s="7"/>
      <c r="M716" s="4" t="s">
        <v>3687</v>
      </c>
      <c r="N716" s="7" t="s">
        <v>3688</v>
      </c>
      <c r="O716" s="8" t="s">
        <v>1658</v>
      </c>
      <c r="P716" s="10">
        <v>45917</v>
      </c>
    </row>
    <row r="717" spans="1:16" ht="240" hidden="1" x14ac:dyDescent="0.2">
      <c r="A717" s="3" t="s">
        <v>49</v>
      </c>
      <c r="B717" s="4" t="s">
        <v>891</v>
      </c>
      <c r="C717" s="4" t="s">
        <v>2559</v>
      </c>
      <c r="D717" s="4" t="s">
        <v>556</v>
      </c>
      <c r="E717" s="4" t="s">
        <v>847</v>
      </c>
      <c r="F717" s="5">
        <v>100</v>
      </c>
      <c r="G717" s="6">
        <v>126.5</v>
      </c>
      <c r="H717" s="11">
        <f>G717*0.14</f>
        <v>17.71</v>
      </c>
      <c r="I717" s="12">
        <f>G717*0.22</f>
        <v>27.830000000000002</v>
      </c>
      <c r="J717" s="12">
        <f>G717+H717+I717</f>
        <v>172.04000000000002</v>
      </c>
      <c r="K717" s="12">
        <f>J717*1.1</f>
        <v>189.24400000000003</v>
      </c>
      <c r="L717" s="7"/>
      <c r="M717" s="4" t="s">
        <v>2557</v>
      </c>
      <c r="N717" s="7" t="s">
        <v>2599</v>
      </c>
      <c r="O717" s="8" t="s">
        <v>2560</v>
      </c>
      <c r="P717" s="10">
        <v>45921</v>
      </c>
    </row>
    <row r="718" spans="1:16" ht="240" hidden="1" x14ac:dyDescent="0.2">
      <c r="A718" s="3" t="s">
        <v>49</v>
      </c>
      <c r="B718" s="4" t="s">
        <v>891</v>
      </c>
      <c r="C718" s="4" t="s">
        <v>2559</v>
      </c>
      <c r="D718" s="4" t="s">
        <v>556</v>
      </c>
      <c r="E718" s="4" t="s">
        <v>847</v>
      </c>
      <c r="F718" s="5">
        <v>100</v>
      </c>
      <c r="G718" s="6">
        <v>126.5</v>
      </c>
      <c r="H718" s="11">
        <f>G718*0.14</f>
        <v>17.71</v>
      </c>
      <c r="I718" s="12">
        <f>G718*0.22</f>
        <v>27.830000000000002</v>
      </c>
      <c r="J718" s="12">
        <f>G718+H718+I718</f>
        <v>172.04000000000002</v>
      </c>
      <c r="K718" s="12">
        <f>J718*1.1</f>
        <v>189.24400000000003</v>
      </c>
      <c r="L718" s="7"/>
      <c r="M718" s="4" t="s">
        <v>892</v>
      </c>
      <c r="N718" s="7" t="s">
        <v>2599</v>
      </c>
      <c r="O718" s="8" t="s">
        <v>893</v>
      </c>
      <c r="P718" s="10">
        <v>45921</v>
      </c>
    </row>
    <row r="719" spans="1:16" ht="240" hidden="1" x14ac:dyDescent="0.2">
      <c r="A719" s="3" t="s">
        <v>49</v>
      </c>
      <c r="B719" s="4" t="s">
        <v>891</v>
      </c>
      <c r="C719" s="4" t="s">
        <v>1930</v>
      </c>
      <c r="D719" s="4" t="s">
        <v>556</v>
      </c>
      <c r="E719" s="4" t="s">
        <v>847</v>
      </c>
      <c r="F719" s="5">
        <v>100</v>
      </c>
      <c r="G719" s="6">
        <v>130</v>
      </c>
      <c r="H719" s="11">
        <f>G719*0.14</f>
        <v>18.200000000000003</v>
      </c>
      <c r="I719" s="12">
        <f>G719*0.22</f>
        <v>28.6</v>
      </c>
      <c r="J719" s="12">
        <f>G719+H719+I719</f>
        <v>176.79999999999998</v>
      </c>
      <c r="K719" s="12">
        <f>J719*1.1</f>
        <v>194.48</v>
      </c>
      <c r="L719" s="7"/>
      <c r="M719" s="4" t="s">
        <v>2557</v>
      </c>
      <c r="N719" s="7" t="s">
        <v>2599</v>
      </c>
      <c r="O719" s="8" t="s">
        <v>2558</v>
      </c>
      <c r="P719" s="10">
        <v>45921</v>
      </c>
    </row>
    <row r="720" spans="1:16" ht="240" hidden="1" x14ac:dyDescent="0.2">
      <c r="A720" s="3" t="s">
        <v>49</v>
      </c>
      <c r="B720" s="4" t="s">
        <v>891</v>
      </c>
      <c r="C720" s="4" t="s">
        <v>1930</v>
      </c>
      <c r="D720" s="4" t="s">
        <v>556</v>
      </c>
      <c r="E720" s="4" t="s">
        <v>847</v>
      </c>
      <c r="F720" s="5">
        <v>100</v>
      </c>
      <c r="G720" s="6">
        <v>130</v>
      </c>
      <c r="H720" s="11">
        <f>G720*0.14</f>
        <v>18.200000000000003</v>
      </c>
      <c r="I720" s="12">
        <f>G720*0.22</f>
        <v>28.6</v>
      </c>
      <c r="J720" s="12">
        <f>G720+H720+I720</f>
        <v>176.79999999999998</v>
      </c>
      <c r="K720" s="12">
        <f>J720*1.1</f>
        <v>194.48</v>
      </c>
      <c r="L720" s="7"/>
      <c r="M720" s="4" t="s">
        <v>892</v>
      </c>
      <c r="N720" s="7" t="s">
        <v>2599</v>
      </c>
      <c r="O720" s="8" t="s">
        <v>1931</v>
      </c>
      <c r="P720" s="10">
        <v>45921</v>
      </c>
    </row>
    <row r="721" spans="1:16" ht="375" hidden="1" x14ac:dyDescent="0.2">
      <c r="A721" s="3" t="s">
        <v>49</v>
      </c>
      <c r="B721" s="4" t="s">
        <v>2024</v>
      </c>
      <c r="C721" s="4" t="s">
        <v>1077</v>
      </c>
      <c r="D721" s="4" t="s">
        <v>636</v>
      </c>
      <c r="E721" s="4" t="s">
        <v>847</v>
      </c>
      <c r="F721" s="5">
        <v>56</v>
      </c>
      <c r="G721" s="6">
        <v>93.15</v>
      </c>
      <c r="H721" s="11">
        <f>G721*0.17</f>
        <v>15.835500000000001</v>
      </c>
      <c r="I721" s="12">
        <f>G721*0.3</f>
        <v>27.945</v>
      </c>
      <c r="J721" s="12">
        <f>G721+H721+I721</f>
        <v>136.93049999999999</v>
      </c>
      <c r="K721" s="12">
        <f>J721*1.1</f>
        <v>150.62354999999999</v>
      </c>
      <c r="L721" s="7"/>
      <c r="M721" s="4" t="s">
        <v>2238</v>
      </c>
      <c r="N721" s="7" t="s">
        <v>2599</v>
      </c>
      <c r="O721" s="8" t="s">
        <v>2239</v>
      </c>
      <c r="P721" s="10">
        <v>45921</v>
      </c>
    </row>
    <row r="722" spans="1:16" ht="375" hidden="1" x14ac:dyDescent="0.2">
      <c r="A722" s="3" t="s">
        <v>49</v>
      </c>
      <c r="B722" s="4" t="s">
        <v>2024</v>
      </c>
      <c r="C722" s="4" t="s">
        <v>1078</v>
      </c>
      <c r="D722" s="4" t="s">
        <v>636</v>
      </c>
      <c r="E722" s="4" t="s">
        <v>847</v>
      </c>
      <c r="F722" s="5">
        <v>112</v>
      </c>
      <c r="G722" s="6">
        <v>186.3</v>
      </c>
      <c r="H722" s="11">
        <f>G722*0.14</f>
        <v>26.082000000000004</v>
      </c>
      <c r="I722" s="12">
        <f>G722*0.22</f>
        <v>40.986000000000004</v>
      </c>
      <c r="J722" s="12">
        <f>G722+H722+I722</f>
        <v>253.36799999999999</v>
      </c>
      <c r="K722" s="12">
        <f>J722*1.1</f>
        <v>278.70480000000003</v>
      </c>
      <c r="L722" s="7"/>
      <c r="M722" s="4" t="s">
        <v>2238</v>
      </c>
      <c r="N722" s="7" t="s">
        <v>2599</v>
      </c>
      <c r="O722" s="8" t="s">
        <v>2240</v>
      </c>
      <c r="P722" s="10">
        <v>45921</v>
      </c>
    </row>
    <row r="723" spans="1:16" ht="225" hidden="1" x14ac:dyDescent="0.2">
      <c r="A723" s="3" t="s">
        <v>49</v>
      </c>
      <c r="B723" s="4" t="s">
        <v>2385</v>
      </c>
      <c r="C723" s="4" t="s">
        <v>1710</v>
      </c>
      <c r="D723" s="4" t="s">
        <v>1277</v>
      </c>
      <c r="E723" s="4" t="s">
        <v>847</v>
      </c>
      <c r="F723" s="5">
        <v>100</v>
      </c>
      <c r="G723" s="6">
        <v>146.44</v>
      </c>
      <c r="H723" s="11">
        <f>G723*0.14</f>
        <v>20.501600000000003</v>
      </c>
      <c r="I723" s="12">
        <f>G723*0.22</f>
        <v>32.216799999999999</v>
      </c>
      <c r="J723" s="12">
        <f>G723+H723+I723</f>
        <v>199.1584</v>
      </c>
      <c r="K723" s="12">
        <f>J723*1.1</f>
        <v>219.07424000000003</v>
      </c>
      <c r="L723" s="7"/>
      <c r="M723" s="4" t="s">
        <v>926</v>
      </c>
      <c r="N723" s="7" t="s">
        <v>2599</v>
      </c>
      <c r="O723" s="8" t="s">
        <v>1711</v>
      </c>
      <c r="P723" s="10">
        <v>45921</v>
      </c>
    </row>
    <row r="724" spans="1:16" ht="225" hidden="1" x14ac:dyDescent="0.2">
      <c r="A724" s="3" t="s">
        <v>49</v>
      </c>
      <c r="B724" s="4" t="s">
        <v>2385</v>
      </c>
      <c r="C724" s="4" t="s">
        <v>1710</v>
      </c>
      <c r="D724" s="4" t="s">
        <v>1277</v>
      </c>
      <c r="E724" s="4" t="s">
        <v>847</v>
      </c>
      <c r="F724" s="5">
        <v>100</v>
      </c>
      <c r="G724" s="6">
        <v>146.44</v>
      </c>
      <c r="H724" s="11">
        <f>G724*0.14</f>
        <v>20.501600000000003</v>
      </c>
      <c r="I724" s="12">
        <f>G724*0.22</f>
        <v>32.216799999999999</v>
      </c>
      <c r="J724" s="12">
        <f>G724+H724+I724</f>
        <v>199.1584</v>
      </c>
      <c r="K724" s="12">
        <f>J724*1.1</f>
        <v>219.07424000000003</v>
      </c>
      <c r="L724" s="7"/>
      <c r="M724" s="4" t="s">
        <v>2507</v>
      </c>
      <c r="N724" s="7" t="s">
        <v>2599</v>
      </c>
      <c r="O724" s="8" t="s">
        <v>1711</v>
      </c>
      <c r="P724" s="10">
        <v>45921</v>
      </c>
    </row>
    <row r="725" spans="1:16" ht="225" hidden="1" x14ac:dyDescent="0.2">
      <c r="A725" s="3" t="s">
        <v>49</v>
      </c>
      <c r="B725" s="4" t="s">
        <v>2385</v>
      </c>
      <c r="C725" s="4" t="s">
        <v>1722</v>
      </c>
      <c r="D725" s="4" t="s">
        <v>1277</v>
      </c>
      <c r="E725" s="4" t="s">
        <v>847</v>
      </c>
      <c r="F725" s="5">
        <v>100</v>
      </c>
      <c r="G725" s="6">
        <v>168.86</v>
      </c>
      <c r="H725" s="11">
        <f>G725*0.14</f>
        <v>23.640400000000003</v>
      </c>
      <c r="I725" s="12">
        <f>G725*0.22</f>
        <v>37.1492</v>
      </c>
      <c r="J725" s="12">
        <f>G725+H725+I725</f>
        <v>229.64960000000002</v>
      </c>
      <c r="K725" s="12">
        <f>J725*1.1</f>
        <v>252.61456000000004</v>
      </c>
      <c r="L725" s="7"/>
      <c r="M725" s="4" t="s">
        <v>904</v>
      </c>
      <c r="N725" s="7" t="s">
        <v>2599</v>
      </c>
      <c r="O725" s="8" t="s">
        <v>1723</v>
      </c>
      <c r="P725" s="10">
        <v>45921</v>
      </c>
    </row>
    <row r="726" spans="1:16" ht="225" hidden="1" x14ac:dyDescent="0.2">
      <c r="A726" s="3" t="s">
        <v>49</v>
      </c>
      <c r="B726" s="4" t="s">
        <v>2385</v>
      </c>
      <c r="C726" s="4" t="s">
        <v>1722</v>
      </c>
      <c r="D726" s="4" t="s">
        <v>1277</v>
      </c>
      <c r="E726" s="4" t="s">
        <v>847</v>
      </c>
      <c r="F726" s="5">
        <v>100</v>
      </c>
      <c r="G726" s="6">
        <v>168.86</v>
      </c>
      <c r="H726" s="11">
        <f>G726*0.14</f>
        <v>23.640400000000003</v>
      </c>
      <c r="I726" s="12">
        <f>G726*0.22</f>
        <v>37.1492</v>
      </c>
      <c r="J726" s="12">
        <f>G726+H726+I726</f>
        <v>229.64960000000002</v>
      </c>
      <c r="K726" s="12">
        <f>J726*1.1</f>
        <v>252.61456000000004</v>
      </c>
      <c r="L726" s="7"/>
      <c r="M726" s="4" t="s">
        <v>2508</v>
      </c>
      <c r="N726" s="7" t="s">
        <v>2599</v>
      </c>
      <c r="O726" s="8" t="s">
        <v>1723</v>
      </c>
      <c r="P726" s="10">
        <v>45921</v>
      </c>
    </row>
    <row r="727" spans="1:16" ht="225" hidden="1" x14ac:dyDescent="0.2">
      <c r="A727" s="3" t="s">
        <v>49</v>
      </c>
      <c r="B727" s="4" t="s">
        <v>2385</v>
      </c>
      <c r="C727" s="4" t="s">
        <v>1712</v>
      </c>
      <c r="D727" s="4" t="s">
        <v>1277</v>
      </c>
      <c r="E727" s="4" t="s">
        <v>847</v>
      </c>
      <c r="F727" s="5">
        <v>100</v>
      </c>
      <c r="G727" s="6">
        <v>178.6</v>
      </c>
      <c r="H727" s="11">
        <f>G727*0.14</f>
        <v>25.004000000000001</v>
      </c>
      <c r="I727" s="12">
        <f>G727*0.22</f>
        <v>39.292000000000002</v>
      </c>
      <c r="J727" s="12">
        <f>G727+H727+I727</f>
        <v>242.89599999999999</v>
      </c>
      <c r="K727" s="12">
        <f>J727*1.1</f>
        <v>267.18560000000002</v>
      </c>
      <c r="L727" s="7"/>
      <c r="M727" s="4" t="s">
        <v>926</v>
      </c>
      <c r="N727" s="7" t="s">
        <v>2599</v>
      </c>
      <c r="O727" s="8" t="s">
        <v>1713</v>
      </c>
      <c r="P727" s="10">
        <v>45921</v>
      </c>
    </row>
    <row r="728" spans="1:16" ht="225" hidden="1" x14ac:dyDescent="0.2">
      <c r="A728" s="3" t="s">
        <v>49</v>
      </c>
      <c r="B728" s="4" t="s">
        <v>2385</v>
      </c>
      <c r="C728" s="4" t="s">
        <v>1712</v>
      </c>
      <c r="D728" s="4" t="s">
        <v>1277</v>
      </c>
      <c r="E728" s="4" t="s">
        <v>847</v>
      </c>
      <c r="F728" s="5">
        <v>100</v>
      </c>
      <c r="G728" s="6">
        <v>178.6</v>
      </c>
      <c r="H728" s="11">
        <f>G728*0.14</f>
        <v>25.004000000000001</v>
      </c>
      <c r="I728" s="12">
        <f>G728*0.22</f>
        <v>39.292000000000002</v>
      </c>
      <c r="J728" s="12">
        <f>G728+H728+I728</f>
        <v>242.89599999999999</v>
      </c>
      <c r="K728" s="12">
        <f>J728*1.1</f>
        <v>267.18560000000002</v>
      </c>
      <c r="L728" s="7"/>
      <c r="M728" s="4" t="s">
        <v>2507</v>
      </c>
      <c r="N728" s="7" t="s">
        <v>2599</v>
      </c>
      <c r="O728" s="8" t="s">
        <v>1713</v>
      </c>
      <c r="P728" s="10">
        <v>45921</v>
      </c>
    </row>
    <row r="729" spans="1:16" ht="225" hidden="1" x14ac:dyDescent="0.2">
      <c r="A729" s="3" t="s">
        <v>49</v>
      </c>
      <c r="B729" s="4" t="s">
        <v>2385</v>
      </c>
      <c r="C729" s="4" t="s">
        <v>1720</v>
      </c>
      <c r="D729" s="4" t="s">
        <v>1277</v>
      </c>
      <c r="E729" s="4" t="s">
        <v>847</v>
      </c>
      <c r="F729" s="5">
        <v>100</v>
      </c>
      <c r="G729" s="6">
        <v>180.17</v>
      </c>
      <c r="H729" s="11">
        <f>G729*0.14</f>
        <v>25.223800000000001</v>
      </c>
      <c r="I729" s="12">
        <f>G729*0.22</f>
        <v>39.6374</v>
      </c>
      <c r="J729" s="12">
        <f>G729+H729+I729</f>
        <v>245.03120000000001</v>
      </c>
      <c r="K729" s="12">
        <f>J729*1.1</f>
        <v>269.53432000000004</v>
      </c>
      <c r="L729" s="7"/>
      <c r="M729" s="4" t="s">
        <v>904</v>
      </c>
      <c r="N729" s="7" t="s">
        <v>2599</v>
      </c>
      <c r="O729" s="8" t="s">
        <v>1721</v>
      </c>
      <c r="P729" s="10">
        <v>45921</v>
      </c>
    </row>
    <row r="730" spans="1:16" ht="225" hidden="1" x14ac:dyDescent="0.2">
      <c r="A730" s="3" t="s">
        <v>49</v>
      </c>
      <c r="B730" s="4" t="s">
        <v>2385</v>
      </c>
      <c r="C730" s="4" t="s">
        <v>1720</v>
      </c>
      <c r="D730" s="4" t="s">
        <v>1277</v>
      </c>
      <c r="E730" s="4" t="s">
        <v>847</v>
      </c>
      <c r="F730" s="5">
        <v>100</v>
      </c>
      <c r="G730" s="6">
        <v>180.17</v>
      </c>
      <c r="H730" s="11">
        <f>G730*0.14</f>
        <v>25.223800000000001</v>
      </c>
      <c r="I730" s="12">
        <f>G730*0.22</f>
        <v>39.6374</v>
      </c>
      <c r="J730" s="12">
        <f>G730+H730+I730</f>
        <v>245.03120000000001</v>
      </c>
      <c r="K730" s="12">
        <f>J730*1.1</f>
        <v>269.53432000000004</v>
      </c>
      <c r="L730" s="7"/>
      <c r="M730" s="4" t="s">
        <v>2508</v>
      </c>
      <c r="N730" s="7" t="s">
        <v>2599</v>
      </c>
      <c r="O730" s="8" t="s">
        <v>1721</v>
      </c>
      <c r="P730" s="10">
        <v>45921</v>
      </c>
    </row>
    <row r="731" spans="1:16" ht="225" hidden="1" x14ac:dyDescent="0.2">
      <c r="A731" s="3" t="s">
        <v>49</v>
      </c>
      <c r="B731" s="4" t="s">
        <v>2385</v>
      </c>
      <c r="C731" s="4" t="s">
        <v>1714</v>
      </c>
      <c r="D731" s="4" t="s">
        <v>1277</v>
      </c>
      <c r="E731" s="4" t="s">
        <v>847</v>
      </c>
      <c r="F731" s="5">
        <v>100</v>
      </c>
      <c r="G731" s="6">
        <v>182.23</v>
      </c>
      <c r="H731" s="11">
        <f>G731*0.14</f>
        <v>25.5122</v>
      </c>
      <c r="I731" s="12">
        <f>G731*0.22</f>
        <v>40.090599999999995</v>
      </c>
      <c r="J731" s="12">
        <f>G731+H731+I731</f>
        <v>247.83279999999999</v>
      </c>
      <c r="K731" s="12">
        <f>J731*1.1</f>
        <v>272.61608000000001</v>
      </c>
      <c r="L731" s="7"/>
      <c r="M731" s="4" t="s">
        <v>926</v>
      </c>
      <c r="N731" s="7" t="s">
        <v>2599</v>
      </c>
      <c r="O731" s="8" t="s">
        <v>1715</v>
      </c>
      <c r="P731" s="10">
        <v>45921</v>
      </c>
    </row>
    <row r="732" spans="1:16" ht="225" hidden="1" x14ac:dyDescent="0.2">
      <c r="A732" s="3" t="s">
        <v>49</v>
      </c>
      <c r="B732" s="4" t="s">
        <v>2385</v>
      </c>
      <c r="C732" s="4" t="s">
        <v>1714</v>
      </c>
      <c r="D732" s="4" t="s">
        <v>1277</v>
      </c>
      <c r="E732" s="4" t="s">
        <v>847</v>
      </c>
      <c r="F732" s="5">
        <v>100</v>
      </c>
      <c r="G732" s="6">
        <v>182.23</v>
      </c>
      <c r="H732" s="11">
        <f>G732*0.14</f>
        <v>25.5122</v>
      </c>
      <c r="I732" s="12">
        <f>G732*0.22</f>
        <v>40.090599999999995</v>
      </c>
      <c r="J732" s="12">
        <f>G732+H732+I732</f>
        <v>247.83279999999999</v>
      </c>
      <c r="K732" s="12">
        <f>J732*1.1</f>
        <v>272.61608000000001</v>
      </c>
      <c r="L732" s="7"/>
      <c r="M732" s="4" t="s">
        <v>2507</v>
      </c>
      <c r="N732" s="7" t="s">
        <v>2599</v>
      </c>
      <c r="O732" s="8" t="s">
        <v>1715</v>
      </c>
      <c r="P732" s="10">
        <v>45921</v>
      </c>
    </row>
    <row r="733" spans="1:16" ht="225" hidden="1" x14ac:dyDescent="0.2">
      <c r="A733" s="3" t="s">
        <v>49</v>
      </c>
      <c r="B733" s="4" t="s">
        <v>2385</v>
      </c>
      <c r="C733" s="4" t="s">
        <v>1716</v>
      </c>
      <c r="D733" s="4" t="s">
        <v>1277</v>
      </c>
      <c r="E733" s="4" t="s">
        <v>847</v>
      </c>
      <c r="F733" s="5">
        <v>100</v>
      </c>
      <c r="G733" s="6">
        <v>122.6</v>
      </c>
      <c r="H733" s="11">
        <f>G733*0.14</f>
        <v>17.164000000000001</v>
      </c>
      <c r="I733" s="12">
        <f>G733*0.22</f>
        <v>26.971999999999998</v>
      </c>
      <c r="J733" s="12">
        <f>G733+H733+I733</f>
        <v>166.73600000000002</v>
      </c>
      <c r="K733" s="12">
        <f>J733*1.1</f>
        <v>183.40960000000004</v>
      </c>
      <c r="L733" s="7"/>
      <c r="M733" s="4" t="s">
        <v>926</v>
      </c>
      <c r="N733" s="7" t="s">
        <v>2599</v>
      </c>
      <c r="O733" s="8" t="s">
        <v>1717</v>
      </c>
      <c r="P733" s="10">
        <v>45921</v>
      </c>
    </row>
    <row r="734" spans="1:16" ht="225" hidden="1" x14ac:dyDescent="0.2">
      <c r="A734" s="3" t="s">
        <v>49</v>
      </c>
      <c r="B734" s="4" t="s">
        <v>2385</v>
      </c>
      <c r="C734" s="4" t="s">
        <v>1716</v>
      </c>
      <c r="D734" s="4" t="s">
        <v>1277</v>
      </c>
      <c r="E734" s="4" t="s">
        <v>847</v>
      </c>
      <c r="F734" s="5">
        <v>100</v>
      </c>
      <c r="G734" s="6">
        <v>122.6</v>
      </c>
      <c r="H734" s="11">
        <f>G734*0.14</f>
        <v>17.164000000000001</v>
      </c>
      <c r="I734" s="12">
        <f>G734*0.22</f>
        <v>26.971999999999998</v>
      </c>
      <c r="J734" s="12">
        <f>G734+H734+I734</f>
        <v>166.73600000000002</v>
      </c>
      <c r="K734" s="12">
        <f>J734*1.1</f>
        <v>183.40960000000004</v>
      </c>
      <c r="L734" s="7"/>
      <c r="M734" s="4" t="s">
        <v>2507</v>
      </c>
      <c r="N734" s="7" t="s">
        <v>2599</v>
      </c>
      <c r="O734" s="8" t="s">
        <v>1717</v>
      </c>
      <c r="P734" s="10">
        <v>45921</v>
      </c>
    </row>
    <row r="735" spans="1:16" ht="225" hidden="1" x14ac:dyDescent="0.2">
      <c r="A735" s="3" t="s">
        <v>49</v>
      </c>
      <c r="B735" s="4" t="s">
        <v>2385</v>
      </c>
      <c r="C735" s="4" t="s">
        <v>1718</v>
      </c>
      <c r="D735" s="4" t="s">
        <v>1277</v>
      </c>
      <c r="E735" s="4" t="s">
        <v>847</v>
      </c>
      <c r="F735" s="5">
        <v>100</v>
      </c>
      <c r="G735" s="6">
        <v>134.08000000000001</v>
      </c>
      <c r="H735" s="11">
        <f>G735*0.14</f>
        <v>18.771200000000004</v>
      </c>
      <c r="I735" s="12">
        <f>G735*0.22</f>
        <v>29.497600000000002</v>
      </c>
      <c r="J735" s="12">
        <f>G735+H735+I735</f>
        <v>182.34880000000001</v>
      </c>
      <c r="K735" s="12">
        <f>J735*1.1</f>
        <v>200.58368000000002</v>
      </c>
      <c r="L735" s="7"/>
      <c r="M735" s="4" t="s">
        <v>926</v>
      </c>
      <c r="N735" s="7" t="s">
        <v>2599</v>
      </c>
      <c r="O735" s="8" t="s">
        <v>1719</v>
      </c>
      <c r="P735" s="10">
        <v>45921</v>
      </c>
    </row>
    <row r="736" spans="1:16" ht="225" hidden="1" x14ac:dyDescent="0.2">
      <c r="A736" s="3" t="s">
        <v>49</v>
      </c>
      <c r="B736" s="4" t="s">
        <v>2385</v>
      </c>
      <c r="C736" s="4" t="s">
        <v>1718</v>
      </c>
      <c r="D736" s="4" t="s">
        <v>1277</v>
      </c>
      <c r="E736" s="4" t="s">
        <v>847</v>
      </c>
      <c r="F736" s="5">
        <v>100</v>
      </c>
      <c r="G736" s="6">
        <v>134.08000000000001</v>
      </c>
      <c r="H736" s="11">
        <f>G736*0.14</f>
        <v>18.771200000000004</v>
      </c>
      <c r="I736" s="12">
        <f>G736*0.22</f>
        <v>29.497600000000002</v>
      </c>
      <c r="J736" s="12">
        <f>G736+H736+I736</f>
        <v>182.34880000000001</v>
      </c>
      <c r="K736" s="12">
        <f>J736*1.1</f>
        <v>200.58368000000002</v>
      </c>
      <c r="L736" s="7"/>
      <c r="M736" s="4" t="s">
        <v>2507</v>
      </c>
      <c r="N736" s="7" t="s">
        <v>2599</v>
      </c>
      <c r="O736" s="8" t="s">
        <v>1719</v>
      </c>
      <c r="P736" s="10">
        <v>45921</v>
      </c>
    </row>
    <row r="737" spans="1:16" ht="225" hidden="1" x14ac:dyDescent="0.2">
      <c r="A737" s="3" t="s">
        <v>49</v>
      </c>
      <c r="B737" s="4" t="s">
        <v>2385</v>
      </c>
      <c r="C737" s="4" t="s">
        <v>1724</v>
      </c>
      <c r="D737" s="4" t="s">
        <v>1277</v>
      </c>
      <c r="E737" s="4" t="s">
        <v>847</v>
      </c>
      <c r="F737" s="5">
        <v>100</v>
      </c>
      <c r="G737" s="6">
        <v>149.53</v>
      </c>
      <c r="H737" s="11">
        <f>G737*0.14</f>
        <v>20.934200000000001</v>
      </c>
      <c r="I737" s="12">
        <f>G737*0.22</f>
        <v>32.896599999999999</v>
      </c>
      <c r="J737" s="12">
        <f>G737+H737+I737</f>
        <v>203.36080000000001</v>
      </c>
      <c r="K737" s="12">
        <f>J737*1.1</f>
        <v>223.69688000000002</v>
      </c>
      <c r="L737" s="7"/>
      <c r="M737" s="4" t="s">
        <v>904</v>
      </c>
      <c r="N737" s="7" t="s">
        <v>2599</v>
      </c>
      <c r="O737" s="8" t="s">
        <v>1725</v>
      </c>
      <c r="P737" s="10">
        <v>45921</v>
      </c>
    </row>
    <row r="738" spans="1:16" ht="225" hidden="1" x14ac:dyDescent="0.2">
      <c r="A738" s="3" t="s">
        <v>49</v>
      </c>
      <c r="B738" s="4" t="s">
        <v>2385</v>
      </c>
      <c r="C738" s="4" t="s">
        <v>1724</v>
      </c>
      <c r="D738" s="4" t="s">
        <v>1277</v>
      </c>
      <c r="E738" s="4" t="s">
        <v>847</v>
      </c>
      <c r="F738" s="5">
        <v>100</v>
      </c>
      <c r="G738" s="6">
        <v>149.53</v>
      </c>
      <c r="H738" s="11">
        <f>G738*0.14</f>
        <v>20.934200000000001</v>
      </c>
      <c r="I738" s="12">
        <f>G738*0.22</f>
        <v>32.896599999999999</v>
      </c>
      <c r="J738" s="12">
        <f>G738+H738+I738</f>
        <v>203.36080000000001</v>
      </c>
      <c r="K738" s="12">
        <f>J738*1.1</f>
        <v>223.69688000000002</v>
      </c>
      <c r="L738" s="7"/>
      <c r="M738" s="4" t="s">
        <v>2508</v>
      </c>
      <c r="N738" s="7" t="s">
        <v>2599</v>
      </c>
      <c r="O738" s="8" t="s">
        <v>1725</v>
      </c>
      <c r="P738" s="10">
        <v>45921</v>
      </c>
    </row>
    <row r="739" spans="1:16" ht="375" hidden="1" x14ac:dyDescent="0.2">
      <c r="A739" s="3" t="s">
        <v>50</v>
      </c>
      <c r="B739" s="4" t="s">
        <v>1918</v>
      </c>
      <c r="C739" s="4" t="s">
        <v>426</v>
      </c>
      <c r="D739" s="4" t="s">
        <v>636</v>
      </c>
      <c r="E739" s="4" t="s">
        <v>317</v>
      </c>
      <c r="F739" s="5">
        <v>10</v>
      </c>
      <c r="G739" s="6">
        <v>231.95</v>
      </c>
      <c r="H739" s="11">
        <f>G739*0.14</f>
        <v>32.472999999999999</v>
      </c>
      <c r="I739" s="12">
        <f>G739*0.22</f>
        <v>51.028999999999996</v>
      </c>
      <c r="J739" s="12">
        <f>G739+H739+I739</f>
        <v>315.452</v>
      </c>
      <c r="K739" s="12">
        <f>J739*1.1</f>
        <v>346.99720000000002</v>
      </c>
      <c r="L739" s="7"/>
      <c r="M739" s="4" t="s">
        <v>1920</v>
      </c>
      <c r="N739" s="7" t="s">
        <v>3904</v>
      </c>
      <c r="O739" s="8" t="s">
        <v>1922</v>
      </c>
      <c r="P739" s="10">
        <v>45918</v>
      </c>
    </row>
    <row r="740" spans="1:16" ht="375" hidden="1" x14ac:dyDescent="0.2">
      <c r="A740" s="3" t="s">
        <v>50</v>
      </c>
      <c r="B740" s="4" t="s">
        <v>1918</v>
      </c>
      <c r="C740" s="4" t="s">
        <v>1919</v>
      </c>
      <c r="D740" s="4" t="s">
        <v>636</v>
      </c>
      <c r="E740" s="4" t="s">
        <v>317</v>
      </c>
      <c r="F740" s="5">
        <v>14</v>
      </c>
      <c r="G740" s="6">
        <v>325.19</v>
      </c>
      <c r="H740" s="11">
        <f>G740*0.14</f>
        <v>45.526600000000002</v>
      </c>
      <c r="I740" s="12">
        <f>G740*0.22</f>
        <v>71.541799999999995</v>
      </c>
      <c r="J740" s="12">
        <f>G740+H740+I740</f>
        <v>442.25839999999994</v>
      </c>
      <c r="K740" s="12">
        <f>J740*1.1</f>
        <v>486.48423999999994</v>
      </c>
      <c r="L740" s="7"/>
      <c r="M740" s="4" t="s">
        <v>1920</v>
      </c>
      <c r="N740" s="7" t="s">
        <v>3904</v>
      </c>
      <c r="O740" s="8" t="s">
        <v>1921</v>
      </c>
      <c r="P740" s="10">
        <v>45918</v>
      </c>
    </row>
    <row r="741" spans="1:16" ht="375" hidden="1" x14ac:dyDescent="0.2">
      <c r="A741" s="3" t="s">
        <v>50</v>
      </c>
      <c r="B741" s="4" t="s">
        <v>1918</v>
      </c>
      <c r="C741" s="4" t="s">
        <v>427</v>
      </c>
      <c r="D741" s="4" t="s">
        <v>636</v>
      </c>
      <c r="E741" s="4" t="s">
        <v>317</v>
      </c>
      <c r="F741" s="5">
        <v>5</v>
      </c>
      <c r="G741" s="6">
        <v>116.45</v>
      </c>
      <c r="H741" s="11">
        <f>G741*0.14</f>
        <v>16.303000000000001</v>
      </c>
      <c r="I741" s="12">
        <f>G741*0.22</f>
        <v>25.619</v>
      </c>
      <c r="J741" s="12">
        <f>G741+H741+I741</f>
        <v>158.37200000000001</v>
      </c>
      <c r="K741" s="12">
        <f>J741*1.1</f>
        <v>174.20920000000004</v>
      </c>
      <c r="L741" s="7"/>
      <c r="M741" s="4" t="s">
        <v>1920</v>
      </c>
      <c r="N741" s="7" t="s">
        <v>3904</v>
      </c>
      <c r="O741" s="8" t="s">
        <v>1926</v>
      </c>
      <c r="P741" s="10">
        <v>45918</v>
      </c>
    </row>
    <row r="742" spans="1:16" ht="375" hidden="1" x14ac:dyDescent="0.2">
      <c r="A742" s="3" t="s">
        <v>50</v>
      </c>
      <c r="B742" s="4" t="s">
        <v>1918</v>
      </c>
      <c r="C742" s="4" t="s">
        <v>878</v>
      </c>
      <c r="D742" s="4" t="s">
        <v>636</v>
      </c>
      <c r="E742" s="4" t="s">
        <v>317</v>
      </c>
      <c r="F742" s="5">
        <v>10</v>
      </c>
      <c r="G742" s="6">
        <v>231.95</v>
      </c>
      <c r="H742" s="11">
        <f>G742*0.14</f>
        <v>32.472999999999999</v>
      </c>
      <c r="I742" s="12">
        <f>G742*0.22</f>
        <v>51.028999999999996</v>
      </c>
      <c r="J742" s="12">
        <f>G742+H742+I742</f>
        <v>315.452</v>
      </c>
      <c r="K742" s="12">
        <f>J742*1.1</f>
        <v>346.99720000000002</v>
      </c>
      <c r="L742" s="7"/>
      <c r="M742" s="4" t="s">
        <v>1920</v>
      </c>
      <c r="N742" s="7" t="s">
        <v>3904</v>
      </c>
      <c r="O742" s="8" t="s">
        <v>1925</v>
      </c>
      <c r="P742" s="10">
        <v>45918</v>
      </c>
    </row>
    <row r="743" spans="1:16" ht="375" hidden="1" x14ac:dyDescent="0.2">
      <c r="A743" s="3" t="s">
        <v>50</v>
      </c>
      <c r="B743" s="4" t="s">
        <v>1918</v>
      </c>
      <c r="C743" s="4" t="s">
        <v>782</v>
      </c>
      <c r="D743" s="4" t="s">
        <v>636</v>
      </c>
      <c r="E743" s="4" t="s">
        <v>317</v>
      </c>
      <c r="F743" s="5">
        <v>7</v>
      </c>
      <c r="G743" s="6">
        <v>162.66999999999999</v>
      </c>
      <c r="H743" s="11">
        <f>G743*0.14</f>
        <v>22.773800000000001</v>
      </c>
      <c r="I743" s="12">
        <f>G743*0.22</f>
        <v>35.787399999999998</v>
      </c>
      <c r="J743" s="12">
        <f>G743+H743+I743</f>
        <v>221.23119999999997</v>
      </c>
      <c r="K743" s="12">
        <f>J743*1.1</f>
        <v>243.35432</v>
      </c>
      <c r="L743" s="7"/>
      <c r="M743" s="4" t="s">
        <v>1920</v>
      </c>
      <c r="N743" s="7" t="s">
        <v>3904</v>
      </c>
      <c r="O743" s="8" t="s">
        <v>1924</v>
      </c>
      <c r="P743" s="10">
        <v>45918</v>
      </c>
    </row>
    <row r="744" spans="1:16" ht="375" hidden="1" x14ac:dyDescent="0.2">
      <c r="A744" s="3" t="s">
        <v>50</v>
      </c>
      <c r="B744" s="4" t="s">
        <v>1918</v>
      </c>
      <c r="C744" s="4" t="s">
        <v>642</v>
      </c>
      <c r="D744" s="4" t="s">
        <v>636</v>
      </c>
      <c r="E744" s="4" t="s">
        <v>317</v>
      </c>
      <c r="F744" s="5">
        <v>14</v>
      </c>
      <c r="G744" s="6">
        <v>325.19</v>
      </c>
      <c r="H744" s="11">
        <f>G744*0.14</f>
        <v>45.526600000000002</v>
      </c>
      <c r="I744" s="12">
        <f>G744*0.22</f>
        <v>71.541799999999995</v>
      </c>
      <c r="J744" s="12">
        <f>G744+H744+I744</f>
        <v>442.25839999999994</v>
      </c>
      <c r="K744" s="12">
        <f>J744*1.1</f>
        <v>486.48423999999994</v>
      </c>
      <c r="L744" s="7"/>
      <c r="M744" s="4" t="s">
        <v>1920</v>
      </c>
      <c r="N744" s="7" t="s">
        <v>3904</v>
      </c>
      <c r="O744" s="8" t="s">
        <v>1923</v>
      </c>
      <c r="P744" s="10">
        <v>45918</v>
      </c>
    </row>
    <row r="745" spans="1:16" ht="375" x14ac:dyDescent="0.2">
      <c r="A745" s="3" t="s">
        <v>50</v>
      </c>
      <c r="B745" s="4" t="s">
        <v>1918</v>
      </c>
      <c r="C745" s="4" t="s">
        <v>95</v>
      </c>
      <c r="D745" s="4" t="s">
        <v>636</v>
      </c>
      <c r="E745" s="4" t="s">
        <v>317</v>
      </c>
      <c r="F745" s="5">
        <v>10</v>
      </c>
      <c r="G745" s="6">
        <v>478.11</v>
      </c>
      <c r="H745" s="11">
        <f>G745*0.14</f>
        <v>66.935400000000001</v>
      </c>
      <c r="I745" s="12">
        <f>G745*0.22</f>
        <v>105.1842</v>
      </c>
      <c r="J745" s="12">
        <f>G745+H745+I745</f>
        <v>650.2296</v>
      </c>
      <c r="K745" s="12">
        <f>J745*1.1</f>
        <v>715.25256000000002</v>
      </c>
      <c r="L745" s="7"/>
      <c r="M745" s="4" t="s">
        <v>1920</v>
      </c>
      <c r="N745" s="7" t="s">
        <v>3029</v>
      </c>
      <c r="O745" s="8" t="s">
        <v>1927</v>
      </c>
      <c r="P745" s="10">
        <v>45901</v>
      </c>
    </row>
    <row r="746" spans="1:16" ht="375" x14ac:dyDescent="0.2">
      <c r="A746" s="3" t="s">
        <v>50</v>
      </c>
      <c r="B746" s="4" t="s">
        <v>1918</v>
      </c>
      <c r="C746" s="4" t="s">
        <v>643</v>
      </c>
      <c r="D746" s="4" t="s">
        <v>636</v>
      </c>
      <c r="E746" s="4" t="s">
        <v>317</v>
      </c>
      <c r="F746" s="5">
        <v>5</v>
      </c>
      <c r="G746" s="6">
        <v>237.19</v>
      </c>
      <c r="H746" s="11">
        <f>G746*0.14</f>
        <v>33.206600000000002</v>
      </c>
      <c r="I746" s="12">
        <f>G746*0.22</f>
        <v>52.181800000000003</v>
      </c>
      <c r="J746" s="12">
        <f>G746+H746+I746</f>
        <v>322.57839999999999</v>
      </c>
      <c r="K746" s="12">
        <f>J746*1.1</f>
        <v>354.83624000000003</v>
      </c>
      <c r="L746" s="7"/>
      <c r="M746" s="4" t="s">
        <v>1920</v>
      </c>
      <c r="N746" s="7" t="s">
        <v>3029</v>
      </c>
      <c r="O746" s="8" t="s">
        <v>1929</v>
      </c>
      <c r="P746" s="10">
        <v>45901</v>
      </c>
    </row>
    <row r="747" spans="1:16" ht="375" x14ac:dyDescent="0.2">
      <c r="A747" s="3" t="s">
        <v>50</v>
      </c>
      <c r="B747" s="4" t="s">
        <v>1918</v>
      </c>
      <c r="C747" s="4" t="s">
        <v>374</v>
      </c>
      <c r="D747" s="4" t="s">
        <v>636</v>
      </c>
      <c r="E747" s="4" t="s">
        <v>317</v>
      </c>
      <c r="F747" s="5">
        <v>10</v>
      </c>
      <c r="G747" s="6">
        <v>478.11</v>
      </c>
      <c r="H747" s="11">
        <f>G747*0.14</f>
        <v>66.935400000000001</v>
      </c>
      <c r="I747" s="12">
        <f>G747*0.22</f>
        <v>105.1842</v>
      </c>
      <c r="J747" s="12">
        <f>G747+H747+I747</f>
        <v>650.2296</v>
      </c>
      <c r="K747" s="12">
        <f>J747*1.1</f>
        <v>715.25256000000002</v>
      </c>
      <c r="L747" s="7"/>
      <c r="M747" s="4" t="s">
        <v>1920</v>
      </c>
      <c r="N747" s="7" t="s">
        <v>3029</v>
      </c>
      <c r="O747" s="8" t="s">
        <v>1928</v>
      </c>
      <c r="P747" s="10">
        <v>45901</v>
      </c>
    </row>
    <row r="748" spans="1:16" ht="375" hidden="1" x14ac:dyDescent="0.2">
      <c r="A748" s="3" t="s">
        <v>50</v>
      </c>
      <c r="B748" s="4" t="s">
        <v>1918</v>
      </c>
      <c r="C748" s="4" t="s">
        <v>316</v>
      </c>
      <c r="D748" s="4" t="s">
        <v>636</v>
      </c>
      <c r="E748" s="4" t="s">
        <v>317</v>
      </c>
      <c r="F748" s="5">
        <v>5</v>
      </c>
      <c r="G748" s="6">
        <v>347.87</v>
      </c>
      <c r="H748" s="11">
        <f>G748*0.14</f>
        <v>48.701800000000006</v>
      </c>
      <c r="I748" s="12">
        <f>G748*0.22</f>
        <v>76.531400000000005</v>
      </c>
      <c r="J748" s="12">
        <f>G748+H748+I748</f>
        <v>473.10320000000002</v>
      </c>
      <c r="K748" s="12">
        <f>J748*1.1</f>
        <v>520.41352000000006</v>
      </c>
      <c r="L748" s="7"/>
      <c r="M748" s="4" t="s">
        <v>1920</v>
      </c>
      <c r="N748" s="7" t="s">
        <v>3904</v>
      </c>
      <c r="O748" s="8" t="s">
        <v>2657</v>
      </c>
      <c r="P748" s="10">
        <v>45918</v>
      </c>
    </row>
    <row r="749" spans="1:16" ht="375" hidden="1" x14ac:dyDescent="0.2">
      <c r="A749" s="3" t="s">
        <v>50</v>
      </c>
      <c r="B749" s="4" t="s">
        <v>1918</v>
      </c>
      <c r="C749" s="4" t="s">
        <v>329</v>
      </c>
      <c r="D749" s="4" t="s">
        <v>636</v>
      </c>
      <c r="E749" s="4" t="s">
        <v>317</v>
      </c>
      <c r="F749" s="5">
        <v>7</v>
      </c>
      <c r="G749" s="6">
        <v>486.49</v>
      </c>
      <c r="H749" s="11">
        <f>G749*0.14</f>
        <v>68.10860000000001</v>
      </c>
      <c r="I749" s="12">
        <f>G749*0.22</f>
        <v>107.0278</v>
      </c>
      <c r="J749" s="12">
        <f>G749+H749+I749</f>
        <v>661.62639999999999</v>
      </c>
      <c r="K749" s="12">
        <f>J749*1.1</f>
        <v>727.78904</v>
      </c>
      <c r="L749" s="7"/>
      <c r="M749" s="4" t="s">
        <v>1920</v>
      </c>
      <c r="N749" s="7" t="s">
        <v>3904</v>
      </c>
      <c r="O749" s="8" t="s">
        <v>2656</v>
      </c>
      <c r="P749" s="10">
        <v>45918</v>
      </c>
    </row>
    <row r="750" spans="1:16" ht="409.5" hidden="1" x14ac:dyDescent="0.2">
      <c r="A750" s="3" t="s">
        <v>364</v>
      </c>
      <c r="B750" s="4" t="s">
        <v>365</v>
      </c>
      <c r="C750" s="4" t="s">
        <v>3724</v>
      </c>
      <c r="D750" s="4" t="s">
        <v>3725</v>
      </c>
      <c r="E750" s="4" t="s">
        <v>366</v>
      </c>
      <c r="F750" s="5">
        <v>1</v>
      </c>
      <c r="G750" s="6">
        <v>11797.96</v>
      </c>
      <c r="H750" s="11">
        <f>G750*0.1</f>
        <v>1179.796</v>
      </c>
      <c r="I750" s="12">
        <f>G750*0.15</f>
        <v>1769.6939999999997</v>
      </c>
      <c r="J750" s="12">
        <f>G750+H750+I750</f>
        <v>14747.449999999999</v>
      </c>
      <c r="K750" s="12">
        <f>J750*1.1</f>
        <v>16222.195</v>
      </c>
      <c r="L750" s="7"/>
      <c r="M750" s="4" t="s">
        <v>2898</v>
      </c>
      <c r="N750" s="7" t="s">
        <v>3726</v>
      </c>
      <c r="O750" s="8" t="s">
        <v>3727</v>
      </c>
      <c r="P750" s="10">
        <v>45917</v>
      </c>
    </row>
    <row r="751" spans="1:16" ht="409.5" hidden="1" x14ac:dyDescent="0.2">
      <c r="A751" s="3" t="s">
        <v>364</v>
      </c>
      <c r="B751" s="4" t="s">
        <v>365</v>
      </c>
      <c r="C751" s="4" t="s">
        <v>3724</v>
      </c>
      <c r="D751" s="4" t="s">
        <v>2897</v>
      </c>
      <c r="E751" s="4" t="s">
        <v>366</v>
      </c>
      <c r="F751" s="5">
        <v>1</v>
      </c>
      <c r="G751" s="6">
        <v>11797.96</v>
      </c>
      <c r="H751" s="11">
        <f>G751*0.1</f>
        <v>1179.796</v>
      </c>
      <c r="I751" s="12">
        <f>G751*0.15</f>
        <v>1769.6939999999997</v>
      </c>
      <c r="J751" s="12">
        <f>G751+H751+I751</f>
        <v>14747.449999999999</v>
      </c>
      <c r="K751" s="12">
        <f>J751*1.1</f>
        <v>16222.195</v>
      </c>
      <c r="L751" s="7"/>
      <c r="M751" s="4" t="s">
        <v>2898</v>
      </c>
      <c r="N751" s="7" t="s">
        <v>3726</v>
      </c>
      <c r="O751" s="8" t="s">
        <v>3727</v>
      </c>
      <c r="P751" s="10">
        <v>45917</v>
      </c>
    </row>
    <row r="752" spans="1:16" ht="409.5" x14ac:dyDescent="0.2">
      <c r="A752" s="3" t="s">
        <v>364</v>
      </c>
      <c r="B752" s="4" t="s">
        <v>365</v>
      </c>
      <c r="C752" s="4" t="s">
        <v>2994</v>
      </c>
      <c r="D752" s="4" t="s">
        <v>2995</v>
      </c>
      <c r="E752" s="4" t="s">
        <v>366</v>
      </c>
      <c r="F752" s="5">
        <v>1</v>
      </c>
      <c r="G752" s="6">
        <v>11797.96</v>
      </c>
      <c r="H752" s="11">
        <f>G752*0.1</f>
        <v>1179.796</v>
      </c>
      <c r="I752" s="12">
        <f>G752*0.15</f>
        <v>1769.6939999999997</v>
      </c>
      <c r="J752" s="12">
        <f>G752+H752+I752</f>
        <v>14747.449999999999</v>
      </c>
      <c r="K752" s="12">
        <f>J752*1.1</f>
        <v>16222.195</v>
      </c>
      <c r="L752" s="7"/>
      <c r="M752" s="4" t="s">
        <v>2898</v>
      </c>
      <c r="N752" s="7" t="s">
        <v>3210</v>
      </c>
      <c r="O752" s="8" t="s">
        <v>3211</v>
      </c>
      <c r="P752" s="10">
        <v>45901</v>
      </c>
    </row>
    <row r="753" spans="1:16" ht="409.5" x14ac:dyDescent="0.2">
      <c r="A753" s="3" t="s">
        <v>364</v>
      </c>
      <c r="B753" s="4" t="s">
        <v>365</v>
      </c>
      <c r="C753" s="4" t="s">
        <v>2994</v>
      </c>
      <c r="D753" s="4" t="s">
        <v>2897</v>
      </c>
      <c r="E753" s="4" t="s">
        <v>366</v>
      </c>
      <c r="F753" s="5">
        <v>1</v>
      </c>
      <c r="G753" s="6">
        <v>11797.96</v>
      </c>
      <c r="H753" s="11">
        <f>G753*0.1</f>
        <v>1179.796</v>
      </c>
      <c r="I753" s="12">
        <f>G753*0.15</f>
        <v>1769.6939999999997</v>
      </c>
      <c r="J753" s="12">
        <f>G753+H753+I753</f>
        <v>14747.449999999999</v>
      </c>
      <c r="K753" s="12">
        <f>J753*1.1</f>
        <v>16222.195</v>
      </c>
      <c r="L753" s="7"/>
      <c r="M753" s="4" t="s">
        <v>2898</v>
      </c>
      <c r="N753" s="7" t="s">
        <v>3210</v>
      </c>
      <c r="O753" s="8" t="s">
        <v>3211</v>
      </c>
      <c r="P753" s="10">
        <v>45901</v>
      </c>
    </row>
    <row r="754" spans="1:16" ht="409.5" hidden="1" x14ac:dyDescent="0.2">
      <c r="A754" s="3" t="s">
        <v>364</v>
      </c>
      <c r="B754" s="4" t="s">
        <v>365</v>
      </c>
      <c r="C754" s="4" t="s">
        <v>3729</v>
      </c>
      <c r="D754" s="4" t="s">
        <v>3725</v>
      </c>
      <c r="E754" s="4" t="s">
        <v>366</v>
      </c>
      <c r="F754" s="5">
        <v>1</v>
      </c>
      <c r="G754" s="6">
        <v>22262.05</v>
      </c>
      <c r="H754" s="11">
        <f>G754*0.1</f>
        <v>2226.2049999999999</v>
      </c>
      <c r="I754" s="12">
        <f>G754*0.15</f>
        <v>3339.3074999999999</v>
      </c>
      <c r="J754" s="12">
        <f>G754+H754+I754</f>
        <v>27827.562499999996</v>
      </c>
      <c r="K754" s="12">
        <f>J754*1.1</f>
        <v>30610.318749999999</v>
      </c>
      <c r="L754" s="7"/>
      <c r="M754" s="4" t="s">
        <v>2898</v>
      </c>
      <c r="N754" s="7" t="s">
        <v>3726</v>
      </c>
      <c r="O754" s="8" t="s">
        <v>3730</v>
      </c>
      <c r="P754" s="10">
        <v>45917</v>
      </c>
    </row>
    <row r="755" spans="1:16" ht="409.5" hidden="1" x14ac:dyDescent="0.2">
      <c r="A755" s="3" t="s">
        <v>364</v>
      </c>
      <c r="B755" s="4" t="s">
        <v>365</v>
      </c>
      <c r="C755" s="4" t="s">
        <v>3729</v>
      </c>
      <c r="D755" s="4" t="s">
        <v>2897</v>
      </c>
      <c r="E755" s="4" t="s">
        <v>366</v>
      </c>
      <c r="F755" s="5">
        <v>1</v>
      </c>
      <c r="G755" s="6">
        <v>22262.05</v>
      </c>
      <c r="H755" s="11">
        <f>G755*0.1</f>
        <v>2226.2049999999999</v>
      </c>
      <c r="I755" s="12">
        <f>G755*0.15</f>
        <v>3339.3074999999999</v>
      </c>
      <c r="J755" s="12">
        <f>G755+H755+I755</f>
        <v>27827.562499999996</v>
      </c>
      <c r="K755" s="12">
        <f>J755*1.1</f>
        <v>30610.318749999999</v>
      </c>
      <c r="L755" s="7"/>
      <c r="M755" s="4" t="s">
        <v>2898</v>
      </c>
      <c r="N755" s="7" t="s">
        <v>3726</v>
      </c>
      <c r="O755" s="8" t="s">
        <v>3730</v>
      </c>
      <c r="P755" s="10">
        <v>45917</v>
      </c>
    </row>
    <row r="756" spans="1:16" ht="409.5" x14ac:dyDescent="0.2">
      <c r="A756" s="3" t="s">
        <v>364</v>
      </c>
      <c r="B756" s="4" t="s">
        <v>365</v>
      </c>
      <c r="C756" s="4" t="s">
        <v>2996</v>
      </c>
      <c r="D756" s="4" t="s">
        <v>2995</v>
      </c>
      <c r="E756" s="4" t="s">
        <v>366</v>
      </c>
      <c r="F756" s="5">
        <v>1</v>
      </c>
      <c r="G756" s="6">
        <v>22262.05</v>
      </c>
      <c r="H756" s="11">
        <f>G756*0.1</f>
        <v>2226.2049999999999</v>
      </c>
      <c r="I756" s="12">
        <f>G756*0.15</f>
        <v>3339.3074999999999</v>
      </c>
      <c r="J756" s="12">
        <f>G756+H756+I756</f>
        <v>27827.562499999996</v>
      </c>
      <c r="K756" s="12">
        <f>J756*1.1</f>
        <v>30610.318749999999</v>
      </c>
      <c r="L756" s="7"/>
      <c r="M756" s="4" t="s">
        <v>2898</v>
      </c>
      <c r="N756" s="7" t="s">
        <v>3210</v>
      </c>
      <c r="O756" s="8" t="s">
        <v>3212</v>
      </c>
      <c r="P756" s="10">
        <v>45901</v>
      </c>
    </row>
    <row r="757" spans="1:16" ht="409.5" x14ac:dyDescent="0.2">
      <c r="A757" s="3" t="s">
        <v>364</v>
      </c>
      <c r="B757" s="4" t="s">
        <v>365</v>
      </c>
      <c r="C757" s="4" t="s">
        <v>2996</v>
      </c>
      <c r="D757" s="4" t="s">
        <v>2897</v>
      </c>
      <c r="E757" s="4" t="s">
        <v>366</v>
      </c>
      <c r="F757" s="5">
        <v>1</v>
      </c>
      <c r="G757" s="6">
        <v>22262.05</v>
      </c>
      <c r="H757" s="11">
        <f>G757*0.1</f>
        <v>2226.2049999999999</v>
      </c>
      <c r="I757" s="12">
        <f>G757*0.15</f>
        <v>3339.3074999999999</v>
      </c>
      <c r="J757" s="12">
        <f>G757+H757+I757</f>
        <v>27827.562499999996</v>
      </c>
      <c r="K757" s="12">
        <f>J757*1.1</f>
        <v>30610.318749999999</v>
      </c>
      <c r="L757" s="7"/>
      <c r="M757" s="4" t="s">
        <v>2898</v>
      </c>
      <c r="N757" s="7" t="s">
        <v>3210</v>
      </c>
      <c r="O757" s="8" t="s">
        <v>3212</v>
      </c>
      <c r="P757" s="10">
        <v>45901</v>
      </c>
    </row>
    <row r="758" spans="1:16" ht="409.5" hidden="1" x14ac:dyDescent="0.2">
      <c r="A758" s="3" t="s">
        <v>364</v>
      </c>
      <c r="B758" s="4" t="s">
        <v>365</v>
      </c>
      <c r="C758" s="4" t="s">
        <v>3728</v>
      </c>
      <c r="D758" s="4" t="s">
        <v>3725</v>
      </c>
      <c r="E758" s="4" t="s">
        <v>366</v>
      </c>
      <c r="F758" s="5">
        <v>1</v>
      </c>
      <c r="G758" s="6">
        <v>4921.88</v>
      </c>
      <c r="H758" s="11">
        <f>G758*0.1</f>
        <v>492.18800000000005</v>
      </c>
      <c r="I758" s="12">
        <f>G758*0.15</f>
        <v>738.28200000000004</v>
      </c>
      <c r="J758" s="12">
        <f>G758+H758+I758</f>
        <v>6152.35</v>
      </c>
      <c r="K758" s="12">
        <f>J758*1.1</f>
        <v>6767.5850000000009</v>
      </c>
      <c r="L758" s="7"/>
      <c r="M758" s="4" t="s">
        <v>2898</v>
      </c>
      <c r="N758" s="7" t="s">
        <v>3726</v>
      </c>
      <c r="O758" s="8" t="s">
        <v>3213</v>
      </c>
      <c r="P758" s="10">
        <v>45917</v>
      </c>
    </row>
    <row r="759" spans="1:16" ht="409.5" hidden="1" x14ac:dyDescent="0.2">
      <c r="A759" s="3" t="s">
        <v>364</v>
      </c>
      <c r="B759" s="4" t="s">
        <v>365</v>
      </c>
      <c r="C759" s="4" t="s">
        <v>3728</v>
      </c>
      <c r="D759" s="4" t="s">
        <v>2897</v>
      </c>
      <c r="E759" s="4" t="s">
        <v>366</v>
      </c>
      <c r="F759" s="5">
        <v>1</v>
      </c>
      <c r="G759" s="6">
        <v>4921.88</v>
      </c>
      <c r="H759" s="11">
        <f>G759*0.1</f>
        <v>492.18800000000005</v>
      </c>
      <c r="I759" s="12">
        <f>G759*0.15</f>
        <v>738.28200000000004</v>
      </c>
      <c r="J759" s="12">
        <f>G759+H759+I759</f>
        <v>6152.35</v>
      </c>
      <c r="K759" s="12">
        <f>J759*1.1</f>
        <v>6767.5850000000009</v>
      </c>
      <c r="L759" s="7"/>
      <c r="M759" s="4" t="s">
        <v>2898</v>
      </c>
      <c r="N759" s="7" t="s">
        <v>3726</v>
      </c>
      <c r="O759" s="8" t="s">
        <v>3213</v>
      </c>
      <c r="P759" s="10">
        <v>45917</v>
      </c>
    </row>
    <row r="760" spans="1:16" ht="409.5" x14ac:dyDescent="0.2">
      <c r="A760" s="3" t="s">
        <v>364</v>
      </c>
      <c r="B760" s="4" t="s">
        <v>365</v>
      </c>
      <c r="C760" s="4" t="s">
        <v>2997</v>
      </c>
      <c r="D760" s="4" t="s">
        <v>2995</v>
      </c>
      <c r="E760" s="4" t="s">
        <v>366</v>
      </c>
      <c r="F760" s="5">
        <v>1</v>
      </c>
      <c r="G760" s="6">
        <v>4921.88</v>
      </c>
      <c r="H760" s="11">
        <f>G760*0.1</f>
        <v>492.18800000000005</v>
      </c>
      <c r="I760" s="12">
        <f>G760*0.15</f>
        <v>738.28200000000004</v>
      </c>
      <c r="J760" s="12">
        <f>G760+H760+I760</f>
        <v>6152.35</v>
      </c>
      <c r="K760" s="12">
        <f>J760*1.1</f>
        <v>6767.5850000000009</v>
      </c>
      <c r="L760" s="7"/>
      <c r="M760" s="4" t="s">
        <v>2898</v>
      </c>
      <c r="N760" s="7" t="s">
        <v>3210</v>
      </c>
      <c r="O760" s="8" t="s">
        <v>3213</v>
      </c>
      <c r="P760" s="10">
        <v>45901</v>
      </c>
    </row>
    <row r="761" spans="1:16" ht="409.5" x14ac:dyDescent="0.2">
      <c r="A761" s="3" t="s">
        <v>364</v>
      </c>
      <c r="B761" s="4" t="s">
        <v>365</v>
      </c>
      <c r="C761" s="4" t="s">
        <v>2997</v>
      </c>
      <c r="D761" s="4" t="s">
        <v>2897</v>
      </c>
      <c r="E761" s="4" t="s">
        <v>366</v>
      </c>
      <c r="F761" s="5">
        <v>1</v>
      </c>
      <c r="G761" s="6">
        <v>4921.88</v>
      </c>
      <c r="H761" s="11">
        <f>G761*0.1</f>
        <v>492.18800000000005</v>
      </c>
      <c r="I761" s="12">
        <f>G761*0.15</f>
        <v>738.28200000000004</v>
      </c>
      <c r="J761" s="12">
        <f>G761+H761+I761</f>
        <v>6152.35</v>
      </c>
      <c r="K761" s="12">
        <f>J761*1.1</f>
        <v>6767.5850000000009</v>
      </c>
      <c r="L761" s="7"/>
      <c r="M761" s="4" t="s">
        <v>2898</v>
      </c>
      <c r="N761" s="7" t="s">
        <v>3210</v>
      </c>
      <c r="O761" s="8" t="s">
        <v>3213</v>
      </c>
      <c r="P761" s="10">
        <v>45901</v>
      </c>
    </row>
    <row r="762" spans="1:16" ht="315" x14ac:dyDescent="0.2">
      <c r="A762" s="3" t="s">
        <v>52</v>
      </c>
      <c r="B762" s="4" t="s">
        <v>435</v>
      </c>
      <c r="C762" s="4" t="s">
        <v>3523</v>
      </c>
      <c r="D762" s="4" t="s">
        <v>3524</v>
      </c>
      <c r="E762" s="4" t="s">
        <v>335</v>
      </c>
      <c r="F762" s="5">
        <v>1</v>
      </c>
      <c r="G762" s="6">
        <v>266.95999999999998</v>
      </c>
      <c r="H762" s="11">
        <f>G762*0.14</f>
        <v>37.374400000000001</v>
      </c>
      <c r="I762" s="12">
        <f>G762*0.22</f>
        <v>58.731199999999994</v>
      </c>
      <c r="J762" s="12">
        <f>G762+H762+I762</f>
        <v>363.06559999999996</v>
      </c>
      <c r="K762" s="12">
        <f>J762*1.1</f>
        <v>399.37216000000001</v>
      </c>
      <c r="L762" s="7"/>
      <c r="M762" s="4" t="s">
        <v>3525</v>
      </c>
      <c r="N762" s="7" t="s">
        <v>3526</v>
      </c>
      <c r="O762" s="8" t="s">
        <v>436</v>
      </c>
      <c r="P762" s="10">
        <v>45910</v>
      </c>
    </row>
    <row r="763" spans="1:16" ht="409.5" hidden="1" x14ac:dyDescent="0.2">
      <c r="A763" s="3" t="s">
        <v>52</v>
      </c>
      <c r="B763" s="4" t="s">
        <v>435</v>
      </c>
      <c r="C763" s="4" t="s">
        <v>3523</v>
      </c>
      <c r="D763" s="4" t="s">
        <v>1936</v>
      </c>
      <c r="E763" s="4" t="s">
        <v>335</v>
      </c>
      <c r="F763" s="5">
        <v>1</v>
      </c>
      <c r="G763" s="6">
        <v>266.95999999999998</v>
      </c>
      <c r="H763" s="11">
        <f>G763*0.14</f>
        <v>37.374400000000001</v>
      </c>
      <c r="I763" s="12">
        <f>G763*0.22</f>
        <v>58.731199999999994</v>
      </c>
      <c r="J763" s="12">
        <f>G763+H763+I763</f>
        <v>363.06559999999996</v>
      </c>
      <c r="K763" s="12">
        <f>J763*1.1</f>
        <v>399.37216000000001</v>
      </c>
      <c r="L763" s="7"/>
      <c r="M763" s="4" t="s">
        <v>3525</v>
      </c>
      <c r="N763" s="7" t="s">
        <v>4373</v>
      </c>
      <c r="O763" s="8" t="s">
        <v>1937</v>
      </c>
      <c r="P763" s="10">
        <v>45929</v>
      </c>
    </row>
    <row r="764" spans="1:16" ht="375" hidden="1" x14ac:dyDescent="0.2">
      <c r="A764" s="3" t="s">
        <v>53</v>
      </c>
      <c r="B764" s="4" t="s">
        <v>1698</v>
      </c>
      <c r="C764" s="4" t="s">
        <v>147</v>
      </c>
      <c r="D764" s="4" t="s">
        <v>636</v>
      </c>
      <c r="E764" s="4" t="s">
        <v>405</v>
      </c>
      <c r="F764" s="5">
        <v>30</v>
      </c>
      <c r="G764" s="6">
        <v>191.21</v>
      </c>
      <c r="H764" s="11">
        <f>G764*0.14</f>
        <v>26.769400000000005</v>
      </c>
      <c r="I764" s="12">
        <f>G764*0.22</f>
        <v>42.066200000000002</v>
      </c>
      <c r="J764" s="12">
        <f>G764+H764+I764</f>
        <v>260.04559999999998</v>
      </c>
      <c r="K764" s="12">
        <f>J764*1.1</f>
        <v>286.05016000000001</v>
      </c>
      <c r="L764" s="7"/>
      <c r="M764" s="4" t="s">
        <v>2062</v>
      </c>
      <c r="N764" s="7" t="s">
        <v>3870</v>
      </c>
      <c r="O764" s="8" t="s">
        <v>2066</v>
      </c>
      <c r="P764" s="10">
        <v>45917</v>
      </c>
    </row>
    <row r="765" spans="1:16" ht="375" hidden="1" x14ac:dyDescent="0.2">
      <c r="A765" s="3" t="s">
        <v>53</v>
      </c>
      <c r="B765" s="4" t="s">
        <v>1698</v>
      </c>
      <c r="C765" s="4" t="s">
        <v>561</v>
      </c>
      <c r="D765" s="4" t="s">
        <v>636</v>
      </c>
      <c r="E765" s="4" t="s">
        <v>405</v>
      </c>
      <c r="F765" s="5">
        <v>60</v>
      </c>
      <c r="G765" s="6">
        <v>378.09</v>
      </c>
      <c r="H765" s="11">
        <f>G765*0.14</f>
        <v>52.932600000000001</v>
      </c>
      <c r="I765" s="12">
        <f>G765*0.22</f>
        <v>83.1798</v>
      </c>
      <c r="J765" s="12">
        <f>G765+H765+I765</f>
        <v>514.2023999999999</v>
      </c>
      <c r="K765" s="12">
        <f>J765*1.1</f>
        <v>565.62263999999993</v>
      </c>
      <c r="L765" s="7"/>
      <c r="M765" s="4" t="s">
        <v>2062</v>
      </c>
      <c r="N765" s="7" t="s">
        <v>3870</v>
      </c>
      <c r="O765" s="8" t="s">
        <v>2065</v>
      </c>
      <c r="P765" s="10">
        <v>45917</v>
      </c>
    </row>
    <row r="766" spans="1:16" ht="375" hidden="1" x14ac:dyDescent="0.2">
      <c r="A766" s="3" t="s">
        <v>53</v>
      </c>
      <c r="B766" s="4" t="s">
        <v>1698</v>
      </c>
      <c r="C766" s="4" t="s">
        <v>935</v>
      </c>
      <c r="D766" s="4" t="s">
        <v>636</v>
      </c>
      <c r="E766" s="4" t="s">
        <v>405</v>
      </c>
      <c r="F766" s="5">
        <v>30</v>
      </c>
      <c r="G766" s="6">
        <v>191.21</v>
      </c>
      <c r="H766" s="11">
        <f>G766*0.14</f>
        <v>26.769400000000005</v>
      </c>
      <c r="I766" s="12">
        <f>G766*0.22</f>
        <v>42.066200000000002</v>
      </c>
      <c r="J766" s="12">
        <f>G766+H766+I766</f>
        <v>260.04559999999998</v>
      </c>
      <c r="K766" s="12">
        <f>J766*1.1</f>
        <v>286.05016000000001</v>
      </c>
      <c r="L766" s="7"/>
      <c r="M766" s="4" t="s">
        <v>2062</v>
      </c>
      <c r="N766" s="7" t="s">
        <v>3870</v>
      </c>
      <c r="O766" s="8" t="s">
        <v>2064</v>
      </c>
      <c r="P766" s="10">
        <v>45917</v>
      </c>
    </row>
    <row r="767" spans="1:16" ht="375" hidden="1" x14ac:dyDescent="0.2">
      <c r="A767" s="3" t="s">
        <v>53</v>
      </c>
      <c r="B767" s="4" t="s">
        <v>1698</v>
      </c>
      <c r="C767" s="4" t="s">
        <v>990</v>
      </c>
      <c r="D767" s="4" t="s">
        <v>636</v>
      </c>
      <c r="E767" s="4" t="s">
        <v>405</v>
      </c>
      <c r="F767" s="5">
        <v>60</v>
      </c>
      <c r="G767" s="6">
        <v>378.09</v>
      </c>
      <c r="H767" s="11">
        <f>G767*0.14</f>
        <v>52.932600000000001</v>
      </c>
      <c r="I767" s="12">
        <f>G767*0.22</f>
        <v>83.1798</v>
      </c>
      <c r="J767" s="12">
        <f>G767+H767+I767</f>
        <v>514.2023999999999</v>
      </c>
      <c r="K767" s="12">
        <f>J767*1.1</f>
        <v>565.62263999999993</v>
      </c>
      <c r="L767" s="7"/>
      <c r="M767" s="4" t="s">
        <v>2062</v>
      </c>
      <c r="N767" s="7" t="s">
        <v>3870</v>
      </c>
      <c r="O767" s="8" t="s">
        <v>2063</v>
      </c>
      <c r="P767" s="10">
        <v>45917</v>
      </c>
    </row>
    <row r="768" spans="1:16" ht="375" hidden="1" x14ac:dyDescent="0.2">
      <c r="A768" s="3" t="s">
        <v>53</v>
      </c>
      <c r="B768" s="4" t="s">
        <v>1698</v>
      </c>
      <c r="C768" s="4" t="s">
        <v>409</v>
      </c>
      <c r="D768" s="4" t="s">
        <v>636</v>
      </c>
      <c r="E768" s="4" t="s">
        <v>405</v>
      </c>
      <c r="F768" s="5">
        <v>30</v>
      </c>
      <c r="G768" s="6">
        <v>322.88</v>
      </c>
      <c r="H768" s="11">
        <f>G768*0.14</f>
        <v>45.203200000000002</v>
      </c>
      <c r="I768" s="12">
        <f>G768*0.22</f>
        <v>71.033599999999993</v>
      </c>
      <c r="J768" s="12">
        <f>G768+H768+I768</f>
        <v>439.11679999999996</v>
      </c>
      <c r="K768" s="12">
        <f>J768*1.1</f>
        <v>483.02848</v>
      </c>
      <c r="L768" s="7"/>
      <c r="M768" s="4" t="s">
        <v>2062</v>
      </c>
      <c r="N768" s="7" t="s">
        <v>3870</v>
      </c>
      <c r="O768" s="8" t="s">
        <v>2068</v>
      </c>
      <c r="P768" s="10">
        <v>45917</v>
      </c>
    </row>
    <row r="769" spans="1:16" ht="375" hidden="1" x14ac:dyDescent="0.2">
      <c r="A769" s="3" t="s">
        <v>53</v>
      </c>
      <c r="B769" s="4" t="s">
        <v>1698</v>
      </c>
      <c r="C769" s="4" t="s">
        <v>895</v>
      </c>
      <c r="D769" s="4" t="s">
        <v>636</v>
      </c>
      <c r="E769" s="4" t="s">
        <v>405</v>
      </c>
      <c r="F769" s="5">
        <v>30</v>
      </c>
      <c r="G769" s="6">
        <v>322.88</v>
      </c>
      <c r="H769" s="11">
        <f>G769*0.14</f>
        <v>45.203200000000002</v>
      </c>
      <c r="I769" s="12">
        <f>G769*0.22</f>
        <v>71.033599999999993</v>
      </c>
      <c r="J769" s="12">
        <f>G769+H769+I769</f>
        <v>439.11679999999996</v>
      </c>
      <c r="K769" s="12">
        <f>J769*1.1</f>
        <v>483.02848</v>
      </c>
      <c r="L769" s="7"/>
      <c r="M769" s="4" t="s">
        <v>2062</v>
      </c>
      <c r="N769" s="7" t="s">
        <v>3870</v>
      </c>
      <c r="O769" s="8" t="s">
        <v>2067</v>
      </c>
      <c r="P769" s="10">
        <v>45917</v>
      </c>
    </row>
    <row r="770" spans="1:16" ht="375" hidden="1" x14ac:dyDescent="0.2">
      <c r="A770" s="3" t="s">
        <v>54</v>
      </c>
      <c r="B770" s="4" t="s">
        <v>2755</v>
      </c>
      <c r="C770" s="4" t="s">
        <v>3929</v>
      </c>
      <c r="D770" s="4" t="s">
        <v>1169</v>
      </c>
      <c r="E770" s="4" t="s">
        <v>301</v>
      </c>
      <c r="F770" s="5">
        <v>1</v>
      </c>
      <c r="G770" s="6">
        <v>8048.09</v>
      </c>
      <c r="H770" s="11">
        <f>G770*0.1</f>
        <v>804.80900000000008</v>
      </c>
      <c r="I770" s="12">
        <f>G770*0.15</f>
        <v>1207.2135000000001</v>
      </c>
      <c r="J770" s="12">
        <f>G770+H770+I770</f>
        <v>10060.112499999999</v>
      </c>
      <c r="K770" s="12">
        <f>J770*1.1</f>
        <v>11066.123750000001</v>
      </c>
      <c r="L770" s="7"/>
      <c r="M770" s="4" t="s">
        <v>3930</v>
      </c>
      <c r="N770" s="7" t="s">
        <v>3931</v>
      </c>
      <c r="O770" s="8" t="s">
        <v>3932</v>
      </c>
      <c r="P770" s="10">
        <v>45919</v>
      </c>
    </row>
    <row r="771" spans="1:16" ht="409.5" hidden="1" x14ac:dyDescent="0.2">
      <c r="A771" s="3" t="s">
        <v>54</v>
      </c>
      <c r="B771" s="4" t="s">
        <v>877</v>
      </c>
      <c r="C771" s="4" t="s">
        <v>866</v>
      </c>
      <c r="D771" s="4" t="s">
        <v>1985</v>
      </c>
      <c r="E771" s="4" t="s">
        <v>301</v>
      </c>
      <c r="F771" s="5">
        <v>1</v>
      </c>
      <c r="G771" s="6">
        <v>462.5</v>
      </c>
      <c r="H771" s="11">
        <f>G771*0.14</f>
        <v>64.75</v>
      </c>
      <c r="I771" s="12">
        <f>G771*0.22</f>
        <v>101.75</v>
      </c>
      <c r="J771" s="12">
        <f>G771+H771+I771</f>
        <v>629</v>
      </c>
      <c r="K771" s="12">
        <f>J771*1.1</f>
        <v>691.90000000000009</v>
      </c>
      <c r="L771" s="7"/>
      <c r="M771" s="4" t="s">
        <v>4002</v>
      </c>
      <c r="N771" s="7" t="s">
        <v>4003</v>
      </c>
      <c r="O771" s="8" t="s">
        <v>1986</v>
      </c>
      <c r="P771" s="10">
        <v>45922</v>
      </c>
    </row>
    <row r="772" spans="1:16" ht="409.5" hidden="1" x14ac:dyDescent="0.2">
      <c r="A772" s="3" t="s">
        <v>54</v>
      </c>
      <c r="B772" s="4" t="s">
        <v>877</v>
      </c>
      <c r="C772" s="4" t="s">
        <v>1987</v>
      </c>
      <c r="D772" s="4" t="s">
        <v>1985</v>
      </c>
      <c r="E772" s="4" t="s">
        <v>301</v>
      </c>
      <c r="F772" s="5">
        <v>10</v>
      </c>
      <c r="G772" s="6">
        <v>4624.9799999999996</v>
      </c>
      <c r="H772" s="11">
        <f>G772*0.1</f>
        <v>462.49799999999999</v>
      </c>
      <c r="I772" s="12">
        <f>G772*0.15</f>
        <v>693.74699999999996</v>
      </c>
      <c r="J772" s="12">
        <f>G772+H772+I772</f>
        <v>5781.2249999999995</v>
      </c>
      <c r="K772" s="12">
        <f>J772*1.1</f>
        <v>6359.3474999999999</v>
      </c>
      <c r="L772" s="7"/>
      <c r="M772" s="4" t="s">
        <v>4002</v>
      </c>
      <c r="N772" s="7" t="s">
        <v>4003</v>
      </c>
      <c r="O772" s="8" t="s">
        <v>1988</v>
      </c>
      <c r="P772" s="10">
        <v>45922</v>
      </c>
    </row>
    <row r="773" spans="1:16" ht="409.5" hidden="1" x14ac:dyDescent="0.2">
      <c r="A773" s="3" t="s">
        <v>54</v>
      </c>
      <c r="B773" s="4" t="s">
        <v>877</v>
      </c>
      <c r="C773" s="4" t="s">
        <v>1989</v>
      </c>
      <c r="D773" s="4" t="s">
        <v>1985</v>
      </c>
      <c r="E773" s="4" t="s">
        <v>301</v>
      </c>
      <c r="F773" s="5">
        <v>1</v>
      </c>
      <c r="G773" s="6">
        <v>866.75</v>
      </c>
      <c r="H773" s="11">
        <f>G773*0.1</f>
        <v>86.675000000000011</v>
      </c>
      <c r="I773" s="12">
        <f>G773*0.15</f>
        <v>130.01249999999999</v>
      </c>
      <c r="J773" s="12">
        <f>G773+H773+I773</f>
        <v>1083.4375</v>
      </c>
      <c r="K773" s="12">
        <f>J773*1.1</f>
        <v>1191.78125</v>
      </c>
      <c r="L773" s="7"/>
      <c r="M773" s="4" t="s">
        <v>4002</v>
      </c>
      <c r="N773" s="7" t="s">
        <v>4003</v>
      </c>
      <c r="O773" s="8" t="s">
        <v>1990</v>
      </c>
      <c r="P773" s="10">
        <v>45922</v>
      </c>
    </row>
    <row r="774" spans="1:16" ht="409.5" hidden="1" x14ac:dyDescent="0.2">
      <c r="A774" s="3" t="s">
        <v>54</v>
      </c>
      <c r="B774" s="4" t="s">
        <v>877</v>
      </c>
      <c r="C774" s="4" t="s">
        <v>1991</v>
      </c>
      <c r="D774" s="4" t="s">
        <v>1985</v>
      </c>
      <c r="E774" s="4" t="s">
        <v>301</v>
      </c>
      <c r="F774" s="5">
        <v>10</v>
      </c>
      <c r="G774" s="6">
        <v>8667.5</v>
      </c>
      <c r="H774" s="11">
        <f>G774*0.1</f>
        <v>866.75</v>
      </c>
      <c r="I774" s="12">
        <f>G774*0.15</f>
        <v>1300.125</v>
      </c>
      <c r="J774" s="12">
        <f>G774+H774+I774</f>
        <v>10834.375</v>
      </c>
      <c r="K774" s="12">
        <f>J774*1.1</f>
        <v>11917.812500000002</v>
      </c>
      <c r="L774" s="7"/>
      <c r="M774" s="4" t="s">
        <v>4002</v>
      </c>
      <c r="N774" s="7" t="s">
        <v>4003</v>
      </c>
      <c r="O774" s="8" t="s">
        <v>1992</v>
      </c>
      <c r="P774" s="10">
        <v>45922</v>
      </c>
    </row>
    <row r="775" spans="1:16" ht="409.5" hidden="1" x14ac:dyDescent="0.2">
      <c r="A775" s="3" t="s">
        <v>54</v>
      </c>
      <c r="B775" s="4" t="s">
        <v>877</v>
      </c>
      <c r="C775" s="4" t="s">
        <v>1993</v>
      </c>
      <c r="D775" s="4" t="s">
        <v>1985</v>
      </c>
      <c r="E775" s="4" t="s">
        <v>301</v>
      </c>
      <c r="F775" s="5">
        <v>1</v>
      </c>
      <c r="G775" s="6">
        <v>1211.33</v>
      </c>
      <c r="H775" s="11">
        <f>G775*0.1</f>
        <v>121.133</v>
      </c>
      <c r="I775" s="12">
        <f>G775*0.15</f>
        <v>181.69949999999997</v>
      </c>
      <c r="J775" s="12">
        <f>G775+H775+I775</f>
        <v>1514.1624999999999</v>
      </c>
      <c r="K775" s="12">
        <f>J775*1.1</f>
        <v>1665.5787500000001</v>
      </c>
      <c r="L775" s="7"/>
      <c r="M775" s="4" t="s">
        <v>4002</v>
      </c>
      <c r="N775" s="7" t="s">
        <v>4003</v>
      </c>
      <c r="O775" s="8" t="s">
        <v>1994</v>
      </c>
      <c r="P775" s="10">
        <v>45922</v>
      </c>
    </row>
    <row r="776" spans="1:16" ht="409.5" hidden="1" x14ac:dyDescent="0.2">
      <c r="A776" s="3" t="s">
        <v>54</v>
      </c>
      <c r="B776" s="4" t="s">
        <v>877</v>
      </c>
      <c r="C776" s="4" t="s">
        <v>1995</v>
      </c>
      <c r="D776" s="4" t="s">
        <v>1985</v>
      </c>
      <c r="E776" s="4" t="s">
        <v>301</v>
      </c>
      <c r="F776" s="5">
        <v>10</v>
      </c>
      <c r="G776" s="6">
        <v>12113.32</v>
      </c>
      <c r="H776" s="11">
        <f>G776*0.1</f>
        <v>1211.3320000000001</v>
      </c>
      <c r="I776" s="12">
        <f>G776*0.15</f>
        <v>1816.9979999999998</v>
      </c>
      <c r="J776" s="12">
        <f>G776+H776+I776</f>
        <v>15141.65</v>
      </c>
      <c r="K776" s="12">
        <f>J776*1.1</f>
        <v>16655.815000000002</v>
      </c>
      <c r="L776" s="7"/>
      <c r="M776" s="4" t="s">
        <v>4002</v>
      </c>
      <c r="N776" s="7" t="s">
        <v>4003</v>
      </c>
      <c r="O776" s="8" t="s">
        <v>1996</v>
      </c>
      <c r="P776" s="10">
        <v>45922</v>
      </c>
    </row>
    <row r="777" spans="1:16" ht="409.5" hidden="1" x14ac:dyDescent="0.2">
      <c r="A777" s="3" t="s">
        <v>54</v>
      </c>
      <c r="B777" s="4" t="s">
        <v>3978</v>
      </c>
      <c r="C777" s="4" t="s">
        <v>708</v>
      </c>
      <c r="D777" s="4" t="s">
        <v>2965</v>
      </c>
      <c r="E777" s="4" t="s">
        <v>301</v>
      </c>
      <c r="F777" s="5">
        <v>1</v>
      </c>
      <c r="G777" s="6">
        <v>462.4</v>
      </c>
      <c r="H777" s="11">
        <f>G777*0.14</f>
        <v>64.736000000000004</v>
      </c>
      <c r="I777" s="12">
        <f>G777*0.22</f>
        <v>101.72799999999999</v>
      </c>
      <c r="J777" s="12">
        <f>G777+H777+I777</f>
        <v>628.86399999999992</v>
      </c>
      <c r="K777" s="12">
        <f>J777*1.1</f>
        <v>691.75040000000001</v>
      </c>
      <c r="L777" s="7"/>
      <c r="M777" s="4" t="s">
        <v>2768</v>
      </c>
      <c r="N777" s="7" t="s">
        <v>3979</v>
      </c>
      <c r="O777" s="8" t="s">
        <v>3980</v>
      </c>
      <c r="P777" s="10">
        <v>45919</v>
      </c>
    </row>
    <row r="778" spans="1:16" ht="409.5" hidden="1" x14ac:dyDescent="0.2">
      <c r="A778" s="3" t="s">
        <v>54</v>
      </c>
      <c r="B778" s="4" t="s">
        <v>3978</v>
      </c>
      <c r="C778" s="4" t="s">
        <v>1288</v>
      </c>
      <c r="D778" s="4" t="s">
        <v>2965</v>
      </c>
      <c r="E778" s="4" t="s">
        <v>301</v>
      </c>
      <c r="F778" s="5">
        <v>10</v>
      </c>
      <c r="G778" s="6">
        <v>4624.8999999999996</v>
      </c>
      <c r="H778" s="11">
        <f>G778*0.1</f>
        <v>462.49</v>
      </c>
      <c r="I778" s="12">
        <f>G778*0.15</f>
        <v>693.7349999999999</v>
      </c>
      <c r="J778" s="12">
        <f>G778+H778+I778</f>
        <v>5781.1249999999991</v>
      </c>
      <c r="K778" s="12">
        <f>J778*1.1</f>
        <v>6359.2374999999993</v>
      </c>
      <c r="L778" s="7"/>
      <c r="M778" s="4" t="s">
        <v>2768</v>
      </c>
      <c r="N778" s="7" t="s">
        <v>3979</v>
      </c>
      <c r="O778" s="8" t="s">
        <v>3982</v>
      </c>
      <c r="P778" s="10">
        <v>45919</v>
      </c>
    </row>
    <row r="779" spans="1:16" ht="409.5" hidden="1" x14ac:dyDescent="0.2">
      <c r="A779" s="3" t="s">
        <v>54</v>
      </c>
      <c r="B779" s="4" t="s">
        <v>3978</v>
      </c>
      <c r="C779" s="4" t="s">
        <v>1602</v>
      </c>
      <c r="D779" s="4" t="s">
        <v>2965</v>
      </c>
      <c r="E779" s="4" t="s">
        <v>301</v>
      </c>
      <c r="F779" s="5">
        <v>1</v>
      </c>
      <c r="G779" s="6">
        <v>991.21</v>
      </c>
      <c r="H779" s="11">
        <f>G779*0.1</f>
        <v>99.121000000000009</v>
      </c>
      <c r="I779" s="12">
        <f>G779*0.15</f>
        <v>148.6815</v>
      </c>
      <c r="J779" s="12">
        <f>G779+H779+I779</f>
        <v>1239.0125</v>
      </c>
      <c r="K779" s="12">
        <f>J779*1.1</f>
        <v>1362.9137500000002</v>
      </c>
      <c r="L779" s="7"/>
      <c r="M779" s="4" t="s">
        <v>2768</v>
      </c>
      <c r="N779" s="7" t="s">
        <v>3979</v>
      </c>
      <c r="O779" s="8" t="s">
        <v>3984</v>
      </c>
      <c r="P779" s="10">
        <v>45919</v>
      </c>
    </row>
    <row r="780" spans="1:16" ht="409.5" hidden="1" x14ac:dyDescent="0.2">
      <c r="A780" s="3" t="s">
        <v>54</v>
      </c>
      <c r="B780" s="4" t="s">
        <v>3978</v>
      </c>
      <c r="C780" s="4" t="s">
        <v>2629</v>
      </c>
      <c r="D780" s="4" t="s">
        <v>2965</v>
      </c>
      <c r="E780" s="4" t="s">
        <v>301</v>
      </c>
      <c r="F780" s="5">
        <v>10</v>
      </c>
      <c r="G780" s="6">
        <v>9912.07</v>
      </c>
      <c r="H780" s="11">
        <f>G780*0.1</f>
        <v>991.20699999999999</v>
      </c>
      <c r="I780" s="12">
        <f>G780*0.15</f>
        <v>1486.8104999999998</v>
      </c>
      <c r="J780" s="12">
        <f>G780+H780+I780</f>
        <v>12390.0875</v>
      </c>
      <c r="K780" s="12">
        <f>J780*1.1</f>
        <v>13629.096250000001</v>
      </c>
      <c r="L780" s="7"/>
      <c r="M780" s="4" t="s">
        <v>2768</v>
      </c>
      <c r="N780" s="7" t="s">
        <v>3979</v>
      </c>
      <c r="O780" s="8" t="s">
        <v>3986</v>
      </c>
      <c r="P780" s="10">
        <v>45919</v>
      </c>
    </row>
    <row r="781" spans="1:16" ht="409.5" hidden="1" x14ac:dyDescent="0.2">
      <c r="A781" s="3" t="s">
        <v>54</v>
      </c>
      <c r="B781" s="4" t="s">
        <v>3978</v>
      </c>
      <c r="C781" s="4" t="s">
        <v>1600</v>
      </c>
      <c r="D781" s="4" t="s">
        <v>2965</v>
      </c>
      <c r="E781" s="4" t="s">
        <v>301</v>
      </c>
      <c r="F781" s="5">
        <v>1</v>
      </c>
      <c r="G781" s="6">
        <v>1239.01</v>
      </c>
      <c r="H781" s="11">
        <f>G781*0.1</f>
        <v>123.90100000000001</v>
      </c>
      <c r="I781" s="12">
        <f>G781*0.15</f>
        <v>185.85149999999999</v>
      </c>
      <c r="J781" s="12">
        <f>G781+H781+I781</f>
        <v>1548.7625</v>
      </c>
      <c r="K781" s="12">
        <f>J781*1.1</f>
        <v>1703.6387500000003</v>
      </c>
      <c r="L781" s="7"/>
      <c r="M781" s="4" t="s">
        <v>2768</v>
      </c>
      <c r="N781" s="7" t="s">
        <v>3979</v>
      </c>
      <c r="O781" s="8" t="s">
        <v>3985</v>
      </c>
      <c r="P781" s="10">
        <v>45919</v>
      </c>
    </row>
    <row r="782" spans="1:16" ht="409.5" hidden="1" x14ac:dyDescent="0.2">
      <c r="A782" s="3" t="s">
        <v>54</v>
      </c>
      <c r="B782" s="4" t="s">
        <v>3978</v>
      </c>
      <c r="C782" s="4" t="s">
        <v>2628</v>
      </c>
      <c r="D782" s="4" t="s">
        <v>2965</v>
      </c>
      <c r="E782" s="4" t="s">
        <v>301</v>
      </c>
      <c r="F782" s="5">
        <v>10</v>
      </c>
      <c r="G782" s="6">
        <v>12390.08</v>
      </c>
      <c r="H782" s="11">
        <f>G782*0.1</f>
        <v>1239.008</v>
      </c>
      <c r="I782" s="12">
        <f>G782*0.15</f>
        <v>1858.5119999999999</v>
      </c>
      <c r="J782" s="12">
        <f>G782+H782+I782</f>
        <v>15487.6</v>
      </c>
      <c r="K782" s="12">
        <f>J782*1.1</f>
        <v>17036.36</v>
      </c>
      <c r="L782" s="7"/>
      <c r="M782" s="4" t="s">
        <v>2768</v>
      </c>
      <c r="N782" s="7" t="s">
        <v>3979</v>
      </c>
      <c r="O782" s="8" t="s">
        <v>3987</v>
      </c>
      <c r="P782" s="10">
        <v>45919</v>
      </c>
    </row>
    <row r="783" spans="1:16" ht="409.5" hidden="1" x14ac:dyDescent="0.2">
      <c r="A783" s="3" t="s">
        <v>54</v>
      </c>
      <c r="B783" s="4" t="s">
        <v>3978</v>
      </c>
      <c r="C783" s="4" t="s">
        <v>1601</v>
      </c>
      <c r="D783" s="4" t="s">
        <v>2965</v>
      </c>
      <c r="E783" s="4" t="s">
        <v>301</v>
      </c>
      <c r="F783" s="5">
        <v>1</v>
      </c>
      <c r="G783" s="6">
        <v>1427</v>
      </c>
      <c r="H783" s="11">
        <f>G783*0.1</f>
        <v>142.70000000000002</v>
      </c>
      <c r="I783" s="12">
        <f>G783*0.15</f>
        <v>214.04999999999998</v>
      </c>
      <c r="J783" s="12">
        <f>G783+H783+I783</f>
        <v>1783.75</v>
      </c>
      <c r="K783" s="12">
        <f>J783*1.1</f>
        <v>1962.1250000000002</v>
      </c>
      <c r="L783" s="7"/>
      <c r="M783" s="4" t="s">
        <v>2768</v>
      </c>
      <c r="N783" s="7" t="s">
        <v>3979</v>
      </c>
      <c r="O783" s="8" t="s">
        <v>3981</v>
      </c>
      <c r="P783" s="10">
        <v>45919</v>
      </c>
    </row>
    <row r="784" spans="1:16" ht="409.5" hidden="1" x14ac:dyDescent="0.2">
      <c r="A784" s="3" t="s">
        <v>54</v>
      </c>
      <c r="B784" s="4" t="s">
        <v>3978</v>
      </c>
      <c r="C784" s="4" t="s">
        <v>1603</v>
      </c>
      <c r="D784" s="4" t="s">
        <v>2965</v>
      </c>
      <c r="E784" s="4" t="s">
        <v>301</v>
      </c>
      <c r="F784" s="5">
        <v>10</v>
      </c>
      <c r="G784" s="6">
        <v>14049.4</v>
      </c>
      <c r="H784" s="11">
        <f>G784*0.1</f>
        <v>1404.94</v>
      </c>
      <c r="I784" s="12">
        <f>G784*0.15</f>
        <v>2107.41</v>
      </c>
      <c r="J784" s="12">
        <f>G784+H784+I784</f>
        <v>17561.75</v>
      </c>
      <c r="K784" s="12">
        <f>J784*1.1</f>
        <v>19317.925000000003</v>
      </c>
      <c r="L784" s="7"/>
      <c r="M784" s="4" t="s">
        <v>2768</v>
      </c>
      <c r="N784" s="7" t="s">
        <v>3979</v>
      </c>
      <c r="O784" s="8" t="s">
        <v>3983</v>
      </c>
      <c r="P784" s="10">
        <v>45919</v>
      </c>
    </row>
    <row r="785" spans="1:16" ht="375" x14ac:dyDescent="0.2">
      <c r="A785" s="3" t="s">
        <v>55</v>
      </c>
      <c r="B785" s="4" t="s">
        <v>2203</v>
      </c>
      <c r="C785" s="4" t="s">
        <v>2207</v>
      </c>
      <c r="D785" s="4" t="s">
        <v>636</v>
      </c>
      <c r="E785" s="4" t="s">
        <v>269</v>
      </c>
      <c r="F785" s="5">
        <v>30</v>
      </c>
      <c r="G785" s="6">
        <v>47.07</v>
      </c>
      <c r="H785" s="11">
        <f>G785*0.17</f>
        <v>8.0019000000000009</v>
      </c>
      <c r="I785" s="12">
        <f>G785*0.3</f>
        <v>14.121</v>
      </c>
      <c r="J785" s="12">
        <f>G785+H785+I785</f>
        <v>69.192899999999995</v>
      </c>
      <c r="K785" s="12">
        <f>J785*1.1</f>
        <v>76.112189999999998</v>
      </c>
      <c r="L785" s="7"/>
      <c r="M785" s="4" t="s">
        <v>2205</v>
      </c>
      <c r="N785" s="7" t="s">
        <v>3717</v>
      </c>
      <c r="O785" s="8" t="s">
        <v>2208</v>
      </c>
      <c r="P785" s="10">
        <v>45915</v>
      </c>
    </row>
    <row r="786" spans="1:16" ht="375" x14ac:dyDescent="0.2">
      <c r="A786" s="3" t="s">
        <v>55</v>
      </c>
      <c r="B786" s="4" t="s">
        <v>2203</v>
      </c>
      <c r="C786" s="4" t="s">
        <v>1733</v>
      </c>
      <c r="D786" s="4" t="s">
        <v>636</v>
      </c>
      <c r="E786" s="4" t="s">
        <v>269</v>
      </c>
      <c r="F786" s="5">
        <v>90</v>
      </c>
      <c r="G786" s="6">
        <v>128.97</v>
      </c>
      <c r="H786" s="11">
        <f>G786*0.14</f>
        <v>18.055800000000001</v>
      </c>
      <c r="I786" s="12">
        <f>G786*0.22</f>
        <v>28.3734</v>
      </c>
      <c r="J786" s="12">
        <f>G786+H786+I786</f>
        <v>175.39920000000001</v>
      </c>
      <c r="K786" s="12">
        <f>J786*1.1</f>
        <v>192.93912000000003</v>
      </c>
      <c r="L786" s="7"/>
      <c r="M786" s="4" t="s">
        <v>2205</v>
      </c>
      <c r="N786" s="7" t="s">
        <v>3717</v>
      </c>
      <c r="O786" s="8" t="s">
        <v>2211</v>
      </c>
      <c r="P786" s="10">
        <v>45915</v>
      </c>
    </row>
    <row r="787" spans="1:16" ht="375" x14ac:dyDescent="0.2">
      <c r="A787" s="3" t="s">
        <v>55</v>
      </c>
      <c r="B787" s="4" t="s">
        <v>2203</v>
      </c>
      <c r="C787" s="4" t="s">
        <v>2204</v>
      </c>
      <c r="D787" s="4" t="s">
        <v>636</v>
      </c>
      <c r="E787" s="4" t="s">
        <v>269</v>
      </c>
      <c r="F787" s="5">
        <v>30</v>
      </c>
      <c r="G787" s="6">
        <v>47.07</v>
      </c>
      <c r="H787" s="11">
        <f>G787*0.17</f>
        <v>8.0019000000000009</v>
      </c>
      <c r="I787" s="12">
        <f>G787*0.3</f>
        <v>14.121</v>
      </c>
      <c r="J787" s="12">
        <f>G787+H787+I787</f>
        <v>69.192899999999995</v>
      </c>
      <c r="K787" s="12">
        <f>J787*1.1</f>
        <v>76.112189999999998</v>
      </c>
      <c r="L787" s="7"/>
      <c r="M787" s="4" t="s">
        <v>2205</v>
      </c>
      <c r="N787" s="7" t="s">
        <v>3717</v>
      </c>
      <c r="O787" s="8" t="s">
        <v>2206</v>
      </c>
      <c r="P787" s="10">
        <v>45915</v>
      </c>
    </row>
    <row r="788" spans="1:16" ht="375" x14ac:dyDescent="0.2">
      <c r="A788" s="3" t="s">
        <v>55</v>
      </c>
      <c r="B788" s="4" t="s">
        <v>2203</v>
      </c>
      <c r="C788" s="4" t="s">
        <v>2209</v>
      </c>
      <c r="D788" s="4" t="s">
        <v>636</v>
      </c>
      <c r="E788" s="4" t="s">
        <v>269</v>
      </c>
      <c r="F788" s="5">
        <v>90</v>
      </c>
      <c r="G788" s="6">
        <v>128.97</v>
      </c>
      <c r="H788" s="11">
        <f>G788*0.14</f>
        <v>18.055800000000001</v>
      </c>
      <c r="I788" s="12">
        <f>G788*0.22</f>
        <v>28.3734</v>
      </c>
      <c r="J788" s="12">
        <f>G788+H788+I788</f>
        <v>175.39920000000001</v>
      </c>
      <c r="K788" s="12">
        <f>J788*1.1</f>
        <v>192.93912000000003</v>
      </c>
      <c r="L788" s="7"/>
      <c r="M788" s="4" t="s">
        <v>2205</v>
      </c>
      <c r="N788" s="7" t="s">
        <v>3717</v>
      </c>
      <c r="O788" s="8" t="s">
        <v>2210</v>
      </c>
      <c r="P788" s="10">
        <v>45915</v>
      </c>
    </row>
    <row r="789" spans="1:16" ht="375" x14ac:dyDescent="0.2">
      <c r="A789" s="3" t="s">
        <v>55</v>
      </c>
      <c r="B789" s="4" t="s">
        <v>2203</v>
      </c>
      <c r="C789" s="4" t="s">
        <v>1037</v>
      </c>
      <c r="D789" s="4" t="s">
        <v>636</v>
      </c>
      <c r="E789" s="4" t="s">
        <v>269</v>
      </c>
      <c r="F789" s="5">
        <v>30</v>
      </c>
      <c r="G789" s="6">
        <v>93.17</v>
      </c>
      <c r="H789" s="11">
        <f>G789*0.17</f>
        <v>15.838900000000001</v>
      </c>
      <c r="I789" s="12">
        <f>G789*0.3</f>
        <v>27.951000000000001</v>
      </c>
      <c r="J789" s="12">
        <f>G789+H789+I789</f>
        <v>136.9599</v>
      </c>
      <c r="K789" s="12">
        <f>J789*1.1</f>
        <v>150.65589000000003</v>
      </c>
      <c r="L789" s="7"/>
      <c r="M789" s="4" t="s">
        <v>2205</v>
      </c>
      <c r="N789" s="7" t="s">
        <v>3717</v>
      </c>
      <c r="O789" s="8" t="s">
        <v>2213</v>
      </c>
      <c r="P789" s="10">
        <v>45915</v>
      </c>
    </row>
    <row r="790" spans="1:16" ht="375" x14ac:dyDescent="0.2">
      <c r="A790" s="3" t="s">
        <v>55</v>
      </c>
      <c r="B790" s="4" t="s">
        <v>2203</v>
      </c>
      <c r="C790" s="4" t="s">
        <v>1107</v>
      </c>
      <c r="D790" s="4" t="s">
        <v>636</v>
      </c>
      <c r="E790" s="4" t="s">
        <v>269</v>
      </c>
      <c r="F790" s="5">
        <v>90</v>
      </c>
      <c r="G790" s="6">
        <v>258.22000000000003</v>
      </c>
      <c r="H790" s="11">
        <f>G790*0.14</f>
        <v>36.150800000000004</v>
      </c>
      <c r="I790" s="12">
        <f>G790*0.22</f>
        <v>56.808400000000006</v>
      </c>
      <c r="J790" s="12">
        <f>G790+H790+I790</f>
        <v>351.17920000000004</v>
      </c>
      <c r="K790" s="12">
        <f>J790*1.1</f>
        <v>386.29712000000006</v>
      </c>
      <c r="L790" s="7"/>
      <c r="M790" s="4" t="s">
        <v>2205</v>
      </c>
      <c r="N790" s="7" t="s">
        <v>3717</v>
      </c>
      <c r="O790" s="8" t="s">
        <v>2216</v>
      </c>
      <c r="P790" s="10">
        <v>45915</v>
      </c>
    </row>
    <row r="791" spans="1:16" ht="375" x14ac:dyDescent="0.2">
      <c r="A791" s="3" t="s">
        <v>55</v>
      </c>
      <c r="B791" s="4" t="s">
        <v>2203</v>
      </c>
      <c r="C791" s="4" t="s">
        <v>1295</v>
      </c>
      <c r="D791" s="4" t="s">
        <v>636</v>
      </c>
      <c r="E791" s="4" t="s">
        <v>269</v>
      </c>
      <c r="F791" s="5">
        <v>30</v>
      </c>
      <c r="G791" s="6">
        <v>93.17</v>
      </c>
      <c r="H791" s="11">
        <f>G791*0.17</f>
        <v>15.838900000000001</v>
      </c>
      <c r="I791" s="12">
        <f>G791*0.3</f>
        <v>27.951000000000001</v>
      </c>
      <c r="J791" s="12">
        <f>G791+H791+I791</f>
        <v>136.9599</v>
      </c>
      <c r="K791" s="12">
        <f>J791*1.1</f>
        <v>150.65589000000003</v>
      </c>
      <c r="L791" s="7"/>
      <c r="M791" s="4" t="s">
        <v>2205</v>
      </c>
      <c r="N791" s="7" t="s">
        <v>3717</v>
      </c>
      <c r="O791" s="8" t="s">
        <v>2212</v>
      </c>
      <c r="P791" s="10">
        <v>45915</v>
      </c>
    </row>
    <row r="792" spans="1:16" ht="375" x14ac:dyDescent="0.2">
      <c r="A792" s="3" t="s">
        <v>55</v>
      </c>
      <c r="B792" s="4" t="s">
        <v>2203</v>
      </c>
      <c r="C792" s="4" t="s">
        <v>2214</v>
      </c>
      <c r="D792" s="4" t="s">
        <v>636</v>
      </c>
      <c r="E792" s="4" t="s">
        <v>269</v>
      </c>
      <c r="F792" s="5">
        <v>90</v>
      </c>
      <c r="G792" s="6">
        <v>258.22000000000003</v>
      </c>
      <c r="H792" s="11">
        <f>G792*0.14</f>
        <v>36.150800000000004</v>
      </c>
      <c r="I792" s="12">
        <f>G792*0.22</f>
        <v>56.808400000000006</v>
      </c>
      <c r="J792" s="12">
        <f>G792+H792+I792</f>
        <v>351.17920000000004</v>
      </c>
      <c r="K792" s="12">
        <f>J792*1.1</f>
        <v>386.29712000000006</v>
      </c>
      <c r="L792" s="7"/>
      <c r="M792" s="4" t="s">
        <v>2205</v>
      </c>
      <c r="N792" s="7" t="s">
        <v>3717</v>
      </c>
      <c r="O792" s="8" t="s">
        <v>2215</v>
      </c>
      <c r="P792" s="10">
        <v>45915</v>
      </c>
    </row>
    <row r="793" spans="1:16" ht="285" x14ac:dyDescent="0.2">
      <c r="A793" s="3" t="s">
        <v>55</v>
      </c>
      <c r="B793" s="4" t="s">
        <v>1095</v>
      </c>
      <c r="C793" s="4" t="s">
        <v>2370</v>
      </c>
      <c r="D793" s="4" t="s">
        <v>575</v>
      </c>
      <c r="E793" s="4" t="s">
        <v>269</v>
      </c>
      <c r="F793" s="5">
        <v>30</v>
      </c>
      <c r="G793" s="6">
        <v>48.96</v>
      </c>
      <c r="H793" s="11">
        <f>G793*0.17</f>
        <v>8.3231999999999999</v>
      </c>
      <c r="I793" s="12">
        <f>G793*0.3</f>
        <v>14.687999999999999</v>
      </c>
      <c r="J793" s="12">
        <f>G793+H793+I793</f>
        <v>71.971199999999996</v>
      </c>
      <c r="K793" s="12">
        <f>J793*1.1</f>
        <v>79.168320000000008</v>
      </c>
      <c r="L793" s="7"/>
      <c r="M793" s="4" t="s">
        <v>2371</v>
      </c>
      <c r="N793" s="7" t="s">
        <v>3818</v>
      </c>
      <c r="O793" s="8" t="s">
        <v>1097</v>
      </c>
      <c r="P793" s="10">
        <v>45915</v>
      </c>
    </row>
    <row r="794" spans="1:16" ht="285" x14ac:dyDescent="0.2">
      <c r="A794" s="3" t="s">
        <v>55</v>
      </c>
      <c r="B794" s="4" t="s">
        <v>1095</v>
      </c>
      <c r="C794" s="4" t="s">
        <v>1295</v>
      </c>
      <c r="D794" s="4" t="s">
        <v>575</v>
      </c>
      <c r="E794" s="4" t="s">
        <v>269</v>
      </c>
      <c r="F794" s="5">
        <v>30</v>
      </c>
      <c r="G794" s="6">
        <v>96.18</v>
      </c>
      <c r="H794" s="11">
        <f>G794*0.17</f>
        <v>16.350600000000004</v>
      </c>
      <c r="I794" s="12">
        <f>G794*0.3</f>
        <v>28.853999999999999</v>
      </c>
      <c r="J794" s="12">
        <f>G794+H794+I794</f>
        <v>141.38460000000001</v>
      </c>
      <c r="K794" s="12">
        <f>J794*1.1</f>
        <v>155.52306000000002</v>
      </c>
      <c r="L794" s="7"/>
      <c r="M794" s="4" t="s">
        <v>2371</v>
      </c>
      <c r="N794" s="7" t="s">
        <v>3818</v>
      </c>
      <c r="O794" s="8" t="s">
        <v>1096</v>
      </c>
      <c r="P794" s="10">
        <v>45915</v>
      </c>
    </row>
    <row r="795" spans="1:16" ht="315" x14ac:dyDescent="0.2">
      <c r="A795" s="3" t="s">
        <v>55</v>
      </c>
      <c r="B795" s="4" t="s">
        <v>1684</v>
      </c>
      <c r="C795" s="4" t="s">
        <v>1106</v>
      </c>
      <c r="D795" s="4" t="s">
        <v>1685</v>
      </c>
      <c r="E795" s="4" t="s">
        <v>269</v>
      </c>
      <c r="F795" s="5">
        <v>90</v>
      </c>
      <c r="G795" s="6">
        <v>403.9</v>
      </c>
      <c r="H795" s="11">
        <f>G795*0.14</f>
        <v>56.545999999999999</v>
      </c>
      <c r="I795" s="12">
        <f>G795*0.22</f>
        <v>88.85799999999999</v>
      </c>
      <c r="J795" s="12">
        <f>G795+H795+I795</f>
        <v>549.30399999999997</v>
      </c>
      <c r="K795" s="12">
        <f>J795*1.1</f>
        <v>604.23440000000005</v>
      </c>
      <c r="L795" s="7"/>
      <c r="M795" s="4" t="s">
        <v>2229</v>
      </c>
      <c r="N795" s="7" t="s">
        <v>3364</v>
      </c>
      <c r="O795" s="8" t="s">
        <v>2821</v>
      </c>
      <c r="P795" s="10">
        <v>45905</v>
      </c>
    </row>
    <row r="796" spans="1:16" ht="315" x14ac:dyDescent="0.2">
      <c r="A796" s="3" t="s">
        <v>55</v>
      </c>
      <c r="B796" s="4" t="s">
        <v>1684</v>
      </c>
      <c r="C796" s="4" t="s">
        <v>1106</v>
      </c>
      <c r="D796" s="4" t="s">
        <v>1685</v>
      </c>
      <c r="E796" s="4" t="s">
        <v>269</v>
      </c>
      <c r="F796" s="5">
        <v>90</v>
      </c>
      <c r="G796" s="6">
        <v>403.9</v>
      </c>
      <c r="H796" s="11">
        <f>G796*0.14</f>
        <v>56.545999999999999</v>
      </c>
      <c r="I796" s="12">
        <f>G796*0.22</f>
        <v>88.85799999999999</v>
      </c>
      <c r="J796" s="12">
        <f>G796+H796+I796</f>
        <v>549.30399999999997</v>
      </c>
      <c r="K796" s="12">
        <f>J796*1.1</f>
        <v>604.23440000000005</v>
      </c>
      <c r="L796" s="7"/>
      <c r="M796" s="4" t="s">
        <v>479</v>
      </c>
      <c r="N796" s="7" t="s">
        <v>3364</v>
      </c>
      <c r="O796" s="8" t="s">
        <v>3001</v>
      </c>
      <c r="P796" s="10">
        <v>45905</v>
      </c>
    </row>
    <row r="797" spans="1:16" ht="255" x14ac:dyDescent="0.2">
      <c r="A797" s="3" t="s">
        <v>56</v>
      </c>
      <c r="B797" s="4" t="s">
        <v>2775</v>
      </c>
      <c r="C797" s="4" t="s">
        <v>3567</v>
      </c>
      <c r="D797" s="4" t="s">
        <v>577</v>
      </c>
      <c r="E797" s="4" t="s">
        <v>315</v>
      </c>
      <c r="F797" s="5">
        <v>10</v>
      </c>
      <c r="G797" s="6">
        <v>42.31</v>
      </c>
      <c r="H797" s="11">
        <f>G797*0.17</f>
        <v>7.1927000000000012</v>
      </c>
      <c r="I797" s="12">
        <f>G797*0.3</f>
        <v>12.693</v>
      </c>
      <c r="J797" s="12">
        <f>G797+H797+I797</f>
        <v>62.195700000000002</v>
      </c>
      <c r="K797" s="12">
        <f>J797*1.1</f>
        <v>68.415270000000007</v>
      </c>
      <c r="L797" s="7"/>
      <c r="M797" s="4" t="s">
        <v>3568</v>
      </c>
      <c r="N797" s="7" t="s">
        <v>3569</v>
      </c>
      <c r="O797" s="8" t="s">
        <v>3570</v>
      </c>
      <c r="P797" s="10">
        <v>45915</v>
      </c>
    </row>
    <row r="798" spans="1:16" ht="315" x14ac:dyDescent="0.2">
      <c r="A798" s="3" t="s">
        <v>169</v>
      </c>
      <c r="B798" s="4" t="s">
        <v>3340</v>
      </c>
      <c r="C798" s="4" t="s">
        <v>654</v>
      </c>
      <c r="D798" s="4" t="s">
        <v>580</v>
      </c>
      <c r="E798" s="4" t="s">
        <v>312</v>
      </c>
      <c r="F798" s="5">
        <v>10</v>
      </c>
      <c r="G798" s="6">
        <v>50.4</v>
      </c>
      <c r="H798" s="11">
        <f>G798*0.17</f>
        <v>8.5679999999999996</v>
      </c>
      <c r="I798" s="12">
        <f>G798*0.3</f>
        <v>15.12</v>
      </c>
      <c r="J798" s="12">
        <f>G798+H798+I798</f>
        <v>74.087999999999994</v>
      </c>
      <c r="K798" s="12">
        <f>J798*1.1</f>
        <v>81.496799999999993</v>
      </c>
      <c r="L798" s="7"/>
      <c r="M798" s="4" t="s">
        <v>170</v>
      </c>
      <c r="N798" s="7" t="s">
        <v>3342</v>
      </c>
      <c r="O798" s="8" t="s">
        <v>3345</v>
      </c>
      <c r="P798" s="10">
        <v>45908</v>
      </c>
    </row>
    <row r="799" spans="1:16" ht="315" x14ac:dyDescent="0.2">
      <c r="A799" s="3" t="s">
        <v>169</v>
      </c>
      <c r="B799" s="4" t="s">
        <v>3340</v>
      </c>
      <c r="C799" s="4" t="s">
        <v>147</v>
      </c>
      <c r="D799" s="4" t="s">
        <v>580</v>
      </c>
      <c r="E799" s="4" t="s">
        <v>312</v>
      </c>
      <c r="F799" s="5">
        <v>30</v>
      </c>
      <c r="G799" s="6">
        <v>108.02</v>
      </c>
      <c r="H799" s="11">
        <f>G799*0.14</f>
        <v>15.122800000000002</v>
      </c>
      <c r="I799" s="12">
        <f>G799*0.22</f>
        <v>23.764399999999998</v>
      </c>
      <c r="J799" s="12">
        <f>G799+H799+I799</f>
        <v>146.90719999999999</v>
      </c>
      <c r="K799" s="12">
        <f>J799*1.1</f>
        <v>161.59791999999999</v>
      </c>
      <c r="L799" s="7"/>
      <c r="M799" s="4" t="s">
        <v>170</v>
      </c>
      <c r="N799" s="7" t="s">
        <v>3342</v>
      </c>
      <c r="O799" s="8" t="s">
        <v>3346</v>
      </c>
      <c r="P799" s="10">
        <v>45908</v>
      </c>
    </row>
    <row r="800" spans="1:16" ht="315" x14ac:dyDescent="0.2">
      <c r="A800" s="3" t="s">
        <v>169</v>
      </c>
      <c r="B800" s="4" t="s">
        <v>3340</v>
      </c>
      <c r="C800" s="4" t="s">
        <v>650</v>
      </c>
      <c r="D800" s="4" t="s">
        <v>580</v>
      </c>
      <c r="E800" s="4" t="s">
        <v>312</v>
      </c>
      <c r="F800" s="5">
        <v>7</v>
      </c>
      <c r="G800" s="6">
        <v>32.22</v>
      </c>
      <c r="H800" s="11">
        <f>G800*0.17</f>
        <v>5.4774000000000003</v>
      </c>
      <c r="I800" s="12">
        <f>G800*0.3</f>
        <v>9.6659999999999986</v>
      </c>
      <c r="J800" s="12">
        <f>G800+H800+I800</f>
        <v>47.363399999999999</v>
      </c>
      <c r="K800" s="12">
        <f>J800*1.1</f>
        <v>52.099740000000004</v>
      </c>
      <c r="L800" s="7"/>
      <c r="M800" s="4" t="s">
        <v>170</v>
      </c>
      <c r="N800" s="7" t="s">
        <v>3338</v>
      </c>
      <c r="O800" s="8" t="s">
        <v>3341</v>
      </c>
      <c r="P800" s="10">
        <v>45908</v>
      </c>
    </row>
    <row r="801" spans="1:16" ht="315" x14ac:dyDescent="0.2">
      <c r="A801" s="3" t="s">
        <v>169</v>
      </c>
      <c r="B801" s="4" t="s">
        <v>1628</v>
      </c>
      <c r="C801" s="4" t="s">
        <v>421</v>
      </c>
      <c r="D801" s="4" t="s">
        <v>1596</v>
      </c>
      <c r="E801" s="4" t="s">
        <v>312</v>
      </c>
      <c r="F801" s="5">
        <v>30</v>
      </c>
      <c r="G801" s="6">
        <v>334.16</v>
      </c>
      <c r="H801" s="11">
        <f>G801*0.14</f>
        <v>46.78240000000001</v>
      </c>
      <c r="I801" s="12">
        <f>G801*0.22</f>
        <v>73.515200000000007</v>
      </c>
      <c r="J801" s="12">
        <f>G801+H801+I801</f>
        <v>454.45760000000001</v>
      </c>
      <c r="K801" s="12">
        <f>J801*1.1</f>
        <v>499.90336000000008</v>
      </c>
      <c r="L801" s="7"/>
      <c r="M801" s="4" t="s">
        <v>2081</v>
      </c>
      <c r="N801" s="7" t="s">
        <v>3347</v>
      </c>
      <c r="O801" s="8" t="s">
        <v>3348</v>
      </c>
      <c r="P801" s="10">
        <v>45908</v>
      </c>
    </row>
    <row r="802" spans="1:16" ht="330" hidden="1" x14ac:dyDescent="0.2">
      <c r="A802" s="3" t="s">
        <v>169</v>
      </c>
      <c r="B802" s="4" t="s">
        <v>169</v>
      </c>
      <c r="C802" s="4" t="s">
        <v>147</v>
      </c>
      <c r="D802" s="4" t="s">
        <v>1595</v>
      </c>
      <c r="E802" s="4" t="s">
        <v>312</v>
      </c>
      <c r="F802" s="5">
        <v>30</v>
      </c>
      <c r="G802" s="6">
        <v>134.66</v>
      </c>
      <c r="H802" s="11">
        <f>G802*0.14</f>
        <v>18.852400000000003</v>
      </c>
      <c r="I802" s="12">
        <f>G802*0.22</f>
        <v>29.6252</v>
      </c>
      <c r="J802" s="12">
        <f>G802+H802+I802</f>
        <v>183.13760000000002</v>
      </c>
      <c r="K802" s="12">
        <f>J802*1.1</f>
        <v>201.45136000000005</v>
      </c>
      <c r="L802" s="7"/>
      <c r="M802" s="4" t="s">
        <v>3975</v>
      </c>
      <c r="N802" s="7" t="s">
        <v>3976</v>
      </c>
      <c r="O802" s="8" t="s">
        <v>3977</v>
      </c>
      <c r="P802" s="10">
        <v>45919</v>
      </c>
    </row>
    <row r="803" spans="1:16" ht="375" x14ac:dyDescent="0.2">
      <c r="A803" s="3" t="s">
        <v>169</v>
      </c>
      <c r="B803" s="4" t="s">
        <v>686</v>
      </c>
      <c r="C803" s="4" t="s">
        <v>654</v>
      </c>
      <c r="D803" s="4" t="s">
        <v>636</v>
      </c>
      <c r="E803" s="4" t="s">
        <v>312</v>
      </c>
      <c r="F803" s="5">
        <v>10</v>
      </c>
      <c r="G803" s="6">
        <v>107.4</v>
      </c>
      <c r="H803" s="11">
        <f>G803*0.14</f>
        <v>15.036000000000001</v>
      </c>
      <c r="I803" s="12">
        <f>G803*0.22</f>
        <v>23.628</v>
      </c>
      <c r="J803" s="12">
        <f>G803+H803+I803</f>
        <v>146.06400000000002</v>
      </c>
      <c r="K803" s="12">
        <f>J803*1.1</f>
        <v>160.67040000000003</v>
      </c>
      <c r="L803" s="7"/>
      <c r="M803" s="4" t="s">
        <v>693</v>
      </c>
      <c r="N803" s="7" t="s">
        <v>3511</v>
      </c>
      <c r="O803" s="8" t="s">
        <v>2166</v>
      </c>
      <c r="P803" s="10">
        <v>45910</v>
      </c>
    </row>
    <row r="804" spans="1:16" ht="375" x14ac:dyDescent="0.2">
      <c r="A804" s="3" t="s">
        <v>169</v>
      </c>
      <c r="B804" s="4" t="s">
        <v>686</v>
      </c>
      <c r="C804" s="4" t="s">
        <v>147</v>
      </c>
      <c r="D804" s="4" t="s">
        <v>636</v>
      </c>
      <c r="E804" s="4" t="s">
        <v>312</v>
      </c>
      <c r="F804" s="5">
        <v>30</v>
      </c>
      <c r="G804" s="6">
        <v>321.8</v>
      </c>
      <c r="H804" s="11">
        <f>G804*0.14</f>
        <v>45.052000000000007</v>
      </c>
      <c r="I804" s="12">
        <f>G804*0.22</f>
        <v>70.796000000000006</v>
      </c>
      <c r="J804" s="12">
        <f>G804+H804+I804</f>
        <v>437.64800000000002</v>
      </c>
      <c r="K804" s="12">
        <f>J804*1.1</f>
        <v>481.41280000000006</v>
      </c>
      <c r="L804" s="7"/>
      <c r="M804" s="4" t="s">
        <v>693</v>
      </c>
      <c r="N804" s="7" t="s">
        <v>3511</v>
      </c>
      <c r="O804" s="8" t="s">
        <v>2168</v>
      </c>
      <c r="P804" s="10">
        <v>45910</v>
      </c>
    </row>
    <row r="805" spans="1:16" ht="375" x14ac:dyDescent="0.2">
      <c r="A805" s="3" t="s">
        <v>169</v>
      </c>
      <c r="B805" s="4" t="s">
        <v>686</v>
      </c>
      <c r="C805" s="4" t="s">
        <v>147</v>
      </c>
      <c r="D805" s="4" t="s">
        <v>636</v>
      </c>
      <c r="E805" s="4" t="s">
        <v>312</v>
      </c>
      <c r="F805" s="5">
        <v>30</v>
      </c>
      <c r="G805" s="6">
        <v>321.8</v>
      </c>
      <c r="H805" s="11">
        <f>G805*0.14</f>
        <v>45.052000000000007</v>
      </c>
      <c r="I805" s="12">
        <f>G805*0.22</f>
        <v>70.796000000000006</v>
      </c>
      <c r="J805" s="12">
        <f>G805+H805+I805</f>
        <v>437.64800000000002</v>
      </c>
      <c r="K805" s="12">
        <f>J805*1.1</f>
        <v>481.41280000000006</v>
      </c>
      <c r="L805" s="7"/>
      <c r="M805" s="4" t="s">
        <v>687</v>
      </c>
      <c r="N805" s="7" t="s">
        <v>3511</v>
      </c>
      <c r="O805" s="8" t="s">
        <v>1911</v>
      </c>
      <c r="P805" s="10">
        <v>45910</v>
      </c>
    </row>
    <row r="806" spans="1:16" ht="375" x14ac:dyDescent="0.2">
      <c r="A806" s="3" t="s">
        <v>169</v>
      </c>
      <c r="B806" s="4" t="s">
        <v>686</v>
      </c>
      <c r="C806" s="4" t="s">
        <v>935</v>
      </c>
      <c r="D806" s="4" t="s">
        <v>636</v>
      </c>
      <c r="E806" s="4" t="s">
        <v>312</v>
      </c>
      <c r="F806" s="5">
        <v>30</v>
      </c>
      <c r="G806" s="6">
        <v>321.8</v>
      </c>
      <c r="H806" s="11">
        <f>G806*0.14</f>
        <v>45.052000000000007</v>
      </c>
      <c r="I806" s="12">
        <f>G806*0.22</f>
        <v>70.796000000000006</v>
      </c>
      <c r="J806" s="12">
        <f>G806+H806+I806</f>
        <v>437.64800000000002</v>
      </c>
      <c r="K806" s="12">
        <f>J806*1.1</f>
        <v>481.41280000000006</v>
      </c>
      <c r="L806" s="7"/>
      <c r="M806" s="4" t="s">
        <v>693</v>
      </c>
      <c r="N806" s="7" t="s">
        <v>3511</v>
      </c>
      <c r="O806" s="8" t="s">
        <v>2167</v>
      </c>
      <c r="P806" s="10">
        <v>45910</v>
      </c>
    </row>
    <row r="807" spans="1:16" ht="375" x14ac:dyDescent="0.2">
      <c r="A807" s="3" t="s">
        <v>169</v>
      </c>
      <c r="B807" s="4" t="s">
        <v>686</v>
      </c>
      <c r="C807" s="4" t="s">
        <v>935</v>
      </c>
      <c r="D807" s="4" t="s">
        <v>636</v>
      </c>
      <c r="E807" s="4" t="s">
        <v>312</v>
      </c>
      <c r="F807" s="5">
        <v>30</v>
      </c>
      <c r="G807" s="6">
        <v>321.8</v>
      </c>
      <c r="H807" s="11">
        <f>G807*0.14</f>
        <v>45.052000000000007</v>
      </c>
      <c r="I807" s="12">
        <f>G807*0.22</f>
        <v>70.796000000000006</v>
      </c>
      <c r="J807" s="12">
        <f>G807+H807+I807</f>
        <v>437.64800000000002</v>
      </c>
      <c r="K807" s="12">
        <f>J807*1.1</f>
        <v>481.41280000000006</v>
      </c>
      <c r="L807" s="7"/>
      <c r="M807" s="4" t="s">
        <v>687</v>
      </c>
      <c r="N807" s="7" t="s">
        <v>3511</v>
      </c>
      <c r="O807" s="8" t="s">
        <v>1910</v>
      </c>
      <c r="P807" s="10">
        <v>45910</v>
      </c>
    </row>
    <row r="808" spans="1:16" ht="409.5" hidden="1" x14ac:dyDescent="0.2">
      <c r="A808" s="3" t="s">
        <v>176</v>
      </c>
      <c r="B808" s="4" t="s">
        <v>177</v>
      </c>
      <c r="C808" s="4" t="s">
        <v>2078</v>
      </c>
      <c r="D808" s="4" t="s">
        <v>639</v>
      </c>
      <c r="E808" s="4" t="s">
        <v>410</v>
      </c>
      <c r="F808" s="5">
        <v>1</v>
      </c>
      <c r="G808" s="6">
        <v>83.67</v>
      </c>
      <c r="H808" s="11">
        <f>G808*0.17</f>
        <v>14.2239</v>
      </c>
      <c r="I808" s="12">
        <f>G808*0.3</f>
        <v>25.100999999999999</v>
      </c>
      <c r="J808" s="12">
        <f>G808+H808+I808</f>
        <v>122.9949</v>
      </c>
      <c r="K808" s="12">
        <f>J808*1.1</f>
        <v>135.29439000000002</v>
      </c>
      <c r="L808" s="7"/>
      <c r="M808" s="4" t="s">
        <v>488</v>
      </c>
      <c r="N808" s="7" t="s">
        <v>3884</v>
      </c>
      <c r="O808" s="8" t="s">
        <v>927</v>
      </c>
      <c r="P808" s="10">
        <v>45918</v>
      </c>
    </row>
    <row r="809" spans="1:16" ht="409.5" hidden="1" x14ac:dyDescent="0.2">
      <c r="A809" s="3" t="s">
        <v>176</v>
      </c>
      <c r="B809" s="4" t="s">
        <v>177</v>
      </c>
      <c r="C809" s="4" t="s">
        <v>2079</v>
      </c>
      <c r="D809" s="4" t="s">
        <v>639</v>
      </c>
      <c r="E809" s="4" t="s">
        <v>410</v>
      </c>
      <c r="F809" s="5">
        <v>1</v>
      </c>
      <c r="G809" s="6">
        <v>152.79</v>
      </c>
      <c r="H809" s="11">
        <f>G809*0.14</f>
        <v>21.390599999999999</v>
      </c>
      <c r="I809" s="12">
        <f>G809*0.22</f>
        <v>33.613799999999998</v>
      </c>
      <c r="J809" s="12">
        <f>G809+H809+I809</f>
        <v>207.7944</v>
      </c>
      <c r="K809" s="12">
        <f>J809*1.1</f>
        <v>228.57384000000002</v>
      </c>
      <c r="L809" s="7"/>
      <c r="M809" s="4" t="s">
        <v>488</v>
      </c>
      <c r="N809" s="7" t="s">
        <v>3884</v>
      </c>
      <c r="O809" s="8" t="s">
        <v>489</v>
      </c>
      <c r="P809" s="10">
        <v>45918</v>
      </c>
    </row>
    <row r="810" spans="1:16" ht="409.5" hidden="1" x14ac:dyDescent="0.2">
      <c r="A810" s="3" t="s">
        <v>176</v>
      </c>
      <c r="B810" s="4" t="s">
        <v>177</v>
      </c>
      <c r="C810" s="4" t="s">
        <v>2080</v>
      </c>
      <c r="D810" s="4" t="s">
        <v>639</v>
      </c>
      <c r="E810" s="4" t="s">
        <v>410</v>
      </c>
      <c r="F810" s="5">
        <v>1</v>
      </c>
      <c r="G810" s="6">
        <v>305.58</v>
      </c>
      <c r="H810" s="11">
        <f>G810*0.14</f>
        <v>42.781199999999998</v>
      </c>
      <c r="I810" s="12">
        <f>G810*0.22</f>
        <v>67.227599999999995</v>
      </c>
      <c r="J810" s="12">
        <f>G810+H810+I810</f>
        <v>415.58879999999999</v>
      </c>
      <c r="K810" s="12">
        <f>J810*1.1</f>
        <v>457.14768000000004</v>
      </c>
      <c r="L810" s="7"/>
      <c r="M810" s="4" t="s">
        <v>488</v>
      </c>
      <c r="N810" s="7" t="s">
        <v>3884</v>
      </c>
      <c r="O810" s="8" t="s">
        <v>928</v>
      </c>
      <c r="P810" s="10">
        <v>45918</v>
      </c>
    </row>
    <row r="811" spans="1:16" ht="345" hidden="1" x14ac:dyDescent="0.2">
      <c r="A811" s="3" t="s">
        <v>571</v>
      </c>
      <c r="B811" s="4" t="s">
        <v>1548</v>
      </c>
      <c r="C811" s="4" t="s">
        <v>1549</v>
      </c>
      <c r="D811" s="4" t="s">
        <v>1550</v>
      </c>
      <c r="E811" s="4" t="s">
        <v>572</v>
      </c>
      <c r="F811" s="5">
        <v>28</v>
      </c>
      <c r="G811" s="6">
        <v>54155.199999999997</v>
      </c>
      <c r="H811" s="11">
        <f>G811*0.1</f>
        <v>5415.52</v>
      </c>
      <c r="I811" s="12">
        <f>G811*0.15</f>
        <v>8123.2799999999988</v>
      </c>
      <c r="J811" s="12">
        <f>G811+H811+I811</f>
        <v>67694</v>
      </c>
      <c r="K811" s="12">
        <f>J811*1.1</f>
        <v>74463.400000000009</v>
      </c>
      <c r="L811" s="7"/>
      <c r="M811" s="4" t="s">
        <v>2846</v>
      </c>
      <c r="N811" s="7" t="s">
        <v>4036</v>
      </c>
      <c r="O811" s="8" t="s">
        <v>1552</v>
      </c>
      <c r="P811" s="10">
        <v>45919</v>
      </c>
    </row>
    <row r="812" spans="1:16" ht="345" hidden="1" x14ac:dyDescent="0.2">
      <c r="A812" s="3" t="s">
        <v>571</v>
      </c>
      <c r="B812" s="4" t="s">
        <v>1548</v>
      </c>
      <c r="C812" s="4" t="s">
        <v>599</v>
      </c>
      <c r="D812" s="4" t="s">
        <v>1550</v>
      </c>
      <c r="E812" s="4" t="s">
        <v>572</v>
      </c>
      <c r="F812" s="5">
        <v>28</v>
      </c>
      <c r="G812" s="6">
        <v>54155.199999999997</v>
      </c>
      <c r="H812" s="11">
        <f>G812*0.1</f>
        <v>5415.52</v>
      </c>
      <c r="I812" s="12">
        <f>G812*0.15</f>
        <v>8123.2799999999988</v>
      </c>
      <c r="J812" s="12">
        <f>G812+H812+I812</f>
        <v>67694</v>
      </c>
      <c r="K812" s="12">
        <f>J812*1.1</f>
        <v>74463.400000000009</v>
      </c>
      <c r="L812" s="7"/>
      <c r="M812" s="4" t="s">
        <v>2846</v>
      </c>
      <c r="N812" s="7" t="s">
        <v>4036</v>
      </c>
      <c r="O812" s="8" t="s">
        <v>1551</v>
      </c>
      <c r="P812" s="10">
        <v>45919</v>
      </c>
    </row>
    <row r="813" spans="1:16" ht="409.5" x14ac:dyDescent="0.2">
      <c r="A813" s="3" t="s">
        <v>571</v>
      </c>
      <c r="B813" s="4" t="s">
        <v>3561</v>
      </c>
      <c r="C813" s="4" t="s">
        <v>1267</v>
      </c>
      <c r="D813" s="4" t="s">
        <v>2232</v>
      </c>
      <c r="E813" s="4" t="s">
        <v>572</v>
      </c>
      <c r="F813" s="5">
        <v>30</v>
      </c>
      <c r="G813" s="6">
        <v>56587.09</v>
      </c>
      <c r="H813" s="11">
        <f>G813*0.1</f>
        <v>5658.7089999999998</v>
      </c>
      <c r="I813" s="12">
        <f>G813*0.15</f>
        <v>8488.0634999999984</v>
      </c>
      <c r="J813" s="12">
        <f>G813+H813+I813</f>
        <v>70733.862500000003</v>
      </c>
      <c r="K813" s="12">
        <f>J813*1.1</f>
        <v>77807.248750000013</v>
      </c>
      <c r="L813" s="7"/>
      <c r="M813" s="4" t="s">
        <v>3562</v>
      </c>
      <c r="N813" s="7" t="s">
        <v>3563</v>
      </c>
      <c r="O813" s="8" t="s">
        <v>3566</v>
      </c>
      <c r="P813" s="10">
        <v>45908</v>
      </c>
    </row>
    <row r="814" spans="1:16" ht="285" hidden="1" x14ac:dyDescent="0.2">
      <c r="A814" s="3" t="s">
        <v>571</v>
      </c>
      <c r="B814" s="4" t="s">
        <v>3561</v>
      </c>
      <c r="C814" s="4" t="s">
        <v>1267</v>
      </c>
      <c r="D814" s="4" t="s">
        <v>2180</v>
      </c>
      <c r="E814" s="4" t="s">
        <v>572</v>
      </c>
      <c r="F814" s="5">
        <v>30</v>
      </c>
      <c r="G814" s="6">
        <v>56587.09</v>
      </c>
      <c r="H814" s="11">
        <f>G814*0.1</f>
        <v>5658.7089999999998</v>
      </c>
      <c r="I814" s="12">
        <f>G814*0.15</f>
        <v>8488.0634999999984</v>
      </c>
      <c r="J814" s="12">
        <f>G814+H814+I814</f>
        <v>70733.862500000003</v>
      </c>
      <c r="K814" s="12">
        <f>J814*1.1</f>
        <v>77807.248750000013</v>
      </c>
      <c r="L814" s="7"/>
      <c r="M814" s="4" t="s">
        <v>3562</v>
      </c>
      <c r="N814" s="7" t="s">
        <v>4134</v>
      </c>
      <c r="O814" s="8" t="s">
        <v>4135</v>
      </c>
      <c r="P814" s="10">
        <v>45924</v>
      </c>
    </row>
    <row r="815" spans="1:16" ht="285" x14ac:dyDescent="0.2">
      <c r="A815" s="3" t="s">
        <v>571</v>
      </c>
      <c r="B815" s="4" t="s">
        <v>3561</v>
      </c>
      <c r="C815" s="4" t="s">
        <v>1162</v>
      </c>
      <c r="D815" s="4" t="s">
        <v>2180</v>
      </c>
      <c r="E815" s="4" t="s">
        <v>572</v>
      </c>
      <c r="F815" s="5">
        <v>28</v>
      </c>
      <c r="G815" s="6">
        <v>52814.62</v>
      </c>
      <c r="H815" s="11">
        <f>G815*0.1</f>
        <v>5281.4620000000004</v>
      </c>
      <c r="I815" s="12">
        <f>G815*0.15</f>
        <v>7922.1930000000002</v>
      </c>
      <c r="J815" s="12">
        <f>G815+H815+I815</f>
        <v>66018.275000000009</v>
      </c>
      <c r="K815" s="12">
        <f>J815*1.1</f>
        <v>72620.102500000023</v>
      </c>
      <c r="L815" s="7"/>
      <c r="M815" s="4" t="s">
        <v>3562</v>
      </c>
      <c r="N815" s="7" t="s">
        <v>3563</v>
      </c>
      <c r="O815" s="8" t="s">
        <v>3564</v>
      </c>
      <c r="P815" s="10">
        <v>45908</v>
      </c>
    </row>
    <row r="816" spans="1:16" ht="409.5" x14ac:dyDescent="0.2">
      <c r="A816" s="3" t="s">
        <v>571</v>
      </c>
      <c r="B816" s="4" t="s">
        <v>3561</v>
      </c>
      <c r="C816" s="4" t="s">
        <v>1162</v>
      </c>
      <c r="D816" s="4" t="s">
        <v>2232</v>
      </c>
      <c r="E816" s="4" t="s">
        <v>572</v>
      </c>
      <c r="F816" s="5">
        <v>28</v>
      </c>
      <c r="G816" s="6">
        <v>52814.62</v>
      </c>
      <c r="H816" s="11">
        <f>G816*0.1</f>
        <v>5281.4620000000004</v>
      </c>
      <c r="I816" s="12">
        <f>G816*0.15</f>
        <v>7922.1930000000002</v>
      </c>
      <c r="J816" s="12">
        <f>G816+H816+I816</f>
        <v>66018.275000000009</v>
      </c>
      <c r="K816" s="12">
        <f>J816*1.1</f>
        <v>72620.102500000023</v>
      </c>
      <c r="L816" s="7"/>
      <c r="M816" s="4" t="s">
        <v>3562</v>
      </c>
      <c r="N816" s="7" t="s">
        <v>3563</v>
      </c>
      <c r="O816" s="8" t="s">
        <v>3565</v>
      </c>
      <c r="P816" s="10">
        <v>45908</v>
      </c>
    </row>
    <row r="817" spans="1:16" ht="409.5" hidden="1" x14ac:dyDescent="0.2">
      <c r="A817" s="3" t="s">
        <v>148</v>
      </c>
      <c r="B817" s="4" t="s">
        <v>736</v>
      </c>
      <c r="C817" s="4" t="s">
        <v>4006</v>
      </c>
      <c r="D817" s="4" t="s">
        <v>553</v>
      </c>
      <c r="E817" s="4" t="s">
        <v>360</v>
      </c>
      <c r="F817" s="5">
        <v>28</v>
      </c>
      <c r="G817" s="6">
        <v>1445</v>
      </c>
      <c r="H817" s="11">
        <f>G817*0.1</f>
        <v>144.5</v>
      </c>
      <c r="I817" s="12">
        <f>G817*0.15</f>
        <v>216.75</v>
      </c>
      <c r="J817" s="12">
        <f>G817+H817+I817</f>
        <v>1806.25</v>
      </c>
      <c r="K817" s="12">
        <f>J817*1.1</f>
        <v>1986.8750000000002</v>
      </c>
      <c r="L817" s="7"/>
      <c r="M817" s="4" t="s">
        <v>4007</v>
      </c>
      <c r="N817" s="7" t="s">
        <v>4008</v>
      </c>
      <c r="O817" s="8" t="s">
        <v>1300</v>
      </c>
      <c r="P817" s="10">
        <v>45922</v>
      </c>
    </row>
    <row r="818" spans="1:16" ht="300" hidden="1" x14ac:dyDescent="0.2">
      <c r="A818" s="3" t="s">
        <v>57</v>
      </c>
      <c r="B818" s="4" t="s">
        <v>57</v>
      </c>
      <c r="C818" s="4" t="s">
        <v>4328</v>
      </c>
      <c r="D818" s="4" t="s">
        <v>1978</v>
      </c>
      <c r="E818" s="4" t="s">
        <v>433</v>
      </c>
      <c r="F818" s="5">
        <v>50</v>
      </c>
      <c r="G818" s="6">
        <v>24543.040000000001</v>
      </c>
      <c r="H818" s="11">
        <f>G818*0.1</f>
        <v>2454.3040000000001</v>
      </c>
      <c r="I818" s="12">
        <f>G818*0.15</f>
        <v>3681.4560000000001</v>
      </c>
      <c r="J818" s="12">
        <f>G818+H818+I818</f>
        <v>30678.800000000003</v>
      </c>
      <c r="K818" s="12">
        <f>J818*1.1</f>
        <v>33746.680000000008</v>
      </c>
      <c r="L818" s="7"/>
      <c r="M818" s="4" t="s">
        <v>4326</v>
      </c>
      <c r="N818" s="7" t="s">
        <v>4327</v>
      </c>
      <c r="O818" s="8" t="s">
        <v>1864</v>
      </c>
      <c r="P818" s="10">
        <v>45929</v>
      </c>
    </row>
    <row r="819" spans="1:16" ht="270" hidden="1" x14ac:dyDescent="0.2">
      <c r="A819" s="3" t="s">
        <v>57</v>
      </c>
      <c r="B819" s="4" t="s">
        <v>57</v>
      </c>
      <c r="C819" s="4" t="s">
        <v>700</v>
      </c>
      <c r="D819" s="4" t="s">
        <v>1978</v>
      </c>
      <c r="E819" s="4" t="s">
        <v>433</v>
      </c>
      <c r="F819" s="5">
        <v>1</v>
      </c>
      <c r="G819" s="6">
        <v>490.86</v>
      </c>
      <c r="H819" s="11">
        <f>G819*0.14</f>
        <v>68.720400000000012</v>
      </c>
      <c r="I819" s="12">
        <f>G819*0.22</f>
        <v>107.9892</v>
      </c>
      <c r="J819" s="12">
        <f>G819+H819+I819</f>
        <v>667.56960000000004</v>
      </c>
      <c r="K819" s="12">
        <f>J819*1.1</f>
        <v>734.32656000000009</v>
      </c>
      <c r="L819" s="7"/>
      <c r="M819" s="4" t="s">
        <v>4326</v>
      </c>
      <c r="N819" s="7" t="s">
        <v>4327</v>
      </c>
      <c r="O819" s="8" t="s">
        <v>1861</v>
      </c>
      <c r="P819" s="10">
        <v>45929</v>
      </c>
    </row>
    <row r="820" spans="1:16" ht="285" hidden="1" x14ac:dyDescent="0.2">
      <c r="A820" s="3" t="s">
        <v>57</v>
      </c>
      <c r="B820" s="4" t="s">
        <v>57</v>
      </c>
      <c r="C820" s="4" t="s">
        <v>1862</v>
      </c>
      <c r="D820" s="4" t="s">
        <v>1978</v>
      </c>
      <c r="E820" s="4" t="s">
        <v>433</v>
      </c>
      <c r="F820" s="5">
        <v>10</v>
      </c>
      <c r="G820" s="6">
        <v>4908.6000000000004</v>
      </c>
      <c r="H820" s="11">
        <f>G820*0.1</f>
        <v>490.86000000000007</v>
      </c>
      <c r="I820" s="12">
        <f>G820*0.15</f>
        <v>736.29000000000008</v>
      </c>
      <c r="J820" s="12">
        <f>G820+H820+I820</f>
        <v>6135.75</v>
      </c>
      <c r="K820" s="12">
        <f>J820*1.1</f>
        <v>6749.3250000000007</v>
      </c>
      <c r="L820" s="7"/>
      <c r="M820" s="4" t="s">
        <v>4326</v>
      </c>
      <c r="N820" s="7" t="s">
        <v>4327</v>
      </c>
      <c r="O820" s="8" t="s">
        <v>1863</v>
      </c>
      <c r="P820" s="10">
        <v>45929</v>
      </c>
    </row>
    <row r="821" spans="1:16" ht="270" hidden="1" x14ac:dyDescent="0.2">
      <c r="A821" s="3" t="s">
        <v>57</v>
      </c>
      <c r="B821" s="4" t="s">
        <v>57</v>
      </c>
      <c r="C821" s="4" t="s">
        <v>701</v>
      </c>
      <c r="D821" s="4" t="s">
        <v>1978</v>
      </c>
      <c r="E821" s="4" t="s">
        <v>433</v>
      </c>
      <c r="F821" s="5">
        <v>1</v>
      </c>
      <c r="G821" s="6">
        <v>245.43</v>
      </c>
      <c r="H821" s="11">
        <f>G821*0.14</f>
        <v>34.360200000000006</v>
      </c>
      <c r="I821" s="12">
        <f>G821*0.22</f>
        <v>53.994599999999998</v>
      </c>
      <c r="J821" s="12">
        <f>G821+H821+I821</f>
        <v>333.78480000000002</v>
      </c>
      <c r="K821" s="12">
        <f>J821*1.1</f>
        <v>367.16328000000004</v>
      </c>
      <c r="L821" s="7"/>
      <c r="M821" s="4" t="s">
        <v>4326</v>
      </c>
      <c r="N821" s="7" t="s">
        <v>4327</v>
      </c>
      <c r="O821" s="8" t="s">
        <v>1856</v>
      </c>
      <c r="P821" s="10">
        <v>45929</v>
      </c>
    </row>
    <row r="822" spans="1:16" ht="285" hidden="1" x14ac:dyDescent="0.2">
      <c r="A822" s="3" t="s">
        <v>57</v>
      </c>
      <c r="B822" s="4" t="s">
        <v>57</v>
      </c>
      <c r="C822" s="4" t="s">
        <v>1857</v>
      </c>
      <c r="D822" s="4" t="s">
        <v>1978</v>
      </c>
      <c r="E822" s="4" t="s">
        <v>433</v>
      </c>
      <c r="F822" s="5">
        <v>10</v>
      </c>
      <c r="G822" s="6">
        <v>2454.3000000000002</v>
      </c>
      <c r="H822" s="11">
        <f>G822*0.1</f>
        <v>245.43000000000004</v>
      </c>
      <c r="I822" s="12">
        <f>G822*0.15</f>
        <v>368.14500000000004</v>
      </c>
      <c r="J822" s="12">
        <f>G822+H822+I822</f>
        <v>3067.875</v>
      </c>
      <c r="K822" s="12">
        <f>J822*1.1</f>
        <v>3374.6625000000004</v>
      </c>
      <c r="L822" s="7"/>
      <c r="M822" s="4" t="s">
        <v>4326</v>
      </c>
      <c r="N822" s="7" t="s">
        <v>4327</v>
      </c>
      <c r="O822" s="8" t="s">
        <v>1858</v>
      </c>
      <c r="P822" s="10">
        <v>45929</v>
      </c>
    </row>
    <row r="823" spans="1:16" ht="285" hidden="1" x14ac:dyDescent="0.2">
      <c r="A823" s="3" t="s">
        <v>57</v>
      </c>
      <c r="B823" s="4" t="s">
        <v>57</v>
      </c>
      <c r="C823" s="4" t="s">
        <v>1859</v>
      </c>
      <c r="D823" s="4" t="s">
        <v>1978</v>
      </c>
      <c r="E823" s="4" t="s">
        <v>433</v>
      </c>
      <c r="F823" s="5">
        <v>50</v>
      </c>
      <c r="G823" s="6">
        <v>12271.52</v>
      </c>
      <c r="H823" s="11">
        <f>G823*0.1</f>
        <v>1227.152</v>
      </c>
      <c r="I823" s="12">
        <f>G823*0.15</f>
        <v>1840.7280000000001</v>
      </c>
      <c r="J823" s="12">
        <f>G823+H823+I823</f>
        <v>15339.400000000001</v>
      </c>
      <c r="K823" s="12">
        <f>J823*1.1</f>
        <v>16873.340000000004</v>
      </c>
      <c r="L823" s="7"/>
      <c r="M823" s="4" t="s">
        <v>4326</v>
      </c>
      <c r="N823" s="7" t="s">
        <v>4327</v>
      </c>
      <c r="O823" s="8" t="s">
        <v>1860</v>
      </c>
      <c r="P823" s="10">
        <v>45929</v>
      </c>
    </row>
    <row r="824" spans="1:16" ht="225" hidden="1" x14ac:dyDescent="0.2">
      <c r="A824" s="3" t="s">
        <v>530</v>
      </c>
      <c r="B824" s="4" t="s">
        <v>2654</v>
      </c>
      <c r="C824" s="4" t="s">
        <v>1040</v>
      </c>
      <c r="D824" s="4" t="s">
        <v>1270</v>
      </c>
      <c r="E824" s="4" t="s">
        <v>531</v>
      </c>
      <c r="F824" s="5">
        <v>100</v>
      </c>
      <c r="G824" s="6">
        <v>1570.1</v>
      </c>
      <c r="H824" s="11">
        <f>G824*0.1</f>
        <v>157.01</v>
      </c>
      <c r="I824" s="12">
        <f>G824*0.15</f>
        <v>235.51499999999999</v>
      </c>
      <c r="J824" s="12">
        <f>G824+H824+I824</f>
        <v>1962.625</v>
      </c>
      <c r="K824" s="12">
        <f>J824*1.1</f>
        <v>2158.8875000000003</v>
      </c>
      <c r="L824" s="7"/>
      <c r="M824" s="4" t="s">
        <v>4302</v>
      </c>
      <c r="N824" s="7" t="s">
        <v>4303</v>
      </c>
      <c r="O824" s="8" t="s">
        <v>1041</v>
      </c>
      <c r="P824" s="10">
        <v>45929</v>
      </c>
    </row>
    <row r="825" spans="1:16" ht="225" hidden="1" x14ac:dyDescent="0.2">
      <c r="A825" s="3" t="s">
        <v>530</v>
      </c>
      <c r="B825" s="4" t="s">
        <v>2654</v>
      </c>
      <c r="C825" s="4" t="s">
        <v>1042</v>
      </c>
      <c r="D825" s="4" t="s">
        <v>1270</v>
      </c>
      <c r="E825" s="4" t="s">
        <v>531</v>
      </c>
      <c r="F825" s="5">
        <v>50</v>
      </c>
      <c r="G825" s="6">
        <v>792.65</v>
      </c>
      <c r="H825" s="11">
        <f>G825*0.1</f>
        <v>79.265000000000001</v>
      </c>
      <c r="I825" s="12">
        <f>G825*0.15</f>
        <v>118.89749999999999</v>
      </c>
      <c r="J825" s="12">
        <f>G825+H825+I825</f>
        <v>990.8125</v>
      </c>
      <c r="K825" s="12">
        <f>J825*1.1</f>
        <v>1089.8937500000002</v>
      </c>
      <c r="L825" s="7"/>
      <c r="M825" s="4" t="s">
        <v>4302</v>
      </c>
      <c r="N825" s="7" t="s">
        <v>4303</v>
      </c>
      <c r="O825" s="8" t="s">
        <v>1043</v>
      </c>
      <c r="P825" s="10">
        <v>45929</v>
      </c>
    </row>
    <row r="826" spans="1:16" ht="375" x14ac:dyDescent="0.2">
      <c r="A826" s="3" t="s">
        <v>58</v>
      </c>
      <c r="B826" s="4" t="s">
        <v>58</v>
      </c>
      <c r="C826" s="4" t="s">
        <v>507</v>
      </c>
      <c r="D826" s="4" t="s">
        <v>636</v>
      </c>
      <c r="E826" s="4" t="s">
        <v>356</v>
      </c>
      <c r="F826" s="5">
        <v>56</v>
      </c>
      <c r="G826" s="6">
        <v>48.03</v>
      </c>
      <c r="H826" s="11">
        <f>G826*0.17</f>
        <v>8.1651000000000007</v>
      </c>
      <c r="I826" s="12">
        <f>G826*0.3</f>
        <v>14.408999999999999</v>
      </c>
      <c r="J826" s="12">
        <f>G826+H826+I826</f>
        <v>70.604100000000003</v>
      </c>
      <c r="K826" s="12">
        <f>J826*1.1</f>
        <v>77.664510000000007</v>
      </c>
      <c r="L826" s="7"/>
      <c r="M826" s="4" t="s">
        <v>2271</v>
      </c>
      <c r="N826" s="7" t="s">
        <v>3495</v>
      </c>
      <c r="O826" s="8" t="s">
        <v>2272</v>
      </c>
      <c r="P826" s="10">
        <v>45909</v>
      </c>
    </row>
    <row r="827" spans="1:16" ht="375" x14ac:dyDescent="0.2">
      <c r="A827" s="3" t="s">
        <v>58</v>
      </c>
      <c r="B827" s="4" t="s">
        <v>58</v>
      </c>
      <c r="C827" s="4" t="s">
        <v>507</v>
      </c>
      <c r="D827" s="4" t="s">
        <v>636</v>
      </c>
      <c r="E827" s="4" t="s">
        <v>356</v>
      </c>
      <c r="F827" s="5">
        <v>56</v>
      </c>
      <c r="G827" s="6">
        <v>48.03</v>
      </c>
      <c r="H827" s="11">
        <f>G827*0.17</f>
        <v>8.1651000000000007</v>
      </c>
      <c r="I827" s="12">
        <f>G827*0.3</f>
        <v>14.408999999999999</v>
      </c>
      <c r="J827" s="12">
        <f>G827+H827+I827</f>
        <v>70.604100000000003</v>
      </c>
      <c r="K827" s="12">
        <f>J827*1.1</f>
        <v>77.664510000000007</v>
      </c>
      <c r="L827" s="7"/>
      <c r="M827" s="4" t="s">
        <v>2271</v>
      </c>
      <c r="N827" s="7" t="s">
        <v>3495</v>
      </c>
      <c r="O827" s="8" t="s">
        <v>2273</v>
      </c>
      <c r="P827" s="10">
        <v>45909</v>
      </c>
    </row>
    <row r="828" spans="1:16" ht="375" x14ac:dyDescent="0.2">
      <c r="A828" s="3" t="s">
        <v>58</v>
      </c>
      <c r="B828" s="4" t="s">
        <v>2367</v>
      </c>
      <c r="C828" s="4" t="s">
        <v>507</v>
      </c>
      <c r="D828" s="4" t="s">
        <v>636</v>
      </c>
      <c r="E828" s="4" t="s">
        <v>356</v>
      </c>
      <c r="F828" s="5">
        <v>56</v>
      </c>
      <c r="G828" s="6">
        <v>48.03</v>
      </c>
      <c r="H828" s="11">
        <f>G828*0.17</f>
        <v>8.1651000000000007</v>
      </c>
      <c r="I828" s="12">
        <f>G828*0.3</f>
        <v>14.408999999999999</v>
      </c>
      <c r="J828" s="12">
        <f>G828+H828+I828</f>
        <v>70.604100000000003</v>
      </c>
      <c r="K828" s="12">
        <f>J828*1.1</f>
        <v>77.664510000000007</v>
      </c>
      <c r="L828" s="7"/>
      <c r="M828" s="4" t="s">
        <v>2271</v>
      </c>
      <c r="N828" s="7" t="s">
        <v>3495</v>
      </c>
      <c r="O828" s="8" t="s">
        <v>2368</v>
      </c>
      <c r="P828" s="10">
        <v>45909</v>
      </c>
    </row>
    <row r="829" spans="1:16" ht="375" x14ac:dyDescent="0.2">
      <c r="A829" s="3" t="s">
        <v>58</v>
      </c>
      <c r="B829" s="4" t="s">
        <v>2367</v>
      </c>
      <c r="C829" s="4" t="s">
        <v>507</v>
      </c>
      <c r="D829" s="4" t="s">
        <v>636</v>
      </c>
      <c r="E829" s="4" t="s">
        <v>356</v>
      </c>
      <c r="F829" s="5">
        <v>56</v>
      </c>
      <c r="G829" s="6">
        <v>48.03</v>
      </c>
      <c r="H829" s="11">
        <f>G829*0.17</f>
        <v>8.1651000000000007</v>
      </c>
      <c r="I829" s="12">
        <f>G829*0.3</f>
        <v>14.408999999999999</v>
      </c>
      <c r="J829" s="12">
        <f>G829+H829+I829</f>
        <v>70.604100000000003</v>
      </c>
      <c r="K829" s="12">
        <f>J829*1.1</f>
        <v>77.664510000000007</v>
      </c>
      <c r="L829" s="7"/>
      <c r="M829" s="4" t="s">
        <v>2271</v>
      </c>
      <c r="N829" s="7" t="s">
        <v>3495</v>
      </c>
      <c r="O829" s="8" t="s">
        <v>2369</v>
      </c>
      <c r="P829" s="10">
        <v>45909</v>
      </c>
    </row>
    <row r="830" spans="1:16" ht="375" x14ac:dyDescent="0.2">
      <c r="A830" s="3" t="s">
        <v>58</v>
      </c>
      <c r="B830" s="4" t="s">
        <v>2367</v>
      </c>
      <c r="C830" s="4" t="s">
        <v>990</v>
      </c>
      <c r="D830" s="4" t="s">
        <v>636</v>
      </c>
      <c r="E830" s="4" t="s">
        <v>356</v>
      </c>
      <c r="F830" s="5">
        <v>60</v>
      </c>
      <c r="G830" s="6">
        <v>50.95</v>
      </c>
      <c r="H830" s="11">
        <f>G830*0.17</f>
        <v>8.661500000000002</v>
      </c>
      <c r="I830" s="12">
        <f>G830*0.3</f>
        <v>15.285</v>
      </c>
      <c r="J830" s="12">
        <f>G830+H830+I830</f>
        <v>74.896500000000003</v>
      </c>
      <c r="K830" s="12">
        <f>J830*1.1</f>
        <v>82.386150000000015</v>
      </c>
      <c r="L830" s="7"/>
      <c r="M830" s="4" t="s">
        <v>2271</v>
      </c>
      <c r="N830" s="7" t="s">
        <v>3495</v>
      </c>
      <c r="O830" s="8" t="s">
        <v>2395</v>
      </c>
      <c r="P830" s="10">
        <v>45909</v>
      </c>
    </row>
    <row r="831" spans="1:16" ht="375" x14ac:dyDescent="0.2">
      <c r="A831" s="3" t="s">
        <v>58</v>
      </c>
      <c r="B831" s="4" t="s">
        <v>2367</v>
      </c>
      <c r="C831" s="4" t="s">
        <v>990</v>
      </c>
      <c r="D831" s="4" t="s">
        <v>636</v>
      </c>
      <c r="E831" s="4" t="s">
        <v>356</v>
      </c>
      <c r="F831" s="5">
        <v>60</v>
      </c>
      <c r="G831" s="6">
        <v>50.95</v>
      </c>
      <c r="H831" s="11">
        <f>G831*0.17</f>
        <v>8.661500000000002</v>
      </c>
      <c r="I831" s="12">
        <f>G831*0.3</f>
        <v>15.285</v>
      </c>
      <c r="J831" s="12">
        <f>G831+H831+I831</f>
        <v>74.896500000000003</v>
      </c>
      <c r="K831" s="12">
        <f>J831*1.1</f>
        <v>82.386150000000015</v>
      </c>
      <c r="L831" s="7"/>
      <c r="M831" s="4" t="s">
        <v>2271</v>
      </c>
      <c r="N831" s="7" t="s">
        <v>3495</v>
      </c>
      <c r="O831" s="8" t="s">
        <v>2397</v>
      </c>
      <c r="P831" s="10">
        <v>45909</v>
      </c>
    </row>
    <row r="832" spans="1:16" ht="375" x14ac:dyDescent="0.2">
      <c r="A832" s="3" t="s">
        <v>58</v>
      </c>
      <c r="B832" s="4" t="s">
        <v>2367</v>
      </c>
      <c r="C832" s="4" t="s">
        <v>989</v>
      </c>
      <c r="D832" s="4" t="s">
        <v>636</v>
      </c>
      <c r="E832" s="4" t="s">
        <v>356</v>
      </c>
      <c r="F832" s="5">
        <v>60</v>
      </c>
      <c r="G832" s="6">
        <v>50.95</v>
      </c>
      <c r="H832" s="11">
        <f>G832*0.17</f>
        <v>8.661500000000002</v>
      </c>
      <c r="I832" s="12">
        <f>G832*0.3</f>
        <v>15.285</v>
      </c>
      <c r="J832" s="12">
        <f>G832+H832+I832</f>
        <v>74.896500000000003</v>
      </c>
      <c r="K832" s="12">
        <f>J832*1.1</f>
        <v>82.386150000000015</v>
      </c>
      <c r="L832" s="7"/>
      <c r="M832" s="4" t="s">
        <v>2271</v>
      </c>
      <c r="N832" s="7" t="s">
        <v>3495</v>
      </c>
      <c r="O832" s="8" t="s">
        <v>2394</v>
      </c>
      <c r="P832" s="10">
        <v>45909</v>
      </c>
    </row>
    <row r="833" spans="1:16" ht="375" x14ac:dyDescent="0.2">
      <c r="A833" s="3" t="s">
        <v>58</v>
      </c>
      <c r="B833" s="4" t="s">
        <v>2367</v>
      </c>
      <c r="C833" s="4" t="s">
        <v>989</v>
      </c>
      <c r="D833" s="4" t="s">
        <v>636</v>
      </c>
      <c r="E833" s="4" t="s">
        <v>356</v>
      </c>
      <c r="F833" s="5">
        <v>60</v>
      </c>
      <c r="G833" s="6">
        <v>50.95</v>
      </c>
      <c r="H833" s="11">
        <f>G833*0.17</f>
        <v>8.661500000000002</v>
      </c>
      <c r="I833" s="12">
        <f>G833*0.3</f>
        <v>15.285</v>
      </c>
      <c r="J833" s="12">
        <f>G833+H833+I833</f>
        <v>74.896500000000003</v>
      </c>
      <c r="K833" s="12">
        <f>J833*1.1</f>
        <v>82.386150000000015</v>
      </c>
      <c r="L833" s="7"/>
      <c r="M833" s="4" t="s">
        <v>2271</v>
      </c>
      <c r="N833" s="7" t="s">
        <v>3495</v>
      </c>
      <c r="O833" s="8" t="s">
        <v>2396</v>
      </c>
      <c r="P833" s="10">
        <v>45909</v>
      </c>
    </row>
    <row r="834" spans="1:16" ht="409.5" x14ac:dyDescent="0.2">
      <c r="A834" s="3" t="s">
        <v>119</v>
      </c>
      <c r="B834" s="4" t="s">
        <v>2069</v>
      </c>
      <c r="C834" s="4" t="s">
        <v>2162</v>
      </c>
      <c r="D834" s="4" t="s">
        <v>1184</v>
      </c>
      <c r="E834" s="4" t="s">
        <v>295</v>
      </c>
      <c r="F834" s="5">
        <v>30</v>
      </c>
      <c r="G834" s="6">
        <v>433.8</v>
      </c>
      <c r="H834" s="11">
        <f>G834*0.14</f>
        <v>60.732000000000006</v>
      </c>
      <c r="I834" s="12">
        <f>G834*0.22</f>
        <v>95.436000000000007</v>
      </c>
      <c r="J834" s="12">
        <f>G834+H834+I834</f>
        <v>589.96800000000007</v>
      </c>
      <c r="K834" s="12">
        <f>J834*1.1</f>
        <v>648.96480000000008</v>
      </c>
      <c r="L834" s="7"/>
      <c r="M834" s="4" t="s">
        <v>2071</v>
      </c>
      <c r="N834" s="7" t="s">
        <v>3079</v>
      </c>
      <c r="O834" s="8" t="s">
        <v>2163</v>
      </c>
      <c r="P834" s="10">
        <v>45901</v>
      </c>
    </row>
    <row r="835" spans="1:16" ht="409.5" x14ac:dyDescent="0.2">
      <c r="A835" s="3" t="s">
        <v>119</v>
      </c>
      <c r="B835" s="4" t="s">
        <v>2069</v>
      </c>
      <c r="C835" s="4" t="s">
        <v>2070</v>
      </c>
      <c r="D835" s="4" t="s">
        <v>1184</v>
      </c>
      <c r="E835" s="4" t="s">
        <v>295</v>
      </c>
      <c r="F835" s="5">
        <v>14</v>
      </c>
      <c r="G835" s="6">
        <v>147.71</v>
      </c>
      <c r="H835" s="11">
        <f>G835*0.14</f>
        <v>20.679400000000005</v>
      </c>
      <c r="I835" s="12">
        <f>G835*0.22</f>
        <v>32.496200000000002</v>
      </c>
      <c r="J835" s="12">
        <f>G835+H835+I835</f>
        <v>200.88560000000001</v>
      </c>
      <c r="K835" s="12">
        <f>J835*1.1</f>
        <v>220.97416000000004</v>
      </c>
      <c r="L835" s="7"/>
      <c r="M835" s="4" t="s">
        <v>2071</v>
      </c>
      <c r="N835" s="7" t="s">
        <v>3079</v>
      </c>
      <c r="O835" s="8" t="s">
        <v>1653</v>
      </c>
      <c r="P835" s="10">
        <v>45901</v>
      </c>
    </row>
    <row r="836" spans="1:16" ht="409.5" x14ac:dyDescent="0.2">
      <c r="A836" s="3" t="s">
        <v>119</v>
      </c>
      <c r="B836" s="4" t="s">
        <v>2069</v>
      </c>
      <c r="C836" s="4" t="s">
        <v>2164</v>
      </c>
      <c r="D836" s="4" t="s">
        <v>1184</v>
      </c>
      <c r="E836" s="4" t="s">
        <v>295</v>
      </c>
      <c r="F836" s="5">
        <v>30</v>
      </c>
      <c r="G836" s="6">
        <v>297.45</v>
      </c>
      <c r="H836" s="11">
        <f>G836*0.14</f>
        <v>41.643000000000001</v>
      </c>
      <c r="I836" s="12">
        <f>G836*0.22</f>
        <v>65.438999999999993</v>
      </c>
      <c r="J836" s="12">
        <f>G836+H836+I836</f>
        <v>404.53199999999993</v>
      </c>
      <c r="K836" s="12">
        <f>J836*1.1</f>
        <v>444.98519999999996</v>
      </c>
      <c r="L836" s="7"/>
      <c r="M836" s="4" t="s">
        <v>2071</v>
      </c>
      <c r="N836" s="7" t="s">
        <v>3079</v>
      </c>
      <c r="O836" s="8" t="s">
        <v>2165</v>
      </c>
      <c r="P836" s="10">
        <v>45901</v>
      </c>
    </row>
    <row r="837" spans="1:16" ht="409.5" x14ac:dyDescent="0.2">
      <c r="A837" s="3" t="s">
        <v>119</v>
      </c>
      <c r="B837" s="4" t="s">
        <v>119</v>
      </c>
      <c r="C837" s="4" t="s">
        <v>233</v>
      </c>
      <c r="D837" s="4" t="s">
        <v>2968</v>
      </c>
      <c r="E837" s="4" t="s">
        <v>295</v>
      </c>
      <c r="F837" s="5">
        <v>30</v>
      </c>
      <c r="G837" s="6">
        <v>60.41</v>
      </c>
      <c r="H837" s="11">
        <f>G837*0.17</f>
        <v>10.2697</v>
      </c>
      <c r="I837" s="12">
        <f>G837*0.3</f>
        <v>18.122999999999998</v>
      </c>
      <c r="J837" s="12">
        <f>G837+H837+I837</f>
        <v>88.802699999999987</v>
      </c>
      <c r="K837" s="12">
        <f>J837*1.1</f>
        <v>97.682969999999997</v>
      </c>
      <c r="L837" s="7"/>
      <c r="M837" s="4" t="s">
        <v>3861</v>
      </c>
      <c r="N837" s="7" t="s">
        <v>3862</v>
      </c>
      <c r="O837" s="8" t="s">
        <v>743</v>
      </c>
      <c r="P837" s="10">
        <v>45915</v>
      </c>
    </row>
    <row r="838" spans="1:16" ht="409.5" x14ac:dyDescent="0.2">
      <c r="A838" s="3" t="s">
        <v>119</v>
      </c>
      <c r="B838" s="4" t="s">
        <v>119</v>
      </c>
      <c r="C838" s="4" t="s">
        <v>232</v>
      </c>
      <c r="D838" s="4" t="s">
        <v>2968</v>
      </c>
      <c r="E838" s="4" t="s">
        <v>295</v>
      </c>
      <c r="F838" s="5">
        <v>30</v>
      </c>
      <c r="G838" s="6">
        <v>40.07</v>
      </c>
      <c r="H838" s="11">
        <f>G838*0.17</f>
        <v>6.8119000000000005</v>
      </c>
      <c r="I838" s="12">
        <f>G838*0.3</f>
        <v>12.020999999999999</v>
      </c>
      <c r="J838" s="12">
        <f>G838+H838+I838</f>
        <v>58.902900000000002</v>
      </c>
      <c r="K838" s="12">
        <f>J838*1.1</f>
        <v>64.79319000000001</v>
      </c>
      <c r="L838" s="7"/>
      <c r="M838" s="4" t="s">
        <v>3861</v>
      </c>
      <c r="N838" s="7" t="s">
        <v>3862</v>
      </c>
      <c r="O838" s="8" t="s">
        <v>742</v>
      </c>
      <c r="P838" s="10">
        <v>45915</v>
      </c>
    </row>
    <row r="839" spans="1:16" ht="330" x14ac:dyDescent="0.2">
      <c r="A839" s="3" t="s">
        <v>119</v>
      </c>
      <c r="B839" s="4" t="s">
        <v>239</v>
      </c>
      <c r="C839" s="4" t="s">
        <v>2512</v>
      </c>
      <c r="D839" s="4" t="s">
        <v>540</v>
      </c>
      <c r="E839" s="4" t="s">
        <v>295</v>
      </c>
      <c r="F839" s="5">
        <v>30</v>
      </c>
      <c r="G839" s="6">
        <v>363.11</v>
      </c>
      <c r="H839" s="11">
        <f>G839*0.14</f>
        <v>50.835400000000007</v>
      </c>
      <c r="I839" s="12">
        <f>G839*0.22</f>
        <v>79.884200000000007</v>
      </c>
      <c r="J839" s="12">
        <f>G839+H839+I839</f>
        <v>493.82960000000003</v>
      </c>
      <c r="K839" s="12">
        <f>J839*1.1</f>
        <v>543.21256000000005</v>
      </c>
      <c r="L839" s="7"/>
      <c r="M839" s="4" t="s">
        <v>2513</v>
      </c>
      <c r="N839" s="7" t="s">
        <v>3079</v>
      </c>
      <c r="O839" s="8" t="s">
        <v>2514</v>
      </c>
      <c r="P839" s="10">
        <v>45901</v>
      </c>
    </row>
    <row r="840" spans="1:16" ht="360" x14ac:dyDescent="0.2">
      <c r="A840" s="3" t="s">
        <v>119</v>
      </c>
      <c r="B840" s="4" t="s">
        <v>239</v>
      </c>
      <c r="C840" s="4" t="s">
        <v>2515</v>
      </c>
      <c r="D840" s="4" t="s">
        <v>540</v>
      </c>
      <c r="E840" s="4" t="s">
        <v>295</v>
      </c>
      <c r="F840" s="5">
        <v>30</v>
      </c>
      <c r="G840" s="6">
        <v>194.97</v>
      </c>
      <c r="H840" s="11">
        <f>G840*0.14</f>
        <v>27.295800000000003</v>
      </c>
      <c r="I840" s="12">
        <f>G840*0.22</f>
        <v>42.8934</v>
      </c>
      <c r="J840" s="12">
        <f>G840+H840+I840</f>
        <v>265.1592</v>
      </c>
      <c r="K840" s="12">
        <f>J840*1.1</f>
        <v>291.67512000000005</v>
      </c>
      <c r="L840" s="7"/>
      <c r="M840" s="4" t="s">
        <v>2513</v>
      </c>
      <c r="N840" s="7" t="s">
        <v>3079</v>
      </c>
      <c r="O840" s="8" t="s">
        <v>2516</v>
      </c>
      <c r="P840" s="10">
        <v>45901</v>
      </c>
    </row>
    <row r="841" spans="1:16" ht="360" x14ac:dyDescent="0.2">
      <c r="A841" s="3" t="s">
        <v>119</v>
      </c>
      <c r="B841" s="4" t="s">
        <v>239</v>
      </c>
      <c r="C841" s="4" t="s">
        <v>2517</v>
      </c>
      <c r="D841" s="4" t="s">
        <v>540</v>
      </c>
      <c r="E841" s="4" t="s">
        <v>295</v>
      </c>
      <c r="F841" s="5">
        <v>30</v>
      </c>
      <c r="G841" s="6">
        <v>251.95</v>
      </c>
      <c r="H841" s="11">
        <f>G841*0.14</f>
        <v>35.273000000000003</v>
      </c>
      <c r="I841" s="12">
        <f>G841*0.22</f>
        <v>55.428999999999995</v>
      </c>
      <c r="J841" s="12">
        <f>G841+H841+I841</f>
        <v>342.65199999999999</v>
      </c>
      <c r="K841" s="12">
        <f>J841*1.1</f>
        <v>376.91720000000004</v>
      </c>
      <c r="L841" s="7"/>
      <c r="M841" s="4" t="s">
        <v>2513</v>
      </c>
      <c r="N841" s="7" t="s">
        <v>3079</v>
      </c>
      <c r="O841" s="8" t="s">
        <v>2518</v>
      </c>
      <c r="P841" s="10">
        <v>45901</v>
      </c>
    </row>
    <row r="842" spans="1:16" ht="375" x14ac:dyDescent="0.2">
      <c r="A842" s="3" t="s">
        <v>119</v>
      </c>
      <c r="B842" s="4" t="s">
        <v>1297</v>
      </c>
      <c r="C842" s="4" t="s">
        <v>1139</v>
      </c>
      <c r="D842" s="4" t="s">
        <v>575</v>
      </c>
      <c r="E842" s="4" t="s">
        <v>295</v>
      </c>
      <c r="F842" s="5">
        <v>30</v>
      </c>
      <c r="G842" s="6">
        <v>325</v>
      </c>
      <c r="H842" s="11">
        <f>G842*0.14</f>
        <v>45.500000000000007</v>
      </c>
      <c r="I842" s="12">
        <f>G842*0.22</f>
        <v>71.5</v>
      </c>
      <c r="J842" s="12">
        <f>G842+H842+I842</f>
        <v>442</v>
      </c>
      <c r="K842" s="12">
        <f>J842*1.1</f>
        <v>486.20000000000005</v>
      </c>
      <c r="L842" s="7"/>
      <c r="M842" s="4" t="s">
        <v>2233</v>
      </c>
      <c r="N842" s="7" t="s">
        <v>3079</v>
      </c>
      <c r="O842" s="8" t="s">
        <v>1510</v>
      </c>
      <c r="P842" s="10">
        <v>45901</v>
      </c>
    </row>
    <row r="843" spans="1:16" ht="375" x14ac:dyDescent="0.2">
      <c r="A843" s="3" t="s">
        <v>119</v>
      </c>
      <c r="B843" s="4" t="s">
        <v>1297</v>
      </c>
      <c r="C843" s="4" t="s">
        <v>1298</v>
      </c>
      <c r="D843" s="4" t="s">
        <v>575</v>
      </c>
      <c r="E843" s="4" t="s">
        <v>295</v>
      </c>
      <c r="F843" s="5">
        <v>30</v>
      </c>
      <c r="G843" s="6">
        <v>165</v>
      </c>
      <c r="H843" s="11">
        <f>G843*0.14</f>
        <v>23.1</v>
      </c>
      <c r="I843" s="12">
        <f>G843*0.22</f>
        <v>36.299999999999997</v>
      </c>
      <c r="J843" s="12">
        <f>G843+H843+I843</f>
        <v>224.39999999999998</v>
      </c>
      <c r="K843" s="12">
        <f>J843*1.1</f>
        <v>246.84</v>
      </c>
      <c r="L843" s="7"/>
      <c r="M843" s="4" t="s">
        <v>2364</v>
      </c>
      <c r="N843" s="7" t="s">
        <v>3079</v>
      </c>
      <c r="O843" s="8" t="s">
        <v>1299</v>
      </c>
      <c r="P843" s="10">
        <v>45901</v>
      </c>
    </row>
    <row r="844" spans="1:16" ht="375" x14ac:dyDescent="0.2">
      <c r="A844" s="3" t="s">
        <v>119</v>
      </c>
      <c r="B844" s="4" t="s">
        <v>1297</v>
      </c>
      <c r="C844" s="4" t="s">
        <v>1138</v>
      </c>
      <c r="D844" s="4" t="s">
        <v>575</v>
      </c>
      <c r="E844" s="4" t="s">
        <v>295</v>
      </c>
      <c r="F844" s="5">
        <v>30</v>
      </c>
      <c r="G844" s="6">
        <v>220</v>
      </c>
      <c r="H844" s="11">
        <f>G844*0.14</f>
        <v>30.800000000000004</v>
      </c>
      <c r="I844" s="12">
        <f>G844*0.22</f>
        <v>48.4</v>
      </c>
      <c r="J844" s="12">
        <f>G844+H844+I844</f>
        <v>299.2</v>
      </c>
      <c r="K844" s="12">
        <f>J844*1.1</f>
        <v>329.12</v>
      </c>
      <c r="L844" s="7"/>
      <c r="M844" s="4" t="s">
        <v>2233</v>
      </c>
      <c r="N844" s="7" t="s">
        <v>3079</v>
      </c>
      <c r="O844" s="8" t="s">
        <v>1511</v>
      </c>
      <c r="P844" s="10">
        <v>45901</v>
      </c>
    </row>
    <row r="845" spans="1:16" ht="285" hidden="1" x14ac:dyDescent="0.2">
      <c r="A845" s="3" t="s">
        <v>119</v>
      </c>
      <c r="B845" s="4" t="s">
        <v>813</v>
      </c>
      <c r="C845" s="4" t="s">
        <v>4233</v>
      </c>
      <c r="D845" s="4" t="s">
        <v>1252</v>
      </c>
      <c r="E845" s="4" t="s">
        <v>295</v>
      </c>
      <c r="F845" s="5">
        <v>30</v>
      </c>
      <c r="G845" s="6">
        <v>74.739999999999995</v>
      </c>
      <c r="H845" s="11">
        <f>G845*0.17</f>
        <v>12.7058</v>
      </c>
      <c r="I845" s="12">
        <f>G845*0.3</f>
        <v>22.421999999999997</v>
      </c>
      <c r="J845" s="12">
        <f>G845+H845+I845</f>
        <v>109.86779999999999</v>
      </c>
      <c r="K845" s="12">
        <f>J845*1.1</f>
        <v>120.85458</v>
      </c>
      <c r="L845" s="7"/>
      <c r="M845" s="4" t="s">
        <v>4234</v>
      </c>
      <c r="N845" s="7" t="s">
        <v>4235</v>
      </c>
      <c r="O845" s="8" t="s">
        <v>4236</v>
      </c>
      <c r="P845" s="10">
        <v>45925</v>
      </c>
    </row>
    <row r="846" spans="1:16" ht="285" hidden="1" x14ac:dyDescent="0.2">
      <c r="A846" s="3" t="s">
        <v>119</v>
      </c>
      <c r="B846" s="4" t="s">
        <v>813</v>
      </c>
      <c r="C846" s="4" t="s">
        <v>4237</v>
      </c>
      <c r="D846" s="4" t="s">
        <v>1252</v>
      </c>
      <c r="E846" s="4" t="s">
        <v>295</v>
      </c>
      <c r="F846" s="5">
        <v>30</v>
      </c>
      <c r="G846" s="6">
        <v>31.01</v>
      </c>
      <c r="H846" s="11">
        <f>G846*0.17</f>
        <v>5.2717000000000009</v>
      </c>
      <c r="I846" s="12">
        <f>G846*0.3</f>
        <v>9.3030000000000008</v>
      </c>
      <c r="J846" s="12">
        <f>G846+H846+I846</f>
        <v>45.584699999999998</v>
      </c>
      <c r="K846" s="12">
        <f>J846*1.1</f>
        <v>50.143170000000005</v>
      </c>
      <c r="L846" s="7"/>
      <c r="M846" s="4" t="s">
        <v>4234</v>
      </c>
      <c r="N846" s="7" t="s">
        <v>4235</v>
      </c>
      <c r="O846" s="8" t="s">
        <v>4238</v>
      </c>
      <c r="P846" s="10">
        <v>45925</v>
      </c>
    </row>
    <row r="847" spans="1:16" ht="270" x14ac:dyDescent="0.2">
      <c r="A847" s="3" t="s">
        <v>59</v>
      </c>
      <c r="B847" s="4" t="s">
        <v>341</v>
      </c>
      <c r="C847" s="4" t="s">
        <v>387</v>
      </c>
      <c r="D847" s="4" t="s">
        <v>432</v>
      </c>
      <c r="E847" s="4" t="s">
        <v>324</v>
      </c>
      <c r="F847" s="5">
        <v>1</v>
      </c>
      <c r="G847" s="6">
        <v>1471.93</v>
      </c>
      <c r="H847" s="11">
        <f>G847*0.1</f>
        <v>147.19300000000001</v>
      </c>
      <c r="I847" s="12">
        <f>G847*0.15</f>
        <v>220.7895</v>
      </c>
      <c r="J847" s="12">
        <f>G847+H847+I847</f>
        <v>1839.9125000000001</v>
      </c>
      <c r="K847" s="12">
        <f>J847*1.1</f>
        <v>2023.9037500000004</v>
      </c>
      <c r="L847" s="7"/>
      <c r="M847" s="4" t="s">
        <v>2246</v>
      </c>
      <c r="N847" s="7" t="s">
        <v>3571</v>
      </c>
      <c r="O847" s="8" t="s">
        <v>2248</v>
      </c>
      <c r="P847" s="10">
        <v>45912</v>
      </c>
    </row>
    <row r="848" spans="1:16" ht="270" x14ac:dyDescent="0.2">
      <c r="A848" s="3" t="s">
        <v>59</v>
      </c>
      <c r="B848" s="4" t="s">
        <v>341</v>
      </c>
      <c r="C848" s="4" t="s">
        <v>388</v>
      </c>
      <c r="D848" s="4" t="s">
        <v>432</v>
      </c>
      <c r="E848" s="4" t="s">
        <v>324</v>
      </c>
      <c r="F848" s="5">
        <v>1</v>
      </c>
      <c r="G848" s="6">
        <v>868.77</v>
      </c>
      <c r="H848" s="11">
        <f>G848*0.1</f>
        <v>86.87700000000001</v>
      </c>
      <c r="I848" s="12">
        <f>G848*0.15</f>
        <v>130.31549999999999</v>
      </c>
      <c r="J848" s="12">
        <f>G848+H848+I848</f>
        <v>1085.9624999999999</v>
      </c>
      <c r="K848" s="12">
        <f>J848*1.1</f>
        <v>1194.5587499999999</v>
      </c>
      <c r="L848" s="7"/>
      <c r="M848" s="4" t="s">
        <v>2246</v>
      </c>
      <c r="N848" s="7" t="s">
        <v>3571</v>
      </c>
      <c r="O848" s="8" t="s">
        <v>2247</v>
      </c>
      <c r="P848" s="10">
        <v>45912</v>
      </c>
    </row>
    <row r="849" spans="1:16" ht="409.5" x14ac:dyDescent="0.2">
      <c r="A849" s="3" t="s">
        <v>59</v>
      </c>
      <c r="B849" s="4" t="s">
        <v>437</v>
      </c>
      <c r="C849" s="4" t="s">
        <v>1018</v>
      </c>
      <c r="D849" s="4" t="s">
        <v>3516</v>
      </c>
      <c r="E849" s="4" t="s">
        <v>324</v>
      </c>
      <c r="F849" s="5">
        <v>1</v>
      </c>
      <c r="G849" s="6">
        <v>1258.82</v>
      </c>
      <c r="H849" s="11">
        <f>G849*0.1</f>
        <v>125.88200000000001</v>
      </c>
      <c r="I849" s="12">
        <f>G849*0.15</f>
        <v>188.82299999999998</v>
      </c>
      <c r="J849" s="12">
        <f>G849+H849+I849</f>
        <v>1573.5250000000001</v>
      </c>
      <c r="K849" s="12">
        <f>J849*1.1</f>
        <v>1730.8775000000003</v>
      </c>
      <c r="L849" s="7"/>
      <c r="M849" s="4" t="s">
        <v>1017</v>
      </c>
      <c r="N849" s="7" t="s">
        <v>3517</v>
      </c>
      <c r="O849" s="8" t="s">
        <v>1019</v>
      </c>
      <c r="P849" s="10">
        <v>45911</v>
      </c>
    </row>
    <row r="850" spans="1:16" ht="345" x14ac:dyDescent="0.2">
      <c r="A850" s="3" t="s">
        <v>60</v>
      </c>
      <c r="B850" s="4" t="s">
        <v>2184</v>
      </c>
      <c r="C850" s="4" t="s">
        <v>51</v>
      </c>
      <c r="D850" s="4" t="s">
        <v>1094</v>
      </c>
      <c r="E850" s="4" t="s">
        <v>270</v>
      </c>
      <c r="F850" s="5">
        <v>1</v>
      </c>
      <c r="G850" s="6">
        <v>25.04</v>
      </c>
      <c r="H850" s="11">
        <f>G850*0.17</f>
        <v>4.2568000000000001</v>
      </c>
      <c r="I850" s="12">
        <f>G850*0.3</f>
        <v>7.5119999999999996</v>
      </c>
      <c r="J850" s="12">
        <f>G850+H850+I850</f>
        <v>36.808799999999998</v>
      </c>
      <c r="K850" s="12">
        <f>J850*1.1</f>
        <v>40.48968</v>
      </c>
      <c r="L850" s="7"/>
      <c r="M850" s="4" t="s">
        <v>3854</v>
      </c>
      <c r="N850" s="7" t="s">
        <v>3851</v>
      </c>
      <c r="O850" s="8" t="s">
        <v>870</v>
      </c>
      <c r="P850" s="10">
        <v>45915</v>
      </c>
    </row>
    <row r="851" spans="1:16" ht="345" x14ac:dyDescent="0.2">
      <c r="A851" s="3" t="s">
        <v>60</v>
      </c>
      <c r="B851" s="4" t="s">
        <v>2184</v>
      </c>
      <c r="C851" s="4" t="s">
        <v>3857</v>
      </c>
      <c r="D851" s="4" t="s">
        <v>1094</v>
      </c>
      <c r="E851" s="4" t="s">
        <v>270</v>
      </c>
      <c r="F851" s="5">
        <v>120</v>
      </c>
      <c r="G851" s="6">
        <v>5460.25</v>
      </c>
      <c r="H851" s="11">
        <f>G851*0.1</f>
        <v>546.02499999999998</v>
      </c>
      <c r="I851" s="12">
        <f>G851*0.15</f>
        <v>819.03750000000002</v>
      </c>
      <c r="J851" s="12">
        <f>G851+H851+I851</f>
        <v>6825.3125</v>
      </c>
      <c r="K851" s="12">
        <f>J851*1.1</f>
        <v>7507.8437500000009</v>
      </c>
      <c r="L851" s="7"/>
      <c r="M851" s="4" t="s">
        <v>3854</v>
      </c>
      <c r="N851" s="7" t="s">
        <v>3858</v>
      </c>
      <c r="O851" s="8" t="s">
        <v>869</v>
      </c>
      <c r="P851" s="10">
        <v>45915</v>
      </c>
    </row>
    <row r="852" spans="1:16" ht="195" x14ac:dyDescent="0.2">
      <c r="A852" s="3" t="s">
        <v>60</v>
      </c>
      <c r="B852" s="4" t="s">
        <v>60</v>
      </c>
      <c r="C852" s="4" t="s">
        <v>3948</v>
      </c>
      <c r="D852" s="4" t="s">
        <v>2536</v>
      </c>
      <c r="E852" s="4" t="s">
        <v>337</v>
      </c>
      <c r="F852" s="5">
        <v>10</v>
      </c>
      <c r="G852" s="6">
        <v>3.91</v>
      </c>
      <c r="H852" s="11">
        <f>G852*0.17</f>
        <v>0.66470000000000007</v>
      </c>
      <c r="I852" s="12">
        <f>G852*0.3</f>
        <v>1.173</v>
      </c>
      <c r="J852" s="12">
        <f>G852+H852+I852</f>
        <v>5.7477</v>
      </c>
      <c r="K852" s="12">
        <f>J852*1.1</f>
        <v>6.3224700000000009</v>
      </c>
      <c r="L852" s="7"/>
      <c r="M852" s="4" t="s">
        <v>746</v>
      </c>
      <c r="N852" s="7" t="s">
        <v>3947</v>
      </c>
      <c r="O852" s="8" t="s">
        <v>758</v>
      </c>
      <c r="P852" s="10">
        <v>45915</v>
      </c>
    </row>
    <row r="853" spans="1:16" ht="195" x14ac:dyDescent="0.2">
      <c r="A853" s="3" t="s">
        <v>60</v>
      </c>
      <c r="B853" s="4" t="s">
        <v>60</v>
      </c>
      <c r="C853" s="4" t="s">
        <v>306</v>
      </c>
      <c r="D853" s="4" t="s">
        <v>2536</v>
      </c>
      <c r="E853" s="4" t="s">
        <v>337</v>
      </c>
      <c r="F853" s="5">
        <v>20</v>
      </c>
      <c r="G853" s="6">
        <v>10.23</v>
      </c>
      <c r="H853" s="11">
        <f>G853*0.17</f>
        <v>1.7391000000000001</v>
      </c>
      <c r="I853" s="12">
        <f>G853*0.3</f>
        <v>3.069</v>
      </c>
      <c r="J853" s="12">
        <f>G853+H853+I853</f>
        <v>15.0381</v>
      </c>
      <c r="K853" s="12">
        <f>J853*1.1</f>
        <v>16.541910000000001</v>
      </c>
      <c r="L853" s="7"/>
      <c r="M853" s="4" t="s">
        <v>746</v>
      </c>
      <c r="N853" s="7" t="s">
        <v>3947</v>
      </c>
      <c r="O853" s="8" t="s">
        <v>747</v>
      </c>
      <c r="P853" s="10">
        <v>45915</v>
      </c>
    </row>
    <row r="854" spans="1:16" ht="300" hidden="1" x14ac:dyDescent="0.2">
      <c r="A854" s="3" t="s">
        <v>61</v>
      </c>
      <c r="B854" s="4" t="s">
        <v>61</v>
      </c>
      <c r="C854" s="4" t="s">
        <v>994</v>
      </c>
      <c r="D854" s="4" t="s">
        <v>865</v>
      </c>
      <c r="E854" s="4" t="s">
        <v>842</v>
      </c>
      <c r="F854" s="5">
        <v>4</v>
      </c>
      <c r="G854" s="6">
        <v>174.42</v>
      </c>
      <c r="H854" s="11">
        <f>G854*0.14</f>
        <v>24.418800000000001</v>
      </c>
      <c r="I854" s="12">
        <f>G854*0.22</f>
        <v>38.372399999999999</v>
      </c>
      <c r="J854" s="12">
        <f>G854+H854+I854</f>
        <v>237.21119999999999</v>
      </c>
      <c r="K854" s="12">
        <f>J854*1.1</f>
        <v>260.93232</v>
      </c>
      <c r="L854" s="7"/>
      <c r="M854" s="4" t="s">
        <v>995</v>
      </c>
      <c r="N854" s="7" t="s">
        <v>4265</v>
      </c>
      <c r="O854" s="8" t="s">
        <v>1606</v>
      </c>
      <c r="P854" s="10">
        <v>45929</v>
      </c>
    </row>
    <row r="855" spans="1:16" ht="255" x14ac:dyDescent="0.2">
      <c r="A855" s="3" t="s">
        <v>154</v>
      </c>
      <c r="B855" s="4" t="s">
        <v>154</v>
      </c>
      <c r="C855" s="4" t="s">
        <v>1939</v>
      </c>
      <c r="D855" s="4" t="s">
        <v>568</v>
      </c>
      <c r="E855" s="4" t="s">
        <v>873</v>
      </c>
      <c r="F855" s="5">
        <v>1</v>
      </c>
      <c r="G855" s="6">
        <v>2144.66</v>
      </c>
      <c r="H855" s="11">
        <f>G855*0.1</f>
        <v>214.46600000000001</v>
      </c>
      <c r="I855" s="12">
        <f>G855*0.15</f>
        <v>321.69899999999996</v>
      </c>
      <c r="J855" s="12">
        <f>G855+H855+I855</f>
        <v>2680.8249999999998</v>
      </c>
      <c r="K855" s="12">
        <f>J855*1.1</f>
        <v>2948.9075000000003</v>
      </c>
      <c r="L855" s="7"/>
      <c r="M855" s="4" t="s">
        <v>2819</v>
      </c>
      <c r="N855" s="7" t="s">
        <v>3354</v>
      </c>
      <c r="O855" s="8" t="s">
        <v>2820</v>
      </c>
      <c r="P855" s="10">
        <v>45904</v>
      </c>
    </row>
    <row r="856" spans="1:16" ht="270" hidden="1" x14ac:dyDescent="0.2">
      <c r="A856" s="3" t="s">
        <v>154</v>
      </c>
      <c r="B856" s="4" t="s">
        <v>4041</v>
      </c>
      <c r="C856" s="4" t="s">
        <v>525</v>
      </c>
      <c r="D856" s="4" t="s">
        <v>1728</v>
      </c>
      <c r="E856" s="4" t="s">
        <v>873</v>
      </c>
      <c r="F856" s="5">
        <v>1</v>
      </c>
      <c r="G856" s="6">
        <v>3998.35</v>
      </c>
      <c r="H856" s="11">
        <f>G856*0.1</f>
        <v>399.83500000000004</v>
      </c>
      <c r="I856" s="12">
        <f>G856*0.15</f>
        <v>599.75249999999994</v>
      </c>
      <c r="J856" s="12">
        <f>G856+H856+I856</f>
        <v>4997.9374999999991</v>
      </c>
      <c r="K856" s="12">
        <f>J856*1.1</f>
        <v>5497.7312499999998</v>
      </c>
      <c r="L856" s="7"/>
      <c r="M856" s="4" t="s">
        <v>4042</v>
      </c>
      <c r="N856" s="7" t="s">
        <v>4043</v>
      </c>
      <c r="O856" s="8" t="s">
        <v>4045</v>
      </c>
      <c r="P856" s="10">
        <v>45922</v>
      </c>
    </row>
    <row r="857" spans="1:16" ht="255" hidden="1" x14ac:dyDescent="0.2">
      <c r="A857" s="3" t="s">
        <v>154</v>
      </c>
      <c r="B857" s="4" t="s">
        <v>4041</v>
      </c>
      <c r="C857" s="4" t="s">
        <v>544</v>
      </c>
      <c r="D857" s="4" t="s">
        <v>1728</v>
      </c>
      <c r="E857" s="4" t="s">
        <v>873</v>
      </c>
      <c r="F857" s="5">
        <v>1</v>
      </c>
      <c r="G857" s="6">
        <v>2111.16</v>
      </c>
      <c r="H857" s="11">
        <f>G857*0.1</f>
        <v>211.11599999999999</v>
      </c>
      <c r="I857" s="12">
        <f>G857*0.15</f>
        <v>316.67399999999998</v>
      </c>
      <c r="J857" s="12">
        <f>G857+H857+I857</f>
        <v>2638.95</v>
      </c>
      <c r="K857" s="12">
        <f>J857*1.1</f>
        <v>2902.8450000000003</v>
      </c>
      <c r="L857" s="7"/>
      <c r="M857" s="4" t="s">
        <v>4042</v>
      </c>
      <c r="N857" s="7" t="s">
        <v>4043</v>
      </c>
      <c r="O857" s="8" t="s">
        <v>4044</v>
      </c>
      <c r="P857" s="10">
        <v>45922</v>
      </c>
    </row>
    <row r="858" spans="1:16" ht="165" x14ac:dyDescent="0.2">
      <c r="A858" s="3" t="s">
        <v>143</v>
      </c>
      <c r="B858" s="4" t="s">
        <v>143</v>
      </c>
      <c r="C858" s="4" t="s">
        <v>881</v>
      </c>
      <c r="D858" s="4" t="s">
        <v>230</v>
      </c>
      <c r="E858" s="4" t="s">
        <v>390</v>
      </c>
      <c r="F858" s="5">
        <v>1</v>
      </c>
      <c r="G858" s="6">
        <v>846.91</v>
      </c>
      <c r="H858" s="11">
        <f>G858*0.1</f>
        <v>84.691000000000003</v>
      </c>
      <c r="I858" s="12">
        <f>G858*0.15</f>
        <v>127.03649999999999</v>
      </c>
      <c r="J858" s="12">
        <f>G858+H858+I858</f>
        <v>1058.6375</v>
      </c>
      <c r="K858" s="12">
        <f>J858*1.1</f>
        <v>1164.5012500000003</v>
      </c>
      <c r="L858" s="7"/>
      <c r="M858" s="4" t="s">
        <v>1577</v>
      </c>
      <c r="N858" s="7" t="s">
        <v>3820</v>
      </c>
      <c r="O858" s="8" t="s">
        <v>1578</v>
      </c>
      <c r="P858" s="10">
        <v>45915</v>
      </c>
    </row>
    <row r="859" spans="1:16" ht="409.5" hidden="1" x14ac:dyDescent="0.2">
      <c r="A859" s="3" t="s">
        <v>143</v>
      </c>
      <c r="B859" s="4" t="s">
        <v>143</v>
      </c>
      <c r="C859" s="4" t="s">
        <v>3647</v>
      </c>
      <c r="D859" s="4" t="s">
        <v>1119</v>
      </c>
      <c r="E859" s="4" t="s">
        <v>390</v>
      </c>
      <c r="F859" s="5">
        <v>5</v>
      </c>
      <c r="G859" s="6">
        <v>802.37</v>
      </c>
      <c r="H859" s="11">
        <f>G859*0.1</f>
        <v>80.237000000000009</v>
      </c>
      <c r="I859" s="12">
        <f>G859*0.15</f>
        <v>120.35549999999999</v>
      </c>
      <c r="J859" s="12">
        <f>G859+H859+I859</f>
        <v>1002.9625</v>
      </c>
      <c r="K859" s="12">
        <f>J859*1.1</f>
        <v>1103.25875</v>
      </c>
      <c r="L859" s="7"/>
      <c r="M859" s="4" t="s">
        <v>1031</v>
      </c>
      <c r="N859" s="7" t="s">
        <v>3648</v>
      </c>
      <c r="O859" s="8" t="s">
        <v>1032</v>
      </c>
      <c r="P859" s="10">
        <v>45916</v>
      </c>
    </row>
    <row r="860" spans="1:16" ht="409.5" x14ac:dyDescent="0.2">
      <c r="A860" s="3" t="s">
        <v>143</v>
      </c>
      <c r="B860" s="4" t="s">
        <v>143</v>
      </c>
      <c r="C860" s="4" t="s">
        <v>1677</v>
      </c>
      <c r="D860" s="4" t="s">
        <v>1802</v>
      </c>
      <c r="E860" s="4" t="s">
        <v>390</v>
      </c>
      <c r="F860" s="5">
        <v>5</v>
      </c>
      <c r="G860" s="6">
        <v>365.92</v>
      </c>
      <c r="H860" s="11">
        <f>G860*0.14</f>
        <v>51.228800000000007</v>
      </c>
      <c r="I860" s="12">
        <f>G860*0.22</f>
        <v>80.502400000000009</v>
      </c>
      <c r="J860" s="12">
        <f>G860+H860+I860</f>
        <v>497.65120000000007</v>
      </c>
      <c r="K860" s="12">
        <f>J860*1.1</f>
        <v>547.41632000000016</v>
      </c>
      <c r="L860" s="7"/>
      <c r="M860" s="4" t="s">
        <v>3533</v>
      </c>
      <c r="N860" s="7" t="s">
        <v>3534</v>
      </c>
      <c r="O860" s="8" t="s">
        <v>1806</v>
      </c>
      <c r="P860" s="10">
        <v>45910</v>
      </c>
    </row>
    <row r="861" spans="1:16" ht="409.5" x14ac:dyDescent="0.2">
      <c r="A861" s="3" t="s">
        <v>143</v>
      </c>
      <c r="B861" s="4" t="s">
        <v>143</v>
      </c>
      <c r="C861" s="4" t="s">
        <v>559</v>
      </c>
      <c r="D861" s="4" t="s">
        <v>1802</v>
      </c>
      <c r="E861" s="4" t="s">
        <v>390</v>
      </c>
      <c r="F861" s="5">
        <v>5</v>
      </c>
      <c r="G861" s="6">
        <v>365.92</v>
      </c>
      <c r="H861" s="11">
        <f>G861*0.14</f>
        <v>51.228800000000007</v>
      </c>
      <c r="I861" s="12">
        <f>G861*0.22</f>
        <v>80.502400000000009</v>
      </c>
      <c r="J861" s="12">
        <f>G861+H861+I861</f>
        <v>497.65120000000007</v>
      </c>
      <c r="K861" s="12">
        <f>J861*1.1</f>
        <v>547.41632000000016</v>
      </c>
      <c r="L861" s="7"/>
      <c r="M861" s="4" t="s">
        <v>3533</v>
      </c>
      <c r="N861" s="7" t="s">
        <v>3534</v>
      </c>
      <c r="O861" s="8" t="s">
        <v>1808</v>
      </c>
      <c r="P861" s="10">
        <v>45910</v>
      </c>
    </row>
    <row r="862" spans="1:16" ht="409.5" x14ac:dyDescent="0.2">
      <c r="A862" s="3" t="s">
        <v>143</v>
      </c>
      <c r="B862" s="4" t="s">
        <v>143</v>
      </c>
      <c r="C862" s="4" t="s">
        <v>560</v>
      </c>
      <c r="D862" s="4" t="s">
        <v>1802</v>
      </c>
      <c r="E862" s="4" t="s">
        <v>390</v>
      </c>
      <c r="F862" s="5">
        <v>10</v>
      </c>
      <c r="G862" s="6">
        <v>731.85</v>
      </c>
      <c r="H862" s="11">
        <f>G862*0.1</f>
        <v>73.185000000000002</v>
      </c>
      <c r="I862" s="12">
        <f>G862*0.15</f>
        <v>109.7775</v>
      </c>
      <c r="J862" s="12">
        <f>G862+H862+I862</f>
        <v>914.81250000000011</v>
      </c>
      <c r="K862" s="12">
        <f>J862*1.1</f>
        <v>1006.2937500000002</v>
      </c>
      <c r="L862" s="7"/>
      <c r="M862" s="4" t="s">
        <v>3533</v>
      </c>
      <c r="N862" s="7" t="s">
        <v>3534</v>
      </c>
      <c r="O862" s="8" t="s">
        <v>1807</v>
      </c>
      <c r="P862" s="10">
        <v>45910</v>
      </c>
    </row>
    <row r="863" spans="1:16" ht="409.5" x14ac:dyDescent="0.2">
      <c r="A863" s="3" t="s">
        <v>143</v>
      </c>
      <c r="B863" s="4" t="s">
        <v>143</v>
      </c>
      <c r="C863" s="4" t="s">
        <v>2881</v>
      </c>
      <c r="D863" s="4" t="s">
        <v>1802</v>
      </c>
      <c r="E863" s="4" t="s">
        <v>390</v>
      </c>
      <c r="F863" s="5">
        <v>7</v>
      </c>
      <c r="G863" s="6">
        <v>512.29</v>
      </c>
      <c r="H863" s="11">
        <f>G863*0.1</f>
        <v>51.228999999999999</v>
      </c>
      <c r="I863" s="12">
        <f>G863*0.15</f>
        <v>76.843499999999992</v>
      </c>
      <c r="J863" s="12">
        <f>G863+H863+I863</f>
        <v>640.36249999999995</v>
      </c>
      <c r="K863" s="12">
        <f>J863*1.1</f>
        <v>704.39875000000006</v>
      </c>
      <c r="L863" s="7"/>
      <c r="M863" s="4" t="s">
        <v>3533</v>
      </c>
      <c r="N863" s="7" t="s">
        <v>3534</v>
      </c>
      <c r="O863" s="8" t="s">
        <v>1803</v>
      </c>
      <c r="P863" s="10">
        <v>45910</v>
      </c>
    </row>
    <row r="864" spans="1:16" ht="409.5" x14ac:dyDescent="0.2">
      <c r="A864" s="3" t="s">
        <v>143</v>
      </c>
      <c r="B864" s="4" t="s">
        <v>143</v>
      </c>
      <c r="C864" s="4" t="s">
        <v>3535</v>
      </c>
      <c r="D864" s="4" t="s">
        <v>1802</v>
      </c>
      <c r="E864" s="4" t="s">
        <v>390</v>
      </c>
      <c r="F864" s="5">
        <v>7</v>
      </c>
      <c r="G864" s="6">
        <v>512.29</v>
      </c>
      <c r="H864" s="11">
        <f>G864*0.1</f>
        <v>51.228999999999999</v>
      </c>
      <c r="I864" s="12">
        <f>G864*0.15</f>
        <v>76.843499999999992</v>
      </c>
      <c r="J864" s="12">
        <f>G864+H864+I864</f>
        <v>640.36249999999995</v>
      </c>
      <c r="K864" s="12">
        <f>J864*1.1</f>
        <v>704.39875000000006</v>
      </c>
      <c r="L864" s="7"/>
      <c r="M864" s="4" t="s">
        <v>3533</v>
      </c>
      <c r="N864" s="7" t="s">
        <v>3534</v>
      </c>
      <c r="O864" s="8" t="s">
        <v>1805</v>
      </c>
      <c r="P864" s="10">
        <v>45910</v>
      </c>
    </row>
    <row r="865" spans="1:16" ht="409.5" x14ac:dyDescent="0.2">
      <c r="A865" s="3" t="s">
        <v>143</v>
      </c>
      <c r="B865" s="4" t="s">
        <v>143</v>
      </c>
      <c r="C865" s="4" t="s">
        <v>1336</v>
      </c>
      <c r="D865" s="4" t="s">
        <v>1802</v>
      </c>
      <c r="E865" s="4" t="s">
        <v>390</v>
      </c>
      <c r="F865" s="5">
        <v>14</v>
      </c>
      <c r="G865" s="6">
        <v>1024.58</v>
      </c>
      <c r="H865" s="11">
        <f>G865*0.1</f>
        <v>102.458</v>
      </c>
      <c r="I865" s="12">
        <f>G865*0.15</f>
        <v>153.68699999999998</v>
      </c>
      <c r="J865" s="12">
        <f>G865+H865+I865</f>
        <v>1280.7249999999999</v>
      </c>
      <c r="K865" s="12">
        <f>J865*1.1</f>
        <v>1408.7975000000001</v>
      </c>
      <c r="L865" s="7"/>
      <c r="M865" s="4" t="s">
        <v>3533</v>
      </c>
      <c r="N865" s="7" t="s">
        <v>3534</v>
      </c>
      <c r="O865" s="8" t="s">
        <v>1804</v>
      </c>
      <c r="P865" s="10">
        <v>45910</v>
      </c>
    </row>
    <row r="866" spans="1:16" ht="390" x14ac:dyDescent="0.2">
      <c r="A866" s="3" t="s">
        <v>143</v>
      </c>
      <c r="B866" s="4" t="s">
        <v>3016</v>
      </c>
      <c r="C866" s="4" t="s">
        <v>3033</v>
      </c>
      <c r="D866" s="4" t="s">
        <v>697</v>
      </c>
      <c r="E866" s="4" t="s">
        <v>390</v>
      </c>
      <c r="F866" s="5">
        <v>10</v>
      </c>
      <c r="G866" s="6">
        <v>6895.16</v>
      </c>
      <c r="H866" s="11">
        <f>G866*0.1</f>
        <v>689.51600000000008</v>
      </c>
      <c r="I866" s="12">
        <f>G866*0.15</f>
        <v>1034.2739999999999</v>
      </c>
      <c r="J866" s="12">
        <f>G866+H866+I866</f>
        <v>8618.9499999999989</v>
      </c>
      <c r="K866" s="12">
        <f>J866*1.1</f>
        <v>9480.8449999999993</v>
      </c>
      <c r="L866" s="7"/>
      <c r="M866" s="4" t="s">
        <v>3017</v>
      </c>
      <c r="N866" s="7" t="s">
        <v>3031</v>
      </c>
      <c r="O866" s="8" t="s">
        <v>3034</v>
      </c>
      <c r="P866" s="10">
        <v>45901</v>
      </c>
    </row>
    <row r="867" spans="1:16" ht="390" x14ac:dyDescent="0.2">
      <c r="A867" s="3" t="s">
        <v>143</v>
      </c>
      <c r="B867" s="4" t="s">
        <v>3016</v>
      </c>
      <c r="C867" s="4" t="s">
        <v>3030</v>
      </c>
      <c r="D867" s="4" t="s">
        <v>697</v>
      </c>
      <c r="E867" s="4" t="s">
        <v>390</v>
      </c>
      <c r="F867" s="5">
        <v>5</v>
      </c>
      <c r="G867" s="6">
        <v>3447.58</v>
      </c>
      <c r="H867" s="11">
        <f>G867*0.1</f>
        <v>344.75800000000004</v>
      </c>
      <c r="I867" s="12">
        <f>G867*0.15</f>
        <v>517.13699999999994</v>
      </c>
      <c r="J867" s="12">
        <f>G867+H867+I867</f>
        <v>4309.4749999999995</v>
      </c>
      <c r="K867" s="12">
        <f>J867*1.1</f>
        <v>4740.4224999999997</v>
      </c>
      <c r="L867" s="7"/>
      <c r="M867" s="4" t="s">
        <v>3017</v>
      </c>
      <c r="N867" s="7" t="s">
        <v>3031</v>
      </c>
      <c r="O867" s="8" t="s">
        <v>3032</v>
      </c>
      <c r="P867" s="10">
        <v>45901</v>
      </c>
    </row>
    <row r="868" spans="1:16" ht="225" x14ac:dyDescent="0.2">
      <c r="A868" s="3" t="s">
        <v>143</v>
      </c>
      <c r="B868" s="4" t="s">
        <v>804</v>
      </c>
      <c r="C868" s="4" t="s">
        <v>1671</v>
      </c>
      <c r="D868" s="4" t="s">
        <v>2855</v>
      </c>
      <c r="E868" s="4" t="s">
        <v>390</v>
      </c>
      <c r="F868" s="5">
        <v>10</v>
      </c>
      <c r="G868" s="6">
        <v>795.11</v>
      </c>
      <c r="H868" s="11">
        <f>G868*0.1</f>
        <v>79.51100000000001</v>
      </c>
      <c r="I868" s="12">
        <f>G868*0.15</f>
        <v>119.26649999999999</v>
      </c>
      <c r="J868" s="12">
        <f>G868+H868+I868</f>
        <v>993.88749999999993</v>
      </c>
      <c r="K868" s="12">
        <f>J868*1.1</f>
        <v>1093.2762500000001</v>
      </c>
      <c r="L868" s="7"/>
      <c r="M868" s="4" t="s">
        <v>3205</v>
      </c>
      <c r="N868" s="7" t="s">
        <v>3206</v>
      </c>
      <c r="O868" s="8" t="s">
        <v>807</v>
      </c>
      <c r="P868" s="10">
        <v>45901</v>
      </c>
    </row>
    <row r="869" spans="1:16" ht="409.5" x14ac:dyDescent="0.2">
      <c r="A869" s="3" t="s">
        <v>143</v>
      </c>
      <c r="B869" s="4" t="s">
        <v>804</v>
      </c>
      <c r="C869" s="4" t="s">
        <v>1671</v>
      </c>
      <c r="D869" s="4" t="s">
        <v>1731</v>
      </c>
      <c r="E869" s="4" t="s">
        <v>390</v>
      </c>
      <c r="F869" s="5">
        <v>10</v>
      </c>
      <c r="G869" s="6">
        <v>795.11</v>
      </c>
      <c r="H869" s="11">
        <f>G869*0.1</f>
        <v>79.51100000000001</v>
      </c>
      <c r="I869" s="12">
        <f>G869*0.15</f>
        <v>119.26649999999999</v>
      </c>
      <c r="J869" s="12">
        <f>G869+H869+I869</f>
        <v>993.88749999999993</v>
      </c>
      <c r="K869" s="12">
        <f>J869*1.1</f>
        <v>1093.2762500000001</v>
      </c>
      <c r="L869" s="7"/>
      <c r="M869" s="4" t="s">
        <v>3205</v>
      </c>
      <c r="N869" s="7" t="s">
        <v>3206</v>
      </c>
      <c r="O869" s="8" t="s">
        <v>3209</v>
      </c>
      <c r="P869" s="10">
        <v>45901</v>
      </c>
    </row>
    <row r="870" spans="1:16" ht="225" x14ac:dyDescent="0.2">
      <c r="A870" s="3" t="s">
        <v>143</v>
      </c>
      <c r="B870" s="4" t="s">
        <v>804</v>
      </c>
      <c r="C870" s="4" t="s">
        <v>628</v>
      </c>
      <c r="D870" s="4" t="s">
        <v>2855</v>
      </c>
      <c r="E870" s="4" t="s">
        <v>390</v>
      </c>
      <c r="F870" s="5">
        <v>5</v>
      </c>
      <c r="G870" s="6">
        <v>397.55</v>
      </c>
      <c r="H870" s="11">
        <f>G870*0.14</f>
        <v>55.657000000000004</v>
      </c>
      <c r="I870" s="12">
        <f>G870*0.22</f>
        <v>87.460999999999999</v>
      </c>
      <c r="J870" s="12">
        <f>G870+H870+I870</f>
        <v>540.66800000000001</v>
      </c>
      <c r="K870" s="12">
        <f>J870*1.1</f>
        <v>594.73480000000006</v>
      </c>
      <c r="L870" s="7"/>
      <c r="M870" s="4" t="s">
        <v>3205</v>
      </c>
      <c r="N870" s="7" t="s">
        <v>3206</v>
      </c>
      <c r="O870" s="8" t="s">
        <v>805</v>
      </c>
      <c r="P870" s="10">
        <v>45901</v>
      </c>
    </row>
    <row r="871" spans="1:16" ht="409.5" x14ac:dyDescent="0.2">
      <c r="A871" s="3" t="s">
        <v>143</v>
      </c>
      <c r="B871" s="4" t="s">
        <v>804</v>
      </c>
      <c r="C871" s="4" t="s">
        <v>628</v>
      </c>
      <c r="D871" s="4" t="s">
        <v>1731</v>
      </c>
      <c r="E871" s="4" t="s">
        <v>390</v>
      </c>
      <c r="F871" s="5">
        <v>5</v>
      </c>
      <c r="G871" s="6">
        <v>397.55</v>
      </c>
      <c r="H871" s="11">
        <f>G871*0.14</f>
        <v>55.657000000000004</v>
      </c>
      <c r="I871" s="12">
        <f>G871*0.22</f>
        <v>87.460999999999999</v>
      </c>
      <c r="J871" s="12">
        <f>G871+H871+I871</f>
        <v>540.66800000000001</v>
      </c>
      <c r="K871" s="12">
        <f>J871*1.1</f>
        <v>594.73480000000006</v>
      </c>
      <c r="L871" s="7"/>
      <c r="M871" s="4" t="s">
        <v>3205</v>
      </c>
      <c r="N871" s="7" t="s">
        <v>3206</v>
      </c>
      <c r="O871" s="8" t="s">
        <v>3207</v>
      </c>
      <c r="P871" s="10">
        <v>45901</v>
      </c>
    </row>
    <row r="872" spans="1:16" ht="225" x14ac:dyDescent="0.2">
      <c r="A872" s="3" t="s">
        <v>143</v>
      </c>
      <c r="B872" s="4" t="s">
        <v>804</v>
      </c>
      <c r="C872" s="4" t="s">
        <v>1098</v>
      </c>
      <c r="D872" s="4" t="s">
        <v>2855</v>
      </c>
      <c r="E872" s="4" t="s">
        <v>390</v>
      </c>
      <c r="F872" s="5">
        <v>7</v>
      </c>
      <c r="G872" s="6">
        <v>556.58000000000004</v>
      </c>
      <c r="H872" s="11">
        <f>G872*0.1</f>
        <v>55.658000000000008</v>
      </c>
      <c r="I872" s="12">
        <f>G872*0.15</f>
        <v>83.487000000000009</v>
      </c>
      <c r="J872" s="12">
        <f>G872+H872+I872</f>
        <v>695.72500000000002</v>
      </c>
      <c r="K872" s="12">
        <f>J872*1.1</f>
        <v>765.29750000000013</v>
      </c>
      <c r="L872" s="7"/>
      <c r="M872" s="4" t="s">
        <v>3205</v>
      </c>
      <c r="N872" s="7" t="s">
        <v>3206</v>
      </c>
      <c r="O872" s="8" t="s">
        <v>806</v>
      </c>
      <c r="P872" s="10">
        <v>45901</v>
      </c>
    </row>
    <row r="873" spans="1:16" ht="409.5" x14ac:dyDescent="0.2">
      <c r="A873" s="3" t="s">
        <v>143</v>
      </c>
      <c r="B873" s="4" t="s">
        <v>804</v>
      </c>
      <c r="C873" s="4" t="s">
        <v>1098</v>
      </c>
      <c r="D873" s="4" t="s">
        <v>1731</v>
      </c>
      <c r="E873" s="4" t="s">
        <v>390</v>
      </c>
      <c r="F873" s="5">
        <v>7</v>
      </c>
      <c r="G873" s="6">
        <v>556.58000000000004</v>
      </c>
      <c r="H873" s="11">
        <f>G873*0.1</f>
        <v>55.658000000000008</v>
      </c>
      <c r="I873" s="12">
        <f>G873*0.15</f>
        <v>83.487000000000009</v>
      </c>
      <c r="J873" s="12">
        <f>G873+H873+I873</f>
        <v>695.72500000000002</v>
      </c>
      <c r="K873" s="12">
        <f>J873*1.1</f>
        <v>765.29750000000013</v>
      </c>
      <c r="L873" s="7"/>
      <c r="M873" s="4" t="s">
        <v>3205</v>
      </c>
      <c r="N873" s="7" t="s">
        <v>3206</v>
      </c>
      <c r="O873" s="8" t="s">
        <v>3208</v>
      </c>
      <c r="P873" s="10">
        <v>45901</v>
      </c>
    </row>
    <row r="874" spans="1:16" ht="409.5" hidden="1" x14ac:dyDescent="0.2">
      <c r="A874" s="3" t="s">
        <v>186</v>
      </c>
      <c r="B874" s="4" t="s">
        <v>186</v>
      </c>
      <c r="C874" s="4" t="s">
        <v>1010</v>
      </c>
      <c r="D874" s="4" t="s">
        <v>2968</v>
      </c>
      <c r="E874" s="4" t="s">
        <v>355</v>
      </c>
      <c r="F874" s="5">
        <v>10</v>
      </c>
      <c r="G874" s="6">
        <v>225.83</v>
      </c>
      <c r="H874" s="13">
        <f>G874*0.25</f>
        <v>56.457500000000003</v>
      </c>
      <c r="I874" s="14">
        <f>G874*0.41</f>
        <v>92.590299999999999</v>
      </c>
      <c r="J874" s="14">
        <f>G874*1.66</f>
        <v>374.87779999999998</v>
      </c>
      <c r="K874" s="14">
        <f>J874*1.1</f>
        <v>412.36558000000002</v>
      </c>
      <c r="L874" s="7"/>
      <c r="M874" s="4" t="s">
        <v>2888</v>
      </c>
      <c r="N874" s="7" t="s">
        <v>3804</v>
      </c>
      <c r="O874" s="8" t="s">
        <v>187</v>
      </c>
      <c r="P874" s="10">
        <v>45918</v>
      </c>
    </row>
    <row r="875" spans="1:16" ht="409.5" hidden="1" x14ac:dyDescent="0.2">
      <c r="A875" s="3" t="s">
        <v>129</v>
      </c>
      <c r="B875" s="4" t="s">
        <v>724</v>
      </c>
      <c r="C875" s="4" t="s">
        <v>1493</v>
      </c>
      <c r="D875" s="4" t="s">
        <v>639</v>
      </c>
      <c r="E875" s="4" t="s">
        <v>644</v>
      </c>
      <c r="F875" s="5">
        <v>1</v>
      </c>
      <c r="G875" s="6">
        <v>38.22</v>
      </c>
      <c r="H875" s="11">
        <f>G875*0.17</f>
        <v>6.4973999999999998</v>
      </c>
      <c r="I875" s="12">
        <f>G875*0.3</f>
        <v>11.465999999999999</v>
      </c>
      <c r="J875" s="12">
        <f>G875+H875+I875</f>
        <v>56.183399999999999</v>
      </c>
      <c r="K875" s="12">
        <f>J875*1.1</f>
        <v>61.801740000000002</v>
      </c>
      <c r="L875" s="7"/>
      <c r="M875" s="4" t="s">
        <v>898</v>
      </c>
      <c r="N875" s="7" t="s">
        <v>4057</v>
      </c>
      <c r="O875" s="8" t="s">
        <v>1494</v>
      </c>
      <c r="P875" s="10">
        <v>45922</v>
      </c>
    </row>
    <row r="876" spans="1:16" ht="409.5" hidden="1" x14ac:dyDescent="0.2">
      <c r="A876" s="3" t="s">
        <v>129</v>
      </c>
      <c r="B876" s="4" t="s">
        <v>724</v>
      </c>
      <c r="C876" s="4" t="s">
        <v>2565</v>
      </c>
      <c r="D876" s="4" t="s">
        <v>639</v>
      </c>
      <c r="E876" s="4" t="s">
        <v>644</v>
      </c>
      <c r="F876" s="5">
        <v>1</v>
      </c>
      <c r="G876" s="6">
        <v>43.99</v>
      </c>
      <c r="H876" s="11">
        <f>G876*0.17</f>
        <v>7.4783000000000008</v>
      </c>
      <c r="I876" s="12">
        <f>G876*0.3</f>
        <v>13.197000000000001</v>
      </c>
      <c r="J876" s="12">
        <f>G876+H876+I876</f>
        <v>64.665300000000002</v>
      </c>
      <c r="K876" s="12">
        <f>J876*1.1</f>
        <v>71.131830000000008</v>
      </c>
      <c r="L876" s="7"/>
      <c r="M876" s="4" t="s">
        <v>898</v>
      </c>
      <c r="N876" s="7" t="s">
        <v>4057</v>
      </c>
      <c r="O876" s="8" t="s">
        <v>901</v>
      </c>
      <c r="P876" s="10">
        <v>45922</v>
      </c>
    </row>
    <row r="877" spans="1:16" ht="409.5" hidden="1" x14ac:dyDescent="0.2">
      <c r="A877" s="3" t="s">
        <v>129</v>
      </c>
      <c r="B877" s="4" t="s">
        <v>724</v>
      </c>
      <c r="C877" s="4" t="s">
        <v>2848</v>
      </c>
      <c r="D877" s="4" t="s">
        <v>639</v>
      </c>
      <c r="E877" s="4" t="s">
        <v>644</v>
      </c>
      <c r="F877" s="5">
        <v>1</v>
      </c>
      <c r="G877" s="6">
        <v>46.51</v>
      </c>
      <c r="H877" s="11">
        <f>G877*0.17</f>
        <v>7.9066999999999998</v>
      </c>
      <c r="I877" s="12">
        <f>G877*0.3</f>
        <v>13.952999999999999</v>
      </c>
      <c r="J877" s="12">
        <f>G877+H877+I877</f>
        <v>68.369699999999995</v>
      </c>
      <c r="K877" s="12">
        <f>J877*1.1</f>
        <v>75.206670000000003</v>
      </c>
      <c r="L877" s="7"/>
      <c r="M877" s="4" t="s">
        <v>898</v>
      </c>
      <c r="N877" s="7" t="s">
        <v>4057</v>
      </c>
      <c r="O877" s="8" t="s">
        <v>902</v>
      </c>
      <c r="P877" s="10">
        <v>45922</v>
      </c>
    </row>
    <row r="878" spans="1:16" ht="409.5" hidden="1" x14ac:dyDescent="0.2">
      <c r="A878" s="3" t="s">
        <v>129</v>
      </c>
      <c r="B878" s="4" t="s">
        <v>724</v>
      </c>
      <c r="C878" s="4" t="s">
        <v>2770</v>
      </c>
      <c r="D878" s="4" t="s">
        <v>639</v>
      </c>
      <c r="E878" s="4" t="s">
        <v>644</v>
      </c>
      <c r="F878" s="5">
        <v>15</v>
      </c>
      <c r="G878" s="6">
        <v>488.74</v>
      </c>
      <c r="H878" s="11">
        <f>G878*0.14</f>
        <v>68.423600000000008</v>
      </c>
      <c r="I878" s="12">
        <f>G878*0.22</f>
        <v>107.5228</v>
      </c>
      <c r="J878" s="12">
        <f>G878+H878+I878</f>
        <v>664.68639999999994</v>
      </c>
      <c r="K878" s="12">
        <f>J878*1.1</f>
        <v>731.15503999999999</v>
      </c>
      <c r="L878" s="7"/>
      <c r="M878" s="4" t="s">
        <v>898</v>
      </c>
      <c r="N878" s="7" t="s">
        <v>4057</v>
      </c>
      <c r="O878" s="8" t="s">
        <v>1274</v>
      </c>
      <c r="P878" s="10">
        <v>45922</v>
      </c>
    </row>
    <row r="879" spans="1:16" ht="409.5" hidden="1" x14ac:dyDescent="0.2">
      <c r="A879" s="3" t="s">
        <v>129</v>
      </c>
      <c r="B879" s="4" t="s">
        <v>724</v>
      </c>
      <c r="C879" s="4" t="s">
        <v>1495</v>
      </c>
      <c r="D879" s="4" t="s">
        <v>639</v>
      </c>
      <c r="E879" s="4" t="s">
        <v>644</v>
      </c>
      <c r="F879" s="5">
        <v>1</v>
      </c>
      <c r="G879" s="6">
        <v>38.65</v>
      </c>
      <c r="H879" s="11">
        <f>G879*0.17</f>
        <v>6.5705</v>
      </c>
      <c r="I879" s="12">
        <f>G879*0.3</f>
        <v>11.594999999999999</v>
      </c>
      <c r="J879" s="12">
        <f>G879+H879+I879</f>
        <v>56.8155</v>
      </c>
      <c r="K879" s="12">
        <f>J879*1.1</f>
        <v>62.497050000000009</v>
      </c>
      <c r="L879" s="7"/>
      <c r="M879" s="4" t="s">
        <v>898</v>
      </c>
      <c r="N879" s="7" t="s">
        <v>4057</v>
      </c>
      <c r="O879" s="8" t="s">
        <v>1496</v>
      </c>
      <c r="P879" s="10">
        <v>45922</v>
      </c>
    </row>
    <row r="880" spans="1:16" ht="409.5" hidden="1" x14ac:dyDescent="0.2">
      <c r="A880" s="3" t="s">
        <v>129</v>
      </c>
      <c r="B880" s="4" t="s">
        <v>724</v>
      </c>
      <c r="C880" s="4" t="s">
        <v>2849</v>
      </c>
      <c r="D880" s="4" t="s">
        <v>639</v>
      </c>
      <c r="E880" s="4" t="s">
        <v>644</v>
      </c>
      <c r="F880" s="5">
        <v>1</v>
      </c>
      <c r="G880" s="6">
        <v>46.85</v>
      </c>
      <c r="H880" s="11">
        <f>G880*0.17</f>
        <v>7.964500000000001</v>
      </c>
      <c r="I880" s="12">
        <f>G880*0.3</f>
        <v>14.055</v>
      </c>
      <c r="J880" s="12">
        <f>G880+H880+I880</f>
        <v>68.869500000000002</v>
      </c>
      <c r="K880" s="12">
        <f>J880*1.1</f>
        <v>75.756450000000015</v>
      </c>
      <c r="L880" s="7"/>
      <c r="M880" s="4" t="s">
        <v>898</v>
      </c>
      <c r="N880" s="7" t="s">
        <v>4057</v>
      </c>
      <c r="O880" s="8" t="s">
        <v>899</v>
      </c>
      <c r="P880" s="10">
        <v>45922</v>
      </c>
    </row>
    <row r="881" spans="1:16" ht="409.5" hidden="1" x14ac:dyDescent="0.2">
      <c r="A881" s="3" t="s">
        <v>129</v>
      </c>
      <c r="B881" s="4" t="s">
        <v>724</v>
      </c>
      <c r="C881" s="4" t="s">
        <v>2847</v>
      </c>
      <c r="D881" s="4" t="s">
        <v>639</v>
      </c>
      <c r="E881" s="4" t="s">
        <v>644</v>
      </c>
      <c r="F881" s="5">
        <v>1</v>
      </c>
      <c r="G881" s="6">
        <v>56.87</v>
      </c>
      <c r="H881" s="11">
        <f>G881*0.17</f>
        <v>9.6678999999999995</v>
      </c>
      <c r="I881" s="12">
        <f>G881*0.3</f>
        <v>17.061</v>
      </c>
      <c r="J881" s="12">
        <f>G881+H881+I881</f>
        <v>83.598899999999986</v>
      </c>
      <c r="K881" s="12">
        <f>J881*1.1</f>
        <v>91.958789999999993</v>
      </c>
      <c r="L881" s="7"/>
      <c r="M881" s="4" t="s">
        <v>898</v>
      </c>
      <c r="N881" s="7" t="s">
        <v>4057</v>
      </c>
      <c r="O881" s="8" t="s">
        <v>900</v>
      </c>
      <c r="P881" s="10">
        <v>45922</v>
      </c>
    </row>
    <row r="882" spans="1:16" ht="409.5" hidden="1" x14ac:dyDescent="0.2">
      <c r="A882" s="3" t="s">
        <v>62</v>
      </c>
      <c r="B882" s="4" t="s">
        <v>725</v>
      </c>
      <c r="C882" s="4" t="s">
        <v>633</v>
      </c>
      <c r="D882" s="4" t="s">
        <v>639</v>
      </c>
      <c r="E882" s="4" t="s">
        <v>469</v>
      </c>
      <c r="F882" s="5">
        <v>1</v>
      </c>
      <c r="G882" s="6">
        <v>118</v>
      </c>
      <c r="H882" s="11">
        <f>G882*0.14</f>
        <v>16.520000000000003</v>
      </c>
      <c r="I882" s="12">
        <f>G882*0.22</f>
        <v>25.96</v>
      </c>
      <c r="J882" s="12">
        <f>G882+H882+I882</f>
        <v>160.48000000000002</v>
      </c>
      <c r="K882" s="12">
        <f>J882*1.1</f>
        <v>176.52800000000005</v>
      </c>
      <c r="L882" s="7"/>
      <c r="M882" s="4" t="s">
        <v>726</v>
      </c>
      <c r="N882" s="7" t="s">
        <v>3911</v>
      </c>
      <c r="O882" s="8" t="s">
        <v>727</v>
      </c>
      <c r="P882" s="10">
        <v>45919</v>
      </c>
    </row>
    <row r="883" spans="1:16" ht="409.5" hidden="1" x14ac:dyDescent="0.2">
      <c r="A883" s="3" t="s">
        <v>62</v>
      </c>
      <c r="B883" s="4" t="s">
        <v>725</v>
      </c>
      <c r="C883" s="4" t="s">
        <v>634</v>
      </c>
      <c r="D883" s="4" t="s">
        <v>639</v>
      </c>
      <c r="E883" s="4" t="s">
        <v>469</v>
      </c>
      <c r="F883" s="5">
        <v>1</v>
      </c>
      <c r="G883" s="6">
        <v>236</v>
      </c>
      <c r="H883" s="11">
        <f>G883*0.14</f>
        <v>33.040000000000006</v>
      </c>
      <c r="I883" s="12">
        <f>G883*0.22</f>
        <v>51.92</v>
      </c>
      <c r="J883" s="12">
        <f>G883+H883+I883</f>
        <v>320.96000000000004</v>
      </c>
      <c r="K883" s="12">
        <f>J883*1.1</f>
        <v>353.0560000000001</v>
      </c>
      <c r="L883" s="7"/>
      <c r="M883" s="4" t="s">
        <v>726</v>
      </c>
      <c r="N883" s="7" t="s">
        <v>3911</v>
      </c>
      <c r="O883" s="8" t="s">
        <v>728</v>
      </c>
      <c r="P883" s="10">
        <v>45919</v>
      </c>
    </row>
    <row r="884" spans="1:16" ht="195" x14ac:dyDescent="0.2">
      <c r="A884" s="3" t="s">
        <v>326</v>
      </c>
      <c r="B884" s="4" t="s">
        <v>326</v>
      </c>
      <c r="C884" s="4" t="s">
        <v>328</v>
      </c>
      <c r="D884" s="4" t="s">
        <v>230</v>
      </c>
      <c r="E884" s="4" t="s">
        <v>327</v>
      </c>
      <c r="F884" s="5">
        <v>10</v>
      </c>
      <c r="G884" s="6">
        <v>110.44</v>
      </c>
      <c r="H884" s="11">
        <f>G884*0.14</f>
        <v>15.461600000000001</v>
      </c>
      <c r="I884" s="12">
        <f>G884*0.22</f>
        <v>24.296800000000001</v>
      </c>
      <c r="J884" s="12">
        <f>G884+H884+I884</f>
        <v>150.19839999999999</v>
      </c>
      <c r="K884" s="12">
        <f>J884*1.1</f>
        <v>165.21824000000001</v>
      </c>
      <c r="L884" s="7"/>
      <c r="M884" s="4" t="s">
        <v>1034</v>
      </c>
      <c r="N884" s="7" t="s">
        <v>3274</v>
      </c>
      <c r="O884" s="8" t="s">
        <v>1048</v>
      </c>
      <c r="P884" s="10">
        <v>45904</v>
      </c>
    </row>
    <row r="885" spans="1:16" ht="195" x14ac:dyDescent="0.2">
      <c r="A885" s="3" t="s">
        <v>326</v>
      </c>
      <c r="B885" s="4" t="s">
        <v>326</v>
      </c>
      <c r="C885" s="4" t="s">
        <v>3275</v>
      </c>
      <c r="D885" s="4" t="s">
        <v>230</v>
      </c>
      <c r="E885" s="4" t="s">
        <v>327</v>
      </c>
      <c r="F885" s="5">
        <v>10</v>
      </c>
      <c r="G885" s="6">
        <v>110.44</v>
      </c>
      <c r="H885" s="11">
        <f>G885*0.14</f>
        <v>15.461600000000001</v>
      </c>
      <c r="I885" s="12">
        <f>G885*0.22</f>
        <v>24.296800000000001</v>
      </c>
      <c r="J885" s="12">
        <f>G885+H885+I885</f>
        <v>150.19839999999999</v>
      </c>
      <c r="K885" s="12">
        <f>J885*1.1</f>
        <v>165.21824000000001</v>
      </c>
      <c r="L885" s="7"/>
      <c r="M885" s="4" t="s">
        <v>1034</v>
      </c>
      <c r="N885" s="7" t="s">
        <v>3274</v>
      </c>
      <c r="O885" s="8" t="s">
        <v>1035</v>
      </c>
      <c r="P885" s="10">
        <v>45904</v>
      </c>
    </row>
    <row r="886" spans="1:16" ht="409.5" hidden="1" x14ac:dyDescent="0.2">
      <c r="A886" s="3" t="s">
        <v>101</v>
      </c>
      <c r="B886" s="4" t="s">
        <v>101</v>
      </c>
      <c r="C886" s="4" t="s">
        <v>1846</v>
      </c>
      <c r="D886" s="4" t="s">
        <v>569</v>
      </c>
      <c r="E886" s="4" t="s">
        <v>471</v>
      </c>
      <c r="F886" s="5">
        <v>10</v>
      </c>
      <c r="G886" s="6">
        <v>68.5</v>
      </c>
      <c r="H886" s="11">
        <f>G886*0.17</f>
        <v>11.645000000000001</v>
      </c>
      <c r="I886" s="12">
        <f>G886*0.3</f>
        <v>20.55</v>
      </c>
      <c r="J886" s="12">
        <f>G886+H886+I886</f>
        <v>100.69499999999999</v>
      </c>
      <c r="K886" s="12">
        <f>J886*1.1</f>
        <v>110.7645</v>
      </c>
      <c r="L886" s="7"/>
      <c r="M886" s="4" t="s">
        <v>4311</v>
      </c>
      <c r="N886" s="7" t="s">
        <v>4312</v>
      </c>
      <c r="O886" s="8" t="s">
        <v>744</v>
      </c>
      <c r="P886" s="10">
        <v>45925</v>
      </c>
    </row>
    <row r="887" spans="1:16" ht="409.5" x14ac:dyDescent="0.2">
      <c r="A887" s="3" t="s">
        <v>151</v>
      </c>
      <c r="B887" s="4" t="s">
        <v>3427</v>
      </c>
      <c r="C887" s="4" t="s">
        <v>2955</v>
      </c>
      <c r="D887" s="4" t="s">
        <v>3428</v>
      </c>
      <c r="E887" s="4" t="s">
        <v>2388</v>
      </c>
      <c r="F887" s="5">
        <v>120</v>
      </c>
      <c r="G887" s="6">
        <v>64098.25</v>
      </c>
      <c r="H887" s="11">
        <f>G887*0.1</f>
        <v>6409.8250000000007</v>
      </c>
      <c r="I887" s="12">
        <f>G887*0.15</f>
        <v>9614.7374999999993</v>
      </c>
      <c r="J887" s="12">
        <f>G887+H887+I887</f>
        <v>80122.8125</v>
      </c>
      <c r="K887" s="12">
        <f>J887*1.1</f>
        <v>88135.09375</v>
      </c>
      <c r="L887" s="7"/>
      <c r="M887" s="4" t="s">
        <v>3429</v>
      </c>
      <c r="N887" s="7" t="s">
        <v>3430</v>
      </c>
      <c r="O887" s="8" t="s">
        <v>3431</v>
      </c>
      <c r="P887" s="10">
        <v>45909</v>
      </c>
    </row>
    <row r="888" spans="1:16" ht="409.5" x14ac:dyDescent="0.2">
      <c r="A888" s="3" t="s">
        <v>151</v>
      </c>
      <c r="B888" s="4" t="s">
        <v>3427</v>
      </c>
      <c r="C888" s="4" t="s">
        <v>3433</v>
      </c>
      <c r="D888" s="4" t="s">
        <v>3428</v>
      </c>
      <c r="E888" s="4" t="s">
        <v>2388</v>
      </c>
      <c r="F888" s="5">
        <v>40</v>
      </c>
      <c r="G888" s="6">
        <v>21366.080000000002</v>
      </c>
      <c r="H888" s="11">
        <f>G888*0.1</f>
        <v>2136.6080000000002</v>
      </c>
      <c r="I888" s="12">
        <f>G888*0.15</f>
        <v>3204.9120000000003</v>
      </c>
      <c r="J888" s="12">
        <f>G888+H888+I888</f>
        <v>26707.600000000002</v>
      </c>
      <c r="K888" s="12">
        <f>J888*1.1</f>
        <v>29378.360000000004</v>
      </c>
      <c r="L888" s="7"/>
      <c r="M888" s="4" t="s">
        <v>3429</v>
      </c>
      <c r="N888" s="7" t="s">
        <v>3430</v>
      </c>
      <c r="O888" s="8" t="s">
        <v>3434</v>
      </c>
      <c r="P888" s="10">
        <v>45909</v>
      </c>
    </row>
    <row r="889" spans="1:16" ht="409.5" x14ac:dyDescent="0.2">
      <c r="A889" s="3" t="s">
        <v>151</v>
      </c>
      <c r="B889" s="4" t="s">
        <v>3427</v>
      </c>
      <c r="C889" s="4" t="s">
        <v>2956</v>
      </c>
      <c r="D889" s="4" t="s">
        <v>3428</v>
      </c>
      <c r="E889" s="4" t="s">
        <v>2388</v>
      </c>
      <c r="F889" s="5">
        <v>120</v>
      </c>
      <c r="G889" s="6">
        <v>73023.899999999994</v>
      </c>
      <c r="H889" s="11">
        <f>G889*0.1</f>
        <v>7302.3899999999994</v>
      </c>
      <c r="I889" s="12">
        <f>G889*0.15</f>
        <v>10953.584999999999</v>
      </c>
      <c r="J889" s="12">
        <f>G889+H889+I889</f>
        <v>91279.875</v>
      </c>
      <c r="K889" s="12">
        <f>J889*1.1</f>
        <v>100407.8625</v>
      </c>
      <c r="L889" s="7"/>
      <c r="M889" s="4" t="s">
        <v>3429</v>
      </c>
      <c r="N889" s="7" t="s">
        <v>3430</v>
      </c>
      <c r="O889" s="8" t="s">
        <v>3432</v>
      </c>
      <c r="P889" s="10">
        <v>45909</v>
      </c>
    </row>
    <row r="890" spans="1:16" ht="409.5" x14ac:dyDescent="0.2">
      <c r="A890" s="3" t="s">
        <v>151</v>
      </c>
      <c r="B890" s="4" t="s">
        <v>3427</v>
      </c>
      <c r="C890" s="4" t="s">
        <v>2833</v>
      </c>
      <c r="D890" s="4" t="s">
        <v>3428</v>
      </c>
      <c r="E890" s="4" t="s">
        <v>2388</v>
      </c>
      <c r="F890" s="5">
        <v>40</v>
      </c>
      <c r="G890" s="6">
        <v>24341.3</v>
      </c>
      <c r="H890" s="11">
        <f>G890*0.1</f>
        <v>2434.13</v>
      </c>
      <c r="I890" s="12">
        <f>G890*0.15</f>
        <v>3651.1949999999997</v>
      </c>
      <c r="J890" s="12">
        <f>G890+H890+I890</f>
        <v>30426.625</v>
      </c>
      <c r="K890" s="12">
        <f>J890*1.1</f>
        <v>33469.287500000006</v>
      </c>
      <c r="L890" s="7"/>
      <c r="M890" s="4" t="s">
        <v>3429</v>
      </c>
      <c r="N890" s="7" t="s">
        <v>3430</v>
      </c>
      <c r="O890" s="8" t="s">
        <v>3435</v>
      </c>
      <c r="P890" s="10">
        <v>45909</v>
      </c>
    </row>
    <row r="891" spans="1:16" ht="409.5" x14ac:dyDescent="0.2">
      <c r="A891" s="3" t="s">
        <v>521</v>
      </c>
      <c r="B891" s="4" t="s">
        <v>2647</v>
      </c>
      <c r="C891" s="4" t="s">
        <v>2648</v>
      </c>
      <c r="D891" s="4" t="s">
        <v>3152</v>
      </c>
      <c r="E891" s="4" t="s">
        <v>3153</v>
      </c>
      <c r="F891" s="5">
        <v>60</v>
      </c>
      <c r="G891" s="6">
        <v>70712.289999999994</v>
      </c>
      <c r="H891" s="11">
        <f>G891*0.1</f>
        <v>7071.2289999999994</v>
      </c>
      <c r="I891" s="12">
        <f>G891*0.15</f>
        <v>10606.843499999999</v>
      </c>
      <c r="J891" s="12">
        <f>G891+H891+I891</f>
        <v>88390.362500000003</v>
      </c>
      <c r="K891" s="12">
        <f>J891*1.1</f>
        <v>97229.398750000008</v>
      </c>
      <c r="L891" s="7"/>
      <c r="M891" s="4" t="s">
        <v>2649</v>
      </c>
      <c r="N891" s="7" t="s">
        <v>3154</v>
      </c>
      <c r="O891" s="8" t="s">
        <v>1015</v>
      </c>
      <c r="P891" s="10">
        <v>45905</v>
      </c>
    </row>
    <row r="892" spans="1:16" ht="409.5" x14ac:dyDescent="0.2">
      <c r="A892" s="3" t="s">
        <v>521</v>
      </c>
      <c r="B892" s="4" t="s">
        <v>2647</v>
      </c>
      <c r="C892" s="4" t="s">
        <v>2650</v>
      </c>
      <c r="D892" s="4" t="s">
        <v>3152</v>
      </c>
      <c r="E892" s="4" t="s">
        <v>3153</v>
      </c>
      <c r="F892" s="5">
        <v>60</v>
      </c>
      <c r="G892" s="6">
        <v>121000</v>
      </c>
      <c r="H892" s="11">
        <f>G892*0.1</f>
        <v>12100</v>
      </c>
      <c r="I892" s="12">
        <f>G892*0.15</f>
        <v>18150</v>
      </c>
      <c r="J892" s="12">
        <f>G892+H892+I892</f>
        <v>151250</v>
      </c>
      <c r="K892" s="12">
        <f>J892*1.1</f>
        <v>166375</v>
      </c>
      <c r="L892" s="7"/>
      <c r="M892" s="4" t="s">
        <v>2649</v>
      </c>
      <c r="N892" s="7" t="s">
        <v>3154</v>
      </c>
      <c r="O892" s="8" t="s">
        <v>522</v>
      </c>
      <c r="P892" s="10">
        <v>45905</v>
      </c>
    </row>
    <row r="893" spans="1:16" ht="345" x14ac:dyDescent="0.2">
      <c r="A893" s="3" t="s">
        <v>63</v>
      </c>
      <c r="B893" s="4" t="s">
        <v>2028</v>
      </c>
      <c r="C893" s="4" t="s">
        <v>2856</v>
      </c>
      <c r="D893" s="4" t="s">
        <v>1122</v>
      </c>
      <c r="E893" s="4" t="s">
        <v>367</v>
      </c>
      <c r="F893" s="5">
        <v>100</v>
      </c>
      <c r="G893" s="6">
        <v>80.03</v>
      </c>
      <c r="H893" s="11">
        <f>G893*0.17</f>
        <v>13.605100000000002</v>
      </c>
      <c r="I893" s="12">
        <f>G893*0.3</f>
        <v>24.009</v>
      </c>
      <c r="J893" s="12">
        <f>G893+H893+I893</f>
        <v>117.64410000000001</v>
      </c>
      <c r="K893" s="12">
        <f>J893*1.1</f>
        <v>129.40851000000001</v>
      </c>
      <c r="L893" s="7"/>
      <c r="M893" s="4" t="s">
        <v>3036</v>
      </c>
      <c r="N893" s="7" t="s">
        <v>3037</v>
      </c>
      <c r="O893" s="8" t="s">
        <v>438</v>
      </c>
      <c r="P893" s="10">
        <v>45901</v>
      </c>
    </row>
    <row r="894" spans="1:16" ht="405" hidden="1" x14ac:dyDescent="0.2">
      <c r="A894" s="3" t="s">
        <v>578</v>
      </c>
      <c r="B894" s="4" t="s">
        <v>929</v>
      </c>
      <c r="C894" s="4" t="s">
        <v>798</v>
      </c>
      <c r="D894" s="4" t="s">
        <v>2332</v>
      </c>
      <c r="E894" s="4" t="s">
        <v>579</v>
      </c>
      <c r="F894" s="5">
        <v>10</v>
      </c>
      <c r="G894" s="6">
        <v>1157.8599999999999</v>
      </c>
      <c r="H894" s="11">
        <f>G894*0.1</f>
        <v>115.786</v>
      </c>
      <c r="I894" s="12">
        <f>G894*0.15</f>
        <v>173.67899999999997</v>
      </c>
      <c r="J894" s="12">
        <f>G894+H894+I894</f>
        <v>1447.3249999999998</v>
      </c>
      <c r="K894" s="12">
        <f>J894*1.1</f>
        <v>1592.0574999999999</v>
      </c>
      <c r="L894" s="7"/>
      <c r="M894" s="4" t="s">
        <v>4147</v>
      </c>
      <c r="N894" s="7" t="s">
        <v>4148</v>
      </c>
      <c r="O894" s="8" t="s">
        <v>4149</v>
      </c>
      <c r="P894" s="10">
        <v>45923</v>
      </c>
    </row>
    <row r="895" spans="1:16" ht="405" hidden="1" x14ac:dyDescent="0.2">
      <c r="A895" s="3" t="s">
        <v>578</v>
      </c>
      <c r="B895" s="4" t="s">
        <v>929</v>
      </c>
      <c r="C895" s="4" t="s">
        <v>1306</v>
      </c>
      <c r="D895" s="4" t="s">
        <v>2332</v>
      </c>
      <c r="E895" s="4" t="s">
        <v>579</v>
      </c>
      <c r="F895" s="5">
        <v>10</v>
      </c>
      <c r="G895" s="6">
        <v>1452.67</v>
      </c>
      <c r="H895" s="11">
        <f>G895*0.1</f>
        <v>145.26700000000002</v>
      </c>
      <c r="I895" s="12">
        <f>G895*0.15</f>
        <v>217.90049999999999</v>
      </c>
      <c r="J895" s="12">
        <f>G895+H895+I895</f>
        <v>1815.8375000000001</v>
      </c>
      <c r="K895" s="12">
        <f>J895*1.1</f>
        <v>1997.4212500000003</v>
      </c>
      <c r="L895" s="7"/>
      <c r="M895" s="4" t="s">
        <v>4147</v>
      </c>
      <c r="N895" s="7" t="s">
        <v>4148</v>
      </c>
      <c r="O895" s="8" t="s">
        <v>4150</v>
      </c>
      <c r="P895" s="10">
        <v>45923</v>
      </c>
    </row>
    <row r="896" spans="1:16" ht="315" hidden="1" x14ac:dyDescent="0.2">
      <c r="A896" s="3" t="s">
        <v>578</v>
      </c>
      <c r="B896" s="4" t="s">
        <v>578</v>
      </c>
      <c r="C896" s="4" t="s">
        <v>1346</v>
      </c>
      <c r="D896" s="4" t="s">
        <v>3680</v>
      </c>
      <c r="E896" s="4" t="s">
        <v>579</v>
      </c>
      <c r="F896" s="5">
        <v>10</v>
      </c>
      <c r="G896" s="6">
        <v>648.02</v>
      </c>
      <c r="H896" s="11">
        <f>G896*0.1</f>
        <v>64.802000000000007</v>
      </c>
      <c r="I896" s="12">
        <f>G896*0.15</f>
        <v>97.202999999999989</v>
      </c>
      <c r="J896" s="12">
        <f>G896+H896+I896</f>
        <v>810.02499999999998</v>
      </c>
      <c r="K896" s="12">
        <f>J896*1.1</f>
        <v>891.02750000000003</v>
      </c>
      <c r="L896" s="7"/>
      <c r="M896" s="4" t="s">
        <v>3780</v>
      </c>
      <c r="N896" s="7" t="s">
        <v>3781</v>
      </c>
      <c r="O896" s="8" t="s">
        <v>1347</v>
      </c>
      <c r="P896" s="10">
        <v>45917</v>
      </c>
    </row>
    <row r="897" spans="1:16" ht="315" hidden="1" x14ac:dyDescent="0.2">
      <c r="A897" s="3" t="s">
        <v>578</v>
      </c>
      <c r="B897" s="4" t="s">
        <v>578</v>
      </c>
      <c r="C897" s="4" t="s">
        <v>907</v>
      </c>
      <c r="D897" s="4" t="s">
        <v>3680</v>
      </c>
      <c r="E897" s="4" t="s">
        <v>579</v>
      </c>
      <c r="F897" s="5">
        <v>5</v>
      </c>
      <c r="G897" s="6">
        <v>324.01</v>
      </c>
      <c r="H897" s="11">
        <f>G897*0.14</f>
        <v>45.361400000000003</v>
      </c>
      <c r="I897" s="12">
        <f>G897*0.22</f>
        <v>71.282200000000003</v>
      </c>
      <c r="J897" s="12">
        <f>G897+H897+I897</f>
        <v>440.65359999999998</v>
      </c>
      <c r="K897" s="12">
        <f>J897*1.1</f>
        <v>484.71896000000004</v>
      </c>
      <c r="L897" s="7"/>
      <c r="M897" s="4" t="s">
        <v>3780</v>
      </c>
      <c r="N897" s="7" t="s">
        <v>3781</v>
      </c>
      <c r="O897" s="8" t="s">
        <v>1348</v>
      </c>
      <c r="P897" s="10">
        <v>45917</v>
      </c>
    </row>
    <row r="898" spans="1:16" ht="315" hidden="1" x14ac:dyDescent="0.2">
      <c r="A898" s="3" t="s">
        <v>578</v>
      </c>
      <c r="B898" s="4" t="s">
        <v>578</v>
      </c>
      <c r="C898" s="4" t="s">
        <v>1342</v>
      </c>
      <c r="D898" s="4" t="s">
        <v>3680</v>
      </c>
      <c r="E898" s="4" t="s">
        <v>579</v>
      </c>
      <c r="F898" s="5">
        <v>10</v>
      </c>
      <c r="G898" s="6">
        <v>1296.05</v>
      </c>
      <c r="H898" s="11">
        <f>G898*0.1</f>
        <v>129.60499999999999</v>
      </c>
      <c r="I898" s="12">
        <f>G898*0.15</f>
        <v>194.4075</v>
      </c>
      <c r="J898" s="12">
        <f>G898+H898+I898</f>
        <v>1620.0625</v>
      </c>
      <c r="K898" s="12">
        <f>J898*1.1</f>
        <v>1782.0687500000001</v>
      </c>
      <c r="L898" s="7"/>
      <c r="M898" s="4" t="s">
        <v>3780</v>
      </c>
      <c r="N898" s="7" t="s">
        <v>3781</v>
      </c>
      <c r="O898" s="8" t="s">
        <v>1343</v>
      </c>
      <c r="P898" s="10">
        <v>45917</v>
      </c>
    </row>
    <row r="899" spans="1:16" ht="315" hidden="1" x14ac:dyDescent="0.2">
      <c r="A899" s="3" t="s">
        <v>578</v>
      </c>
      <c r="B899" s="4" t="s">
        <v>578</v>
      </c>
      <c r="C899" s="4" t="s">
        <v>1344</v>
      </c>
      <c r="D899" s="4" t="s">
        <v>3680</v>
      </c>
      <c r="E899" s="4" t="s">
        <v>579</v>
      </c>
      <c r="F899" s="5">
        <v>5</v>
      </c>
      <c r="G899" s="6">
        <v>648.02</v>
      </c>
      <c r="H899" s="11">
        <f>G899*0.1</f>
        <v>64.802000000000007</v>
      </c>
      <c r="I899" s="12">
        <f>G899*0.15</f>
        <v>97.202999999999989</v>
      </c>
      <c r="J899" s="12">
        <f>G899+H899+I899</f>
        <v>810.02499999999998</v>
      </c>
      <c r="K899" s="12">
        <f>J899*1.1</f>
        <v>891.02750000000003</v>
      </c>
      <c r="L899" s="7"/>
      <c r="M899" s="4" t="s">
        <v>3780</v>
      </c>
      <c r="N899" s="7" t="s">
        <v>3781</v>
      </c>
      <c r="O899" s="8" t="s">
        <v>1345</v>
      </c>
      <c r="P899" s="10">
        <v>45917</v>
      </c>
    </row>
    <row r="900" spans="1:16" ht="315" hidden="1" x14ac:dyDescent="0.2">
      <c r="A900" s="3" t="s">
        <v>578</v>
      </c>
      <c r="B900" s="4" t="s">
        <v>578</v>
      </c>
      <c r="C900" s="4" t="s">
        <v>1338</v>
      </c>
      <c r="D900" s="4" t="s">
        <v>3680</v>
      </c>
      <c r="E900" s="4" t="s">
        <v>579</v>
      </c>
      <c r="F900" s="5">
        <v>10</v>
      </c>
      <c r="G900" s="6">
        <v>2592.1</v>
      </c>
      <c r="H900" s="11">
        <f>G900*0.1</f>
        <v>259.20999999999998</v>
      </c>
      <c r="I900" s="12">
        <f>G900*0.15</f>
        <v>388.815</v>
      </c>
      <c r="J900" s="12">
        <f>G900+H900+I900</f>
        <v>3240.125</v>
      </c>
      <c r="K900" s="12">
        <f>J900*1.1</f>
        <v>3564.1375000000003</v>
      </c>
      <c r="L900" s="7"/>
      <c r="M900" s="4" t="s">
        <v>3780</v>
      </c>
      <c r="N900" s="7" t="s">
        <v>3781</v>
      </c>
      <c r="O900" s="8" t="s">
        <v>1339</v>
      </c>
      <c r="P900" s="10">
        <v>45917</v>
      </c>
    </row>
    <row r="901" spans="1:16" ht="315" hidden="1" x14ac:dyDescent="0.2">
      <c r="A901" s="3" t="s">
        <v>578</v>
      </c>
      <c r="B901" s="4" t="s">
        <v>578</v>
      </c>
      <c r="C901" s="4" t="s">
        <v>1340</v>
      </c>
      <c r="D901" s="4" t="s">
        <v>3680</v>
      </c>
      <c r="E901" s="4" t="s">
        <v>579</v>
      </c>
      <c r="F901" s="5">
        <v>5</v>
      </c>
      <c r="G901" s="6">
        <v>1296.05</v>
      </c>
      <c r="H901" s="11">
        <f>G901*0.1</f>
        <v>129.60499999999999</v>
      </c>
      <c r="I901" s="12">
        <f>G901*0.15</f>
        <v>194.4075</v>
      </c>
      <c r="J901" s="12">
        <f>G901+H901+I901</f>
        <v>1620.0625</v>
      </c>
      <c r="K901" s="12">
        <f>J901*1.1</f>
        <v>1782.0687500000001</v>
      </c>
      <c r="L901" s="7"/>
      <c r="M901" s="4" t="s">
        <v>3780</v>
      </c>
      <c r="N901" s="7" t="s">
        <v>3781</v>
      </c>
      <c r="O901" s="8" t="s">
        <v>1341</v>
      </c>
      <c r="P901" s="10">
        <v>45917</v>
      </c>
    </row>
    <row r="902" spans="1:16" ht="315" hidden="1" x14ac:dyDescent="0.2">
      <c r="A902" s="3" t="s">
        <v>578</v>
      </c>
      <c r="B902" s="4" t="s">
        <v>578</v>
      </c>
      <c r="C902" s="4" t="s">
        <v>1355</v>
      </c>
      <c r="D902" s="4" t="s">
        <v>3680</v>
      </c>
      <c r="E902" s="4" t="s">
        <v>579</v>
      </c>
      <c r="F902" s="5">
        <v>10</v>
      </c>
      <c r="G902" s="6">
        <v>470.55</v>
      </c>
      <c r="H902" s="11">
        <f>G902*0.14</f>
        <v>65.87700000000001</v>
      </c>
      <c r="I902" s="12">
        <f>G902*0.22</f>
        <v>103.521</v>
      </c>
      <c r="J902" s="12">
        <f>G902+H902+I902</f>
        <v>639.94799999999998</v>
      </c>
      <c r="K902" s="12">
        <f>J902*1.1</f>
        <v>703.94280000000003</v>
      </c>
      <c r="L902" s="7"/>
      <c r="M902" s="4" t="s">
        <v>3780</v>
      </c>
      <c r="N902" s="7" t="s">
        <v>3781</v>
      </c>
      <c r="O902" s="8" t="s">
        <v>1356</v>
      </c>
      <c r="P902" s="10">
        <v>45917</v>
      </c>
    </row>
    <row r="903" spans="1:16" ht="315" hidden="1" x14ac:dyDescent="0.2">
      <c r="A903" s="3" t="s">
        <v>578</v>
      </c>
      <c r="B903" s="4" t="s">
        <v>578</v>
      </c>
      <c r="C903" s="4" t="s">
        <v>1357</v>
      </c>
      <c r="D903" s="4" t="s">
        <v>3680</v>
      </c>
      <c r="E903" s="4" t="s">
        <v>579</v>
      </c>
      <c r="F903" s="5">
        <v>5</v>
      </c>
      <c r="G903" s="6">
        <v>235.28</v>
      </c>
      <c r="H903" s="11">
        <f>G903*0.14</f>
        <v>32.939200000000007</v>
      </c>
      <c r="I903" s="12">
        <f>G903*0.22</f>
        <v>51.761600000000001</v>
      </c>
      <c r="J903" s="12">
        <f>G903+H903+I903</f>
        <v>319.98079999999999</v>
      </c>
      <c r="K903" s="12">
        <f>J903*1.1</f>
        <v>351.97888</v>
      </c>
      <c r="L903" s="7"/>
      <c r="M903" s="4" t="s">
        <v>3780</v>
      </c>
      <c r="N903" s="7" t="s">
        <v>3781</v>
      </c>
      <c r="O903" s="8" t="s">
        <v>1358</v>
      </c>
      <c r="P903" s="10">
        <v>45917</v>
      </c>
    </row>
    <row r="904" spans="1:16" ht="315" hidden="1" x14ac:dyDescent="0.2">
      <c r="A904" s="3" t="s">
        <v>578</v>
      </c>
      <c r="B904" s="4" t="s">
        <v>578</v>
      </c>
      <c r="C904" s="4" t="s">
        <v>798</v>
      </c>
      <c r="D904" s="4" t="s">
        <v>3680</v>
      </c>
      <c r="E904" s="4" t="s">
        <v>579</v>
      </c>
      <c r="F904" s="5">
        <v>10</v>
      </c>
      <c r="G904" s="6">
        <v>941.11</v>
      </c>
      <c r="H904" s="11">
        <f>G904*0.1</f>
        <v>94.111000000000004</v>
      </c>
      <c r="I904" s="12">
        <f>G904*0.15</f>
        <v>141.16649999999998</v>
      </c>
      <c r="J904" s="12">
        <f>G904+H904+I904</f>
        <v>1176.3875</v>
      </c>
      <c r="K904" s="12">
        <f>J904*1.1</f>
        <v>1294.0262500000001</v>
      </c>
      <c r="L904" s="7"/>
      <c r="M904" s="4" t="s">
        <v>3780</v>
      </c>
      <c r="N904" s="7" t="s">
        <v>3781</v>
      </c>
      <c r="O904" s="8" t="s">
        <v>1352</v>
      </c>
      <c r="P904" s="10">
        <v>45917</v>
      </c>
    </row>
    <row r="905" spans="1:16" ht="315" hidden="1" x14ac:dyDescent="0.2">
      <c r="A905" s="3" t="s">
        <v>578</v>
      </c>
      <c r="B905" s="4" t="s">
        <v>578</v>
      </c>
      <c r="C905" s="4" t="s">
        <v>1353</v>
      </c>
      <c r="D905" s="4" t="s">
        <v>3680</v>
      </c>
      <c r="E905" s="4" t="s">
        <v>579</v>
      </c>
      <c r="F905" s="5">
        <v>5</v>
      </c>
      <c r="G905" s="6">
        <v>470.55</v>
      </c>
      <c r="H905" s="11">
        <f>G905*0.14</f>
        <v>65.87700000000001</v>
      </c>
      <c r="I905" s="12">
        <f>G905*0.22</f>
        <v>103.521</v>
      </c>
      <c r="J905" s="12">
        <f>G905+H905+I905</f>
        <v>639.94799999999998</v>
      </c>
      <c r="K905" s="12">
        <f>J905*1.1</f>
        <v>703.94280000000003</v>
      </c>
      <c r="L905" s="7"/>
      <c r="M905" s="4" t="s">
        <v>3780</v>
      </c>
      <c r="N905" s="7" t="s">
        <v>3781</v>
      </c>
      <c r="O905" s="8" t="s">
        <v>1354</v>
      </c>
      <c r="P905" s="10">
        <v>45917</v>
      </c>
    </row>
    <row r="906" spans="1:16" ht="315" hidden="1" x14ac:dyDescent="0.2">
      <c r="A906" s="3" t="s">
        <v>578</v>
      </c>
      <c r="B906" s="4" t="s">
        <v>578</v>
      </c>
      <c r="C906" s="4" t="s">
        <v>1306</v>
      </c>
      <c r="D906" s="4" t="s">
        <v>3680</v>
      </c>
      <c r="E906" s="4" t="s">
        <v>579</v>
      </c>
      <c r="F906" s="5">
        <v>10</v>
      </c>
      <c r="G906" s="6">
        <v>1180.73</v>
      </c>
      <c r="H906" s="11">
        <f>G906*0.1</f>
        <v>118.07300000000001</v>
      </c>
      <c r="I906" s="12">
        <f>G906*0.15</f>
        <v>177.1095</v>
      </c>
      <c r="J906" s="12">
        <f>G906+H906+I906</f>
        <v>1475.9125000000001</v>
      </c>
      <c r="K906" s="12">
        <f>J906*1.1</f>
        <v>1623.5037500000003</v>
      </c>
      <c r="L906" s="7"/>
      <c r="M906" s="4" t="s">
        <v>3780</v>
      </c>
      <c r="N906" s="7" t="s">
        <v>3781</v>
      </c>
      <c r="O906" s="8" t="s">
        <v>1349</v>
      </c>
      <c r="P906" s="10">
        <v>45917</v>
      </c>
    </row>
    <row r="907" spans="1:16" ht="315" hidden="1" x14ac:dyDescent="0.2">
      <c r="A907" s="3" t="s">
        <v>578</v>
      </c>
      <c r="B907" s="4" t="s">
        <v>578</v>
      </c>
      <c r="C907" s="4" t="s">
        <v>1350</v>
      </c>
      <c r="D907" s="4" t="s">
        <v>3680</v>
      </c>
      <c r="E907" s="4" t="s">
        <v>579</v>
      </c>
      <c r="F907" s="5">
        <v>5</v>
      </c>
      <c r="G907" s="6">
        <v>590.37</v>
      </c>
      <c r="H907" s="11">
        <f>G907*0.1</f>
        <v>59.037000000000006</v>
      </c>
      <c r="I907" s="12">
        <f>G907*0.15</f>
        <v>88.555499999999995</v>
      </c>
      <c r="J907" s="12">
        <f>G907+H907+I907</f>
        <v>737.96250000000009</v>
      </c>
      <c r="K907" s="12">
        <f>J907*1.1</f>
        <v>811.75875000000019</v>
      </c>
      <c r="L907" s="7"/>
      <c r="M907" s="4" t="s">
        <v>3780</v>
      </c>
      <c r="N907" s="7" t="s">
        <v>3781</v>
      </c>
      <c r="O907" s="8" t="s">
        <v>1351</v>
      </c>
      <c r="P907" s="10">
        <v>45917</v>
      </c>
    </row>
    <row r="908" spans="1:16" ht="285" hidden="1" x14ac:dyDescent="0.2">
      <c r="A908" s="3" t="s">
        <v>64</v>
      </c>
      <c r="B908" s="4" t="s">
        <v>789</v>
      </c>
      <c r="C908" s="4" t="s">
        <v>3784</v>
      </c>
      <c r="D908" s="4" t="s">
        <v>1049</v>
      </c>
      <c r="E908" s="4" t="s">
        <v>640</v>
      </c>
      <c r="F908" s="5">
        <v>1</v>
      </c>
      <c r="G908" s="6">
        <v>97.5</v>
      </c>
      <c r="H908" s="11">
        <f>G908*0.17</f>
        <v>16.575000000000003</v>
      </c>
      <c r="I908" s="12">
        <f>G908*0.3</f>
        <v>29.25</v>
      </c>
      <c r="J908" s="12">
        <f>G908+H908+I908</f>
        <v>143.32499999999999</v>
      </c>
      <c r="K908" s="12">
        <f>J908*1.1</f>
        <v>157.6575</v>
      </c>
      <c r="L908" s="7"/>
      <c r="M908" s="4" t="s">
        <v>3785</v>
      </c>
      <c r="N908" s="7" t="s">
        <v>3786</v>
      </c>
      <c r="O908" s="8" t="s">
        <v>818</v>
      </c>
      <c r="P908" s="10">
        <v>45917</v>
      </c>
    </row>
    <row r="909" spans="1:16" ht="409.5" x14ac:dyDescent="0.2">
      <c r="A909" s="3" t="s">
        <v>66</v>
      </c>
      <c r="B909" s="4" t="s">
        <v>66</v>
      </c>
      <c r="C909" s="4" t="s">
        <v>3372</v>
      </c>
      <c r="D909" s="4" t="s">
        <v>1579</v>
      </c>
      <c r="E909" s="4" t="s">
        <v>823</v>
      </c>
      <c r="F909" s="5">
        <v>10</v>
      </c>
      <c r="G909" s="6">
        <v>233.72</v>
      </c>
      <c r="H909" s="11">
        <f>G909*0.14</f>
        <v>32.720800000000004</v>
      </c>
      <c r="I909" s="12">
        <f>G909*0.22</f>
        <v>51.418399999999998</v>
      </c>
      <c r="J909" s="12">
        <f>G909+H909+I909</f>
        <v>317.85920000000004</v>
      </c>
      <c r="K909" s="12">
        <f>J909*1.1</f>
        <v>349.64512000000008</v>
      </c>
      <c r="L909" s="7"/>
      <c r="M909" s="4" t="s">
        <v>3373</v>
      </c>
      <c r="N909" s="7" t="s">
        <v>3374</v>
      </c>
      <c r="O909" s="8" t="s">
        <v>3375</v>
      </c>
      <c r="P909" s="10">
        <v>45908</v>
      </c>
    </row>
    <row r="910" spans="1:16" ht="409.5" x14ac:dyDescent="0.2">
      <c r="A910" s="3" t="s">
        <v>66</v>
      </c>
      <c r="B910" s="4" t="s">
        <v>66</v>
      </c>
      <c r="C910" s="4" t="s">
        <v>3382</v>
      </c>
      <c r="D910" s="4" t="s">
        <v>1579</v>
      </c>
      <c r="E910" s="4" t="s">
        <v>823</v>
      </c>
      <c r="F910" s="5">
        <v>10</v>
      </c>
      <c r="G910" s="6">
        <v>233.72</v>
      </c>
      <c r="H910" s="11">
        <f>G910*0.14</f>
        <v>32.720800000000004</v>
      </c>
      <c r="I910" s="12">
        <f>G910*0.22</f>
        <v>51.418399999999998</v>
      </c>
      <c r="J910" s="12">
        <f>G910+H910+I910</f>
        <v>317.85920000000004</v>
      </c>
      <c r="K910" s="12">
        <f>J910*1.1</f>
        <v>349.64512000000008</v>
      </c>
      <c r="L910" s="7"/>
      <c r="M910" s="4" t="s">
        <v>3373</v>
      </c>
      <c r="N910" s="7" t="s">
        <v>3374</v>
      </c>
      <c r="O910" s="8" t="s">
        <v>3383</v>
      </c>
      <c r="P910" s="10">
        <v>45908</v>
      </c>
    </row>
    <row r="911" spans="1:16" ht="409.5" x14ac:dyDescent="0.2">
      <c r="A911" s="3" t="s">
        <v>66</v>
      </c>
      <c r="B911" s="4" t="s">
        <v>66</v>
      </c>
      <c r="C911" s="4" t="s">
        <v>3384</v>
      </c>
      <c r="D911" s="4" t="s">
        <v>1579</v>
      </c>
      <c r="E911" s="4" t="s">
        <v>823</v>
      </c>
      <c r="F911" s="5">
        <v>30</v>
      </c>
      <c r="G911" s="6">
        <v>701.15</v>
      </c>
      <c r="H911" s="11">
        <f>G911*0.1</f>
        <v>70.114999999999995</v>
      </c>
      <c r="I911" s="12">
        <f>G911*0.15</f>
        <v>105.1725</v>
      </c>
      <c r="J911" s="12">
        <f>G911+H911+I911</f>
        <v>876.4375</v>
      </c>
      <c r="K911" s="12">
        <f>J911*1.1</f>
        <v>964.08125000000007</v>
      </c>
      <c r="L911" s="7"/>
      <c r="M911" s="4" t="s">
        <v>3373</v>
      </c>
      <c r="N911" s="7" t="s">
        <v>3374</v>
      </c>
      <c r="O911" s="8" t="s">
        <v>3385</v>
      </c>
      <c r="P911" s="10">
        <v>45908</v>
      </c>
    </row>
    <row r="912" spans="1:16" ht="409.5" x14ac:dyDescent="0.2">
      <c r="A912" s="3" t="s">
        <v>66</v>
      </c>
      <c r="B912" s="4" t="s">
        <v>66</v>
      </c>
      <c r="C912" s="4" t="s">
        <v>3386</v>
      </c>
      <c r="D912" s="4" t="s">
        <v>1579</v>
      </c>
      <c r="E912" s="4" t="s">
        <v>823</v>
      </c>
      <c r="F912" s="5">
        <v>60</v>
      </c>
      <c r="G912" s="6">
        <v>1402.3</v>
      </c>
      <c r="H912" s="11">
        <f>G912*0.1</f>
        <v>140.22999999999999</v>
      </c>
      <c r="I912" s="12">
        <f>G912*0.15</f>
        <v>210.345</v>
      </c>
      <c r="J912" s="12">
        <f>G912+H912+I912</f>
        <v>1752.875</v>
      </c>
      <c r="K912" s="12">
        <f>J912*1.1</f>
        <v>1928.1625000000001</v>
      </c>
      <c r="L912" s="7"/>
      <c r="M912" s="4" t="s">
        <v>3373</v>
      </c>
      <c r="N912" s="7" t="s">
        <v>3374</v>
      </c>
      <c r="O912" s="8" t="s">
        <v>3387</v>
      </c>
      <c r="P912" s="10">
        <v>45908</v>
      </c>
    </row>
    <row r="913" spans="1:16" ht="409.5" x14ac:dyDescent="0.2">
      <c r="A913" s="3" t="s">
        <v>66</v>
      </c>
      <c r="B913" s="4" t="s">
        <v>66</v>
      </c>
      <c r="C913" s="4" t="s">
        <v>3388</v>
      </c>
      <c r="D913" s="4" t="s">
        <v>1579</v>
      </c>
      <c r="E913" s="4" t="s">
        <v>823</v>
      </c>
      <c r="F913" s="5">
        <v>90</v>
      </c>
      <c r="G913" s="6">
        <v>2103.44</v>
      </c>
      <c r="H913" s="11">
        <f>G913*0.1</f>
        <v>210.34400000000002</v>
      </c>
      <c r="I913" s="12">
        <f>G913*0.15</f>
        <v>315.51600000000002</v>
      </c>
      <c r="J913" s="12">
        <f>G913+H913+I913</f>
        <v>2629.3</v>
      </c>
      <c r="K913" s="12">
        <f>J913*1.1</f>
        <v>2892.2300000000005</v>
      </c>
      <c r="L913" s="7"/>
      <c r="M913" s="4" t="s">
        <v>3373</v>
      </c>
      <c r="N913" s="7" t="s">
        <v>3374</v>
      </c>
      <c r="O913" s="8" t="s">
        <v>3389</v>
      </c>
      <c r="P913" s="10">
        <v>45908</v>
      </c>
    </row>
    <row r="914" spans="1:16" ht="409.5" x14ac:dyDescent="0.2">
      <c r="A914" s="3" t="s">
        <v>66</v>
      </c>
      <c r="B914" s="4" t="s">
        <v>66</v>
      </c>
      <c r="C914" s="4" t="s">
        <v>3376</v>
      </c>
      <c r="D914" s="4" t="s">
        <v>1579</v>
      </c>
      <c r="E914" s="4" t="s">
        <v>823</v>
      </c>
      <c r="F914" s="5">
        <v>30</v>
      </c>
      <c r="G914" s="6">
        <v>701.15</v>
      </c>
      <c r="H914" s="11">
        <f>G914*0.1</f>
        <v>70.114999999999995</v>
      </c>
      <c r="I914" s="12">
        <f>G914*0.15</f>
        <v>105.1725</v>
      </c>
      <c r="J914" s="12">
        <f>G914+H914+I914</f>
        <v>876.4375</v>
      </c>
      <c r="K914" s="12">
        <f>J914*1.1</f>
        <v>964.08125000000007</v>
      </c>
      <c r="L914" s="7"/>
      <c r="M914" s="4" t="s">
        <v>3373</v>
      </c>
      <c r="N914" s="7" t="s">
        <v>3374</v>
      </c>
      <c r="O914" s="8" t="s">
        <v>3377</v>
      </c>
      <c r="P914" s="10">
        <v>45908</v>
      </c>
    </row>
    <row r="915" spans="1:16" ht="409.5" x14ac:dyDescent="0.2">
      <c r="A915" s="3" t="s">
        <v>66</v>
      </c>
      <c r="B915" s="4" t="s">
        <v>66</v>
      </c>
      <c r="C915" s="4" t="s">
        <v>3378</v>
      </c>
      <c r="D915" s="4" t="s">
        <v>1579</v>
      </c>
      <c r="E915" s="4" t="s">
        <v>823</v>
      </c>
      <c r="F915" s="5">
        <v>60</v>
      </c>
      <c r="G915" s="6">
        <v>1402.3</v>
      </c>
      <c r="H915" s="11">
        <f>G915*0.1</f>
        <v>140.22999999999999</v>
      </c>
      <c r="I915" s="12">
        <f>G915*0.15</f>
        <v>210.345</v>
      </c>
      <c r="J915" s="12">
        <f>G915+H915+I915</f>
        <v>1752.875</v>
      </c>
      <c r="K915" s="12">
        <f>J915*1.1</f>
        <v>1928.1625000000001</v>
      </c>
      <c r="L915" s="7"/>
      <c r="M915" s="4" t="s">
        <v>3373</v>
      </c>
      <c r="N915" s="7" t="s">
        <v>3374</v>
      </c>
      <c r="O915" s="8" t="s">
        <v>3379</v>
      </c>
      <c r="P915" s="10">
        <v>45908</v>
      </c>
    </row>
    <row r="916" spans="1:16" ht="409.5" x14ac:dyDescent="0.2">
      <c r="A916" s="3" t="s">
        <v>66</v>
      </c>
      <c r="B916" s="4" t="s">
        <v>66</v>
      </c>
      <c r="C916" s="4" t="s">
        <v>3380</v>
      </c>
      <c r="D916" s="4" t="s">
        <v>1579</v>
      </c>
      <c r="E916" s="4" t="s">
        <v>823</v>
      </c>
      <c r="F916" s="5">
        <v>90</v>
      </c>
      <c r="G916" s="6">
        <v>2103.44</v>
      </c>
      <c r="H916" s="11">
        <f>G916*0.1</f>
        <v>210.34400000000002</v>
      </c>
      <c r="I916" s="12">
        <f>G916*0.15</f>
        <v>315.51600000000002</v>
      </c>
      <c r="J916" s="12">
        <f>G916+H916+I916</f>
        <v>2629.3</v>
      </c>
      <c r="K916" s="12">
        <f>J916*1.1</f>
        <v>2892.2300000000005</v>
      </c>
      <c r="L916" s="7"/>
      <c r="M916" s="4" t="s">
        <v>3373</v>
      </c>
      <c r="N916" s="7" t="s">
        <v>3374</v>
      </c>
      <c r="O916" s="8" t="s">
        <v>3381</v>
      </c>
      <c r="P916" s="10">
        <v>45908</v>
      </c>
    </row>
    <row r="917" spans="1:16" ht="409.5" x14ac:dyDescent="0.2">
      <c r="A917" s="3" t="s">
        <v>66</v>
      </c>
      <c r="B917" s="4" t="s">
        <v>66</v>
      </c>
      <c r="C917" s="4" t="s">
        <v>3390</v>
      </c>
      <c r="D917" s="4" t="s">
        <v>1579</v>
      </c>
      <c r="E917" s="4" t="s">
        <v>823</v>
      </c>
      <c r="F917" s="5">
        <v>10</v>
      </c>
      <c r="G917" s="6">
        <v>350.57</v>
      </c>
      <c r="H917" s="11">
        <f>G917*0.14</f>
        <v>49.079800000000006</v>
      </c>
      <c r="I917" s="12">
        <f>G917*0.22</f>
        <v>77.125399999999999</v>
      </c>
      <c r="J917" s="12">
        <f>G917+H917+I917</f>
        <v>476.77520000000004</v>
      </c>
      <c r="K917" s="12">
        <f>J917*1.1</f>
        <v>524.45272000000011</v>
      </c>
      <c r="L917" s="7"/>
      <c r="M917" s="4" t="s">
        <v>3373</v>
      </c>
      <c r="N917" s="7" t="s">
        <v>3374</v>
      </c>
      <c r="O917" s="8" t="s">
        <v>3391</v>
      </c>
      <c r="P917" s="10">
        <v>45908</v>
      </c>
    </row>
    <row r="918" spans="1:16" ht="409.5" x14ac:dyDescent="0.2">
      <c r="A918" s="3" t="s">
        <v>66</v>
      </c>
      <c r="B918" s="4" t="s">
        <v>66</v>
      </c>
      <c r="C918" s="4" t="s">
        <v>3398</v>
      </c>
      <c r="D918" s="4" t="s">
        <v>1579</v>
      </c>
      <c r="E918" s="4" t="s">
        <v>823</v>
      </c>
      <c r="F918" s="5">
        <v>10</v>
      </c>
      <c r="G918" s="6">
        <v>350.57</v>
      </c>
      <c r="H918" s="11">
        <f>G918*0.14</f>
        <v>49.079800000000006</v>
      </c>
      <c r="I918" s="12">
        <f>G918*0.22</f>
        <v>77.125399999999999</v>
      </c>
      <c r="J918" s="12">
        <f>G918+H918+I918</f>
        <v>476.77520000000004</v>
      </c>
      <c r="K918" s="12">
        <f>J918*1.1</f>
        <v>524.45272000000011</v>
      </c>
      <c r="L918" s="7"/>
      <c r="M918" s="4" t="s">
        <v>3373</v>
      </c>
      <c r="N918" s="7" t="s">
        <v>3374</v>
      </c>
      <c r="O918" s="8" t="s">
        <v>3399</v>
      </c>
      <c r="P918" s="10">
        <v>45908</v>
      </c>
    </row>
    <row r="919" spans="1:16" ht="409.5" x14ac:dyDescent="0.2">
      <c r="A919" s="3" t="s">
        <v>66</v>
      </c>
      <c r="B919" s="4" t="s">
        <v>66</v>
      </c>
      <c r="C919" s="4" t="s">
        <v>3400</v>
      </c>
      <c r="D919" s="4" t="s">
        <v>1579</v>
      </c>
      <c r="E919" s="4" t="s">
        <v>823</v>
      </c>
      <c r="F919" s="5">
        <v>30</v>
      </c>
      <c r="G919" s="6">
        <v>1051.72</v>
      </c>
      <c r="H919" s="11">
        <f>G919*0.1</f>
        <v>105.17200000000001</v>
      </c>
      <c r="I919" s="12">
        <f>G919*0.15</f>
        <v>157.75800000000001</v>
      </c>
      <c r="J919" s="12">
        <f>G919+H919+I919</f>
        <v>1314.65</v>
      </c>
      <c r="K919" s="12">
        <f>J919*1.1</f>
        <v>1446.1150000000002</v>
      </c>
      <c r="L919" s="7"/>
      <c r="M919" s="4" t="s">
        <v>3373</v>
      </c>
      <c r="N919" s="7" t="s">
        <v>3374</v>
      </c>
      <c r="O919" s="8" t="s">
        <v>3401</v>
      </c>
      <c r="P919" s="10">
        <v>45908</v>
      </c>
    </row>
    <row r="920" spans="1:16" ht="409.5" x14ac:dyDescent="0.2">
      <c r="A920" s="3" t="s">
        <v>66</v>
      </c>
      <c r="B920" s="4" t="s">
        <v>66</v>
      </c>
      <c r="C920" s="4" t="s">
        <v>3402</v>
      </c>
      <c r="D920" s="4" t="s">
        <v>1579</v>
      </c>
      <c r="E920" s="4" t="s">
        <v>823</v>
      </c>
      <c r="F920" s="5">
        <v>60</v>
      </c>
      <c r="G920" s="6">
        <v>2103.44</v>
      </c>
      <c r="H920" s="11">
        <f>G920*0.1</f>
        <v>210.34400000000002</v>
      </c>
      <c r="I920" s="12">
        <f>G920*0.15</f>
        <v>315.51600000000002</v>
      </c>
      <c r="J920" s="12">
        <f>G920+H920+I920</f>
        <v>2629.3</v>
      </c>
      <c r="K920" s="12">
        <f>J920*1.1</f>
        <v>2892.2300000000005</v>
      </c>
      <c r="L920" s="7"/>
      <c r="M920" s="4" t="s">
        <v>3373</v>
      </c>
      <c r="N920" s="7" t="s">
        <v>3374</v>
      </c>
      <c r="O920" s="8" t="s">
        <v>3403</v>
      </c>
      <c r="P920" s="10">
        <v>45908</v>
      </c>
    </row>
    <row r="921" spans="1:16" ht="409.5" x14ac:dyDescent="0.2">
      <c r="A921" s="3" t="s">
        <v>66</v>
      </c>
      <c r="B921" s="4" t="s">
        <v>66</v>
      </c>
      <c r="C921" s="4" t="s">
        <v>3404</v>
      </c>
      <c r="D921" s="4" t="s">
        <v>1579</v>
      </c>
      <c r="E921" s="4" t="s">
        <v>823</v>
      </c>
      <c r="F921" s="5">
        <v>90</v>
      </c>
      <c r="G921" s="6">
        <v>3155.17</v>
      </c>
      <c r="H921" s="11">
        <f>G921*0.1</f>
        <v>315.51700000000005</v>
      </c>
      <c r="I921" s="12">
        <f>G921*0.15</f>
        <v>473.27549999999997</v>
      </c>
      <c r="J921" s="12">
        <f>G921+H921+I921</f>
        <v>3943.9624999999996</v>
      </c>
      <c r="K921" s="12">
        <f>J921*1.1</f>
        <v>4338.3587500000003</v>
      </c>
      <c r="L921" s="7"/>
      <c r="M921" s="4" t="s">
        <v>3373</v>
      </c>
      <c r="N921" s="7" t="s">
        <v>3374</v>
      </c>
      <c r="O921" s="8" t="s">
        <v>3405</v>
      </c>
      <c r="P921" s="10">
        <v>45908</v>
      </c>
    </row>
    <row r="922" spans="1:16" ht="409.5" x14ac:dyDescent="0.2">
      <c r="A922" s="3" t="s">
        <v>66</v>
      </c>
      <c r="B922" s="4" t="s">
        <v>66</v>
      </c>
      <c r="C922" s="4" t="s">
        <v>3392</v>
      </c>
      <c r="D922" s="4" t="s">
        <v>1579</v>
      </c>
      <c r="E922" s="4" t="s">
        <v>823</v>
      </c>
      <c r="F922" s="5">
        <v>30</v>
      </c>
      <c r="G922" s="6">
        <v>1051.72</v>
      </c>
      <c r="H922" s="11">
        <f>G922*0.1</f>
        <v>105.17200000000001</v>
      </c>
      <c r="I922" s="12">
        <f>G922*0.15</f>
        <v>157.75800000000001</v>
      </c>
      <c r="J922" s="12">
        <f>G922+H922+I922</f>
        <v>1314.65</v>
      </c>
      <c r="K922" s="12">
        <f>J922*1.1</f>
        <v>1446.1150000000002</v>
      </c>
      <c r="L922" s="7"/>
      <c r="M922" s="4" t="s">
        <v>3373</v>
      </c>
      <c r="N922" s="7" t="s">
        <v>3374</v>
      </c>
      <c r="O922" s="8" t="s">
        <v>3393</v>
      </c>
      <c r="P922" s="10">
        <v>45908</v>
      </c>
    </row>
    <row r="923" spans="1:16" ht="409.5" x14ac:dyDescent="0.2">
      <c r="A923" s="3" t="s">
        <v>66</v>
      </c>
      <c r="B923" s="4" t="s">
        <v>66</v>
      </c>
      <c r="C923" s="4" t="s">
        <v>3394</v>
      </c>
      <c r="D923" s="4" t="s">
        <v>1579</v>
      </c>
      <c r="E923" s="4" t="s">
        <v>823</v>
      </c>
      <c r="F923" s="5">
        <v>60</v>
      </c>
      <c r="G923" s="6">
        <v>2103.44</v>
      </c>
      <c r="H923" s="11">
        <f>G923*0.1</f>
        <v>210.34400000000002</v>
      </c>
      <c r="I923" s="12">
        <f>G923*0.15</f>
        <v>315.51600000000002</v>
      </c>
      <c r="J923" s="12">
        <f>G923+H923+I923</f>
        <v>2629.3</v>
      </c>
      <c r="K923" s="12">
        <f>J923*1.1</f>
        <v>2892.2300000000005</v>
      </c>
      <c r="L923" s="7"/>
      <c r="M923" s="4" t="s">
        <v>3373</v>
      </c>
      <c r="N923" s="7" t="s">
        <v>3374</v>
      </c>
      <c r="O923" s="8" t="s">
        <v>3395</v>
      </c>
      <c r="P923" s="10">
        <v>45908</v>
      </c>
    </row>
    <row r="924" spans="1:16" ht="409.5" x14ac:dyDescent="0.2">
      <c r="A924" s="3" t="s">
        <v>66</v>
      </c>
      <c r="B924" s="4" t="s">
        <v>66</v>
      </c>
      <c r="C924" s="4" t="s">
        <v>3396</v>
      </c>
      <c r="D924" s="4" t="s">
        <v>1579</v>
      </c>
      <c r="E924" s="4" t="s">
        <v>823</v>
      </c>
      <c r="F924" s="5">
        <v>90</v>
      </c>
      <c r="G924" s="6">
        <v>3155.17</v>
      </c>
      <c r="H924" s="11">
        <f>G924*0.1</f>
        <v>315.51700000000005</v>
      </c>
      <c r="I924" s="12">
        <f>G924*0.15</f>
        <v>473.27549999999997</v>
      </c>
      <c r="J924" s="12">
        <f>G924+H924+I924</f>
        <v>3943.9624999999996</v>
      </c>
      <c r="K924" s="12">
        <f>J924*1.1</f>
        <v>4338.3587500000003</v>
      </c>
      <c r="L924" s="7"/>
      <c r="M924" s="4" t="s">
        <v>3373</v>
      </c>
      <c r="N924" s="7" t="s">
        <v>3374</v>
      </c>
      <c r="O924" s="8" t="s">
        <v>3397</v>
      </c>
      <c r="P924" s="10">
        <v>45908</v>
      </c>
    </row>
    <row r="925" spans="1:16" ht="409.5" x14ac:dyDescent="0.2">
      <c r="A925" s="3" t="s">
        <v>66</v>
      </c>
      <c r="B925" s="4" t="s">
        <v>66</v>
      </c>
      <c r="C925" s="4" t="s">
        <v>2791</v>
      </c>
      <c r="D925" s="4" t="s">
        <v>1579</v>
      </c>
      <c r="E925" s="4" t="s">
        <v>823</v>
      </c>
      <c r="F925" s="5">
        <v>10</v>
      </c>
      <c r="G925" s="6">
        <v>622.94000000000005</v>
      </c>
      <c r="H925" s="11">
        <f>G925*0.1</f>
        <v>62.294000000000011</v>
      </c>
      <c r="I925" s="12">
        <f>G925*0.15</f>
        <v>93.441000000000003</v>
      </c>
      <c r="J925" s="12">
        <f>G925+H925+I925</f>
        <v>778.67500000000007</v>
      </c>
      <c r="K925" s="12">
        <f>J925*1.1</f>
        <v>856.54250000000013</v>
      </c>
      <c r="L925" s="7"/>
      <c r="M925" s="4" t="s">
        <v>3373</v>
      </c>
      <c r="N925" s="7" t="s">
        <v>3374</v>
      </c>
      <c r="O925" s="8" t="s">
        <v>3406</v>
      </c>
      <c r="P925" s="10">
        <v>45908</v>
      </c>
    </row>
    <row r="926" spans="1:16" ht="409.5" x14ac:dyDescent="0.2">
      <c r="A926" s="3" t="s">
        <v>66</v>
      </c>
      <c r="B926" s="4" t="s">
        <v>66</v>
      </c>
      <c r="C926" s="4" t="s">
        <v>2748</v>
      </c>
      <c r="D926" s="4" t="s">
        <v>1579</v>
      </c>
      <c r="E926" s="4" t="s">
        <v>823</v>
      </c>
      <c r="F926" s="5">
        <v>10</v>
      </c>
      <c r="G926" s="6">
        <v>622.94000000000005</v>
      </c>
      <c r="H926" s="11">
        <f>G926*0.1</f>
        <v>62.294000000000011</v>
      </c>
      <c r="I926" s="12">
        <f>G926*0.15</f>
        <v>93.441000000000003</v>
      </c>
      <c r="J926" s="12">
        <f>G926+H926+I926</f>
        <v>778.67500000000007</v>
      </c>
      <c r="K926" s="12">
        <f>J926*1.1</f>
        <v>856.54250000000013</v>
      </c>
      <c r="L926" s="7"/>
      <c r="M926" s="4" t="s">
        <v>3373</v>
      </c>
      <c r="N926" s="7" t="s">
        <v>3374</v>
      </c>
      <c r="O926" s="8" t="s">
        <v>3410</v>
      </c>
      <c r="P926" s="10">
        <v>45908</v>
      </c>
    </row>
    <row r="927" spans="1:16" ht="409.5" x14ac:dyDescent="0.2">
      <c r="A927" s="3" t="s">
        <v>66</v>
      </c>
      <c r="B927" s="4" t="s">
        <v>66</v>
      </c>
      <c r="C927" s="4" t="s">
        <v>2998</v>
      </c>
      <c r="D927" s="4" t="s">
        <v>1579</v>
      </c>
      <c r="E927" s="4" t="s">
        <v>823</v>
      </c>
      <c r="F927" s="5">
        <v>30</v>
      </c>
      <c r="G927" s="6">
        <v>1868.83</v>
      </c>
      <c r="H927" s="11">
        <f>G927*0.1</f>
        <v>186.88300000000001</v>
      </c>
      <c r="I927" s="12">
        <f>G927*0.15</f>
        <v>280.3245</v>
      </c>
      <c r="J927" s="12">
        <f>G927+H927+I927</f>
        <v>2336.0374999999999</v>
      </c>
      <c r="K927" s="12">
        <f>J927*1.1</f>
        <v>2569.6412500000001</v>
      </c>
      <c r="L927" s="7"/>
      <c r="M927" s="4" t="s">
        <v>3373</v>
      </c>
      <c r="N927" s="7" t="s">
        <v>3374</v>
      </c>
      <c r="O927" s="8" t="s">
        <v>3411</v>
      </c>
      <c r="P927" s="10">
        <v>45908</v>
      </c>
    </row>
    <row r="928" spans="1:16" ht="409.5" x14ac:dyDescent="0.2">
      <c r="A928" s="3" t="s">
        <v>66</v>
      </c>
      <c r="B928" s="4" t="s">
        <v>66</v>
      </c>
      <c r="C928" s="4" t="s">
        <v>2749</v>
      </c>
      <c r="D928" s="4" t="s">
        <v>1579</v>
      </c>
      <c r="E928" s="4" t="s">
        <v>823</v>
      </c>
      <c r="F928" s="5">
        <v>60</v>
      </c>
      <c r="G928" s="6">
        <v>3737.65</v>
      </c>
      <c r="H928" s="11">
        <f>G928*0.1</f>
        <v>373.76500000000004</v>
      </c>
      <c r="I928" s="12">
        <f>G928*0.15</f>
        <v>560.64750000000004</v>
      </c>
      <c r="J928" s="12">
        <f>G928+H928+I928</f>
        <v>4672.0625</v>
      </c>
      <c r="K928" s="12">
        <f>J928*1.1</f>
        <v>5139.2687500000002</v>
      </c>
      <c r="L928" s="7"/>
      <c r="M928" s="4" t="s">
        <v>3373</v>
      </c>
      <c r="N928" s="7" t="s">
        <v>3374</v>
      </c>
      <c r="O928" s="8" t="s">
        <v>3412</v>
      </c>
      <c r="P928" s="10">
        <v>45908</v>
      </c>
    </row>
    <row r="929" spans="1:16" ht="409.5" x14ac:dyDescent="0.2">
      <c r="A929" s="3" t="s">
        <v>66</v>
      </c>
      <c r="B929" s="4" t="s">
        <v>66</v>
      </c>
      <c r="C929" s="4" t="s">
        <v>2750</v>
      </c>
      <c r="D929" s="4" t="s">
        <v>1579</v>
      </c>
      <c r="E929" s="4" t="s">
        <v>823</v>
      </c>
      <c r="F929" s="5">
        <v>90</v>
      </c>
      <c r="G929" s="6">
        <v>5606.48</v>
      </c>
      <c r="H929" s="11">
        <f>G929*0.1</f>
        <v>560.64800000000002</v>
      </c>
      <c r="I929" s="12">
        <f>G929*0.15</f>
        <v>840.97199999999987</v>
      </c>
      <c r="J929" s="12">
        <f>G929+H929+I929</f>
        <v>7008.0999999999995</v>
      </c>
      <c r="K929" s="12">
        <f>J929*1.1</f>
        <v>7708.91</v>
      </c>
      <c r="L929" s="7"/>
      <c r="M929" s="4" t="s">
        <v>3373</v>
      </c>
      <c r="N929" s="7" t="s">
        <v>3374</v>
      </c>
      <c r="O929" s="8" t="s">
        <v>3413</v>
      </c>
      <c r="P929" s="10">
        <v>45908</v>
      </c>
    </row>
    <row r="930" spans="1:16" ht="409.5" x14ac:dyDescent="0.2">
      <c r="A930" s="3" t="s">
        <v>66</v>
      </c>
      <c r="B930" s="4" t="s">
        <v>66</v>
      </c>
      <c r="C930" s="4" t="s">
        <v>2751</v>
      </c>
      <c r="D930" s="4" t="s">
        <v>1579</v>
      </c>
      <c r="E930" s="4" t="s">
        <v>823</v>
      </c>
      <c r="F930" s="5">
        <v>30</v>
      </c>
      <c r="G930" s="6">
        <v>1868.83</v>
      </c>
      <c r="H930" s="11">
        <f>G930*0.1</f>
        <v>186.88300000000001</v>
      </c>
      <c r="I930" s="12">
        <f>G930*0.15</f>
        <v>280.3245</v>
      </c>
      <c r="J930" s="12">
        <f>G930+H930+I930</f>
        <v>2336.0374999999999</v>
      </c>
      <c r="K930" s="12">
        <f>J930*1.1</f>
        <v>2569.6412500000001</v>
      </c>
      <c r="L930" s="7"/>
      <c r="M930" s="4" t="s">
        <v>3373</v>
      </c>
      <c r="N930" s="7" t="s">
        <v>3374</v>
      </c>
      <c r="O930" s="8" t="s">
        <v>3407</v>
      </c>
      <c r="P930" s="10">
        <v>45908</v>
      </c>
    </row>
    <row r="931" spans="1:16" ht="409.5" x14ac:dyDescent="0.2">
      <c r="A931" s="3" t="s">
        <v>66</v>
      </c>
      <c r="B931" s="4" t="s">
        <v>66</v>
      </c>
      <c r="C931" s="4" t="s">
        <v>2655</v>
      </c>
      <c r="D931" s="4" t="s">
        <v>1579</v>
      </c>
      <c r="E931" s="4" t="s">
        <v>823</v>
      </c>
      <c r="F931" s="5">
        <v>60</v>
      </c>
      <c r="G931" s="6">
        <v>3737.65</v>
      </c>
      <c r="H931" s="11">
        <f>G931*0.1</f>
        <v>373.76500000000004</v>
      </c>
      <c r="I931" s="12">
        <f>G931*0.15</f>
        <v>560.64750000000004</v>
      </c>
      <c r="J931" s="12">
        <f>G931+H931+I931</f>
        <v>4672.0625</v>
      </c>
      <c r="K931" s="12">
        <f>J931*1.1</f>
        <v>5139.2687500000002</v>
      </c>
      <c r="L931" s="7"/>
      <c r="M931" s="4" t="s">
        <v>3373</v>
      </c>
      <c r="N931" s="7" t="s">
        <v>3374</v>
      </c>
      <c r="O931" s="8" t="s">
        <v>3408</v>
      </c>
      <c r="P931" s="10">
        <v>45908</v>
      </c>
    </row>
    <row r="932" spans="1:16" ht="409.5" x14ac:dyDescent="0.2">
      <c r="A932" s="3" t="s">
        <v>66</v>
      </c>
      <c r="B932" s="4" t="s">
        <v>66</v>
      </c>
      <c r="C932" s="4" t="s">
        <v>2752</v>
      </c>
      <c r="D932" s="4" t="s">
        <v>1579</v>
      </c>
      <c r="E932" s="4" t="s">
        <v>823</v>
      </c>
      <c r="F932" s="5">
        <v>90</v>
      </c>
      <c r="G932" s="6">
        <v>5606.48</v>
      </c>
      <c r="H932" s="11">
        <f>G932*0.1</f>
        <v>560.64800000000002</v>
      </c>
      <c r="I932" s="12">
        <f>G932*0.15</f>
        <v>840.97199999999987</v>
      </c>
      <c r="J932" s="12">
        <f>G932+H932+I932</f>
        <v>7008.0999999999995</v>
      </c>
      <c r="K932" s="12">
        <f>J932*1.1</f>
        <v>7708.91</v>
      </c>
      <c r="L932" s="7"/>
      <c r="M932" s="4" t="s">
        <v>3373</v>
      </c>
      <c r="N932" s="7" t="s">
        <v>3374</v>
      </c>
      <c r="O932" s="8" t="s">
        <v>3409</v>
      </c>
      <c r="P932" s="10">
        <v>45908</v>
      </c>
    </row>
    <row r="933" spans="1:16" ht="409.5" x14ac:dyDescent="0.2">
      <c r="A933" s="3" t="s">
        <v>67</v>
      </c>
      <c r="B933" s="4" t="s">
        <v>67</v>
      </c>
      <c r="C933" s="4" t="s">
        <v>613</v>
      </c>
      <c r="D933" s="4" t="s">
        <v>639</v>
      </c>
      <c r="E933" s="4" t="s">
        <v>296</v>
      </c>
      <c r="F933" s="5">
        <v>1</v>
      </c>
      <c r="G933" s="6">
        <v>330.98</v>
      </c>
      <c r="H933" s="11">
        <f>G933*0.14</f>
        <v>46.33720000000001</v>
      </c>
      <c r="I933" s="12">
        <f>G933*0.22</f>
        <v>72.815600000000003</v>
      </c>
      <c r="J933" s="12">
        <f>G933+H933+I933</f>
        <v>450.13280000000003</v>
      </c>
      <c r="K933" s="12">
        <f>J933*1.1</f>
        <v>495.1460800000001</v>
      </c>
      <c r="L933" s="7"/>
      <c r="M933" s="4" t="s">
        <v>1849</v>
      </c>
      <c r="N933" s="7" t="s">
        <v>3572</v>
      </c>
      <c r="O933" s="8" t="s">
        <v>1875</v>
      </c>
      <c r="P933" s="10">
        <v>45912</v>
      </c>
    </row>
    <row r="934" spans="1:16" ht="409.5" x14ac:dyDescent="0.2">
      <c r="A934" s="3" t="s">
        <v>67</v>
      </c>
      <c r="B934" s="4" t="s">
        <v>67</v>
      </c>
      <c r="C934" s="4" t="s">
        <v>1848</v>
      </c>
      <c r="D934" s="4" t="s">
        <v>1954</v>
      </c>
      <c r="E934" s="4" t="s">
        <v>296</v>
      </c>
      <c r="F934" s="5">
        <v>1</v>
      </c>
      <c r="G934" s="6">
        <v>330.98</v>
      </c>
      <c r="H934" s="11">
        <f>G934*0.14</f>
        <v>46.33720000000001</v>
      </c>
      <c r="I934" s="12">
        <f>G934*0.22</f>
        <v>72.815600000000003</v>
      </c>
      <c r="J934" s="12">
        <f>G934+H934+I934</f>
        <v>450.13280000000003</v>
      </c>
      <c r="K934" s="12">
        <f>J934*1.1</f>
        <v>495.1460800000001</v>
      </c>
      <c r="L934" s="7"/>
      <c r="M934" s="4" t="s">
        <v>2231</v>
      </c>
      <c r="N934" s="7" t="s">
        <v>3572</v>
      </c>
      <c r="O934" s="8" t="s">
        <v>1850</v>
      </c>
      <c r="P934" s="10">
        <v>45912</v>
      </c>
    </row>
    <row r="935" spans="1:16" ht="409.5" x14ac:dyDescent="0.2">
      <c r="A935" s="3" t="s">
        <v>67</v>
      </c>
      <c r="B935" s="4" t="s">
        <v>67</v>
      </c>
      <c r="C935" s="4" t="s">
        <v>1848</v>
      </c>
      <c r="D935" s="4" t="s">
        <v>1954</v>
      </c>
      <c r="E935" s="4" t="s">
        <v>296</v>
      </c>
      <c r="F935" s="5">
        <v>1</v>
      </c>
      <c r="G935" s="6">
        <v>330.98</v>
      </c>
      <c r="H935" s="11">
        <f>G935*0.14</f>
        <v>46.33720000000001</v>
      </c>
      <c r="I935" s="12">
        <f>G935*0.22</f>
        <v>72.815600000000003</v>
      </c>
      <c r="J935" s="12">
        <f>G935+H935+I935</f>
        <v>450.13280000000003</v>
      </c>
      <c r="K935" s="12">
        <f>J935*1.1</f>
        <v>495.1460800000001</v>
      </c>
      <c r="L935" s="7"/>
      <c r="M935" s="4" t="s">
        <v>1849</v>
      </c>
      <c r="N935" s="7" t="s">
        <v>3572</v>
      </c>
      <c r="O935" s="8" t="s">
        <v>1850</v>
      </c>
      <c r="P935" s="10">
        <v>45912</v>
      </c>
    </row>
    <row r="936" spans="1:16" ht="409.5" x14ac:dyDescent="0.2">
      <c r="A936" s="3" t="s">
        <v>67</v>
      </c>
      <c r="B936" s="4" t="s">
        <v>67</v>
      </c>
      <c r="C936" s="4" t="s">
        <v>1851</v>
      </c>
      <c r="D936" s="4" t="s">
        <v>1954</v>
      </c>
      <c r="E936" s="4" t="s">
        <v>296</v>
      </c>
      <c r="F936" s="5">
        <v>1</v>
      </c>
      <c r="G936" s="6">
        <v>330.98</v>
      </c>
      <c r="H936" s="11">
        <f>G936*0.14</f>
        <v>46.33720000000001</v>
      </c>
      <c r="I936" s="12">
        <f>G936*0.22</f>
        <v>72.815600000000003</v>
      </c>
      <c r="J936" s="12">
        <f>G936+H936+I936</f>
        <v>450.13280000000003</v>
      </c>
      <c r="K936" s="12">
        <f>J936*1.1</f>
        <v>495.1460800000001</v>
      </c>
      <c r="L936" s="7"/>
      <c r="M936" s="4" t="s">
        <v>2231</v>
      </c>
      <c r="N936" s="7" t="s">
        <v>3572</v>
      </c>
      <c r="O936" s="8" t="s">
        <v>1852</v>
      </c>
      <c r="P936" s="10">
        <v>45912</v>
      </c>
    </row>
    <row r="937" spans="1:16" ht="409.5" x14ac:dyDescent="0.2">
      <c r="A937" s="3" t="s">
        <v>67</v>
      </c>
      <c r="B937" s="4" t="s">
        <v>67</v>
      </c>
      <c r="C937" s="4" t="s">
        <v>1851</v>
      </c>
      <c r="D937" s="4" t="s">
        <v>1954</v>
      </c>
      <c r="E937" s="4" t="s">
        <v>296</v>
      </c>
      <c r="F937" s="5">
        <v>1</v>
      </c>
      <c r="G937" s="6">
        <v>330.98</v>
      </c>
      <c r="H937" s="11">
        <f>G937*0.14</f>
        <v>46.33720000000001</v>
      </c>
      <c r="I937" s="12">
        <f>G937*0.22</f>
        <v>72.815600000000003</v>
      </c>
      <c r="J937" s="12">
        <f>G937+H937+I937</f>
        <v>450.13280000000003</v>
      </c>
      <c r="K937" s="12">
        <f>J937*1.1</f>
        <v>495.1460800000001</v>
      </c>
      <c r="L937" s="7"/>
      <c r="M937" s="4" t="s">
        <v>1849</v>
      </c>
      <c r="N937" s="7" t="s">
        <v>3572</v>
      </c>
      <c r="O937" s="8" t="s">
        <v>1852</v>
      </c>
      <c r="P937" s="10">
        <v>45912</v>
      </c>
    </row>
    <row r="938" spans="1:16" ht="409.5" x14ac:dyDescent="0.2">
      <c r="A938" s="3" t="s">
        <v>67</v>
      </c>
      <c r="B938" s="4" t="s">
        <v>67</v>
      </c>
      <c r="C938" s="4" t="s">
        <v>1876</v>
      </c>
      <c r="D938" s="4" t="s">
        <v>639</v>
      </c>
      <c r="E938" s="4" t="s">
        <v>296</v>
      </c>
      <c r="F938" s="5">
        <v>1</v>
      </c>
      <c r="G938" s="6">
        <v>330.98</v>
      </c>
      <c r="H938" s="11">
        <f>G938*0.14</f>
        <v>46.33720000000001</v>
      </c>
      <c r="I938" s="12">
        <f>G938*0.22</f>
        <v>72.815600000000003</v>
      </c>
      <c r="J938" s="12">
        <f>G938+H938+I938</f>
        <v>450.13280000000003</v>
      </c>
      <c r="K938" s="12">
        <f>J938*1.1</f>
        <v>495.1460800000001</v>
      </c>
      <c r="L938" s="7"/>
      <c r="M938" s="4" t="s">
        <v>1849</v>
      </c>
      <c r="N938" s="7" t="s">
        <v>3572</v>
      </c>
      <c r="O938" s="8" t="s">
        <v>1877</v>
      </c>
      <c r="P938" s="10">
        <v>45912</v>
      </c>
    </row>
    <row r="939" spans="1:16" ht="360" hidden="1" x14ac:dyDescent="0.2">
      <c r="A939" s="3" t="s">
        <v>600</v>
      </c>
      <c r="B939" s="4" t="s">
        <v>2139</v>
      </c>
      <c r="C939" s="4" t="s">
        <v>601</v>
      </c>
      <c r="D939" s="4" t="s">
        <v>2949</v>
      </c>
      <c r="E939" s="4" t="s">
        <v>2365</v>
      </c>
      <c r="F939" s="5">
        <v>60</v>
      </c>
      <c r="G939" s="6">
        <v>99736</v>
      </c>
      <c r="H939" s="11">
        <f>G939*0.1</f>
        <v>9973.6</v>
      </c>
      <c r="I939" s="12">
        <f>G939*0.15</f>
        <v>14960.4</v>
      </c>
      <c r="J939" s="12">
        <f>G939+H939+I939</f>
        <v>124670</v>
      </c>
      <c r="K939" s="12">
        <f>J939*1.1</f>
        <v>137137</v>
      </c>
      <c r="L939" s="7"/>
      <c r="M939" s="4" t="s">
        <v>4004</v>
      </c>
      <c r="N939" s="7" t="s">
        <v>4005</v>
      </c>
      <c r="O939" s="8" t="s">
        <v>2140</v>
      </c>
      <c r="P939" s="10">
        <v>45922</v>
      </c>
    </row>
    <row r="940" spans="1:16" ht="409.5" hidden="1" x14ac:dyDescent="0.2">
      <c r="A940" s="3" t="s">
        <v>600</v>
      </c>
      <c r="B940" s="4" t="s">
        <v>2104</v>
      </c>
      <c r="C940" s="4" t="s">
        <v>1152</v>
      </c>
      <c r="D940" s="4" t="s">
        <v>1829</v>
      </c>
      <c r="E940" s="4" t="s">
        <v>2365</v>
      </c>
      <c r="F940" s="5">
        <v>30</v>
      </c>
      <c r="G940" s="6">
        <v>14755.83</v>
      </c>
      <c r="H940" s="11">
        <f>G940*0.1</f>
        <v>1475.5830000000001</v>
      </c>
      <c r="I940" s="12">
        <f>G940*0.15</f>
        <v>2213.3744999999999</v>
      </c>
      <c r="J940" s="12">
        <f>G940+H940+I940</f>
        <v>18444.787499999999</v>
      </c>
      <c r="K940" s="12">
        <f>J940*1.1</f>
        <v>20289.266250000001</v>
      </c>
      <c r="L940" s="7"/>
      <c r="M940" s="4" t="s">
        <v>4275</v>
      </c>
      <c r="N940" s="7" t="s">
        <v>4276</v>
      </c>
      <c r="O940" s="8" t="s">
        <v>4277</v>
      </c>
      <c r="P940" s="10">
        <v>45929</v>
      </c>
    </row>
    <row r="941" spans="1:16" ht="409.5" hidden="1" x14ac:dyDescent="0.2">
      <c r="A941" s="3" t="s">
        <v>600</v>
      </c>
      <c r="B941" s="4" t="s">
        <v>2104</v>
      </c>
      <c r="C941" s="4" t="s">
        <v>1152</v>
      </c>
      <c r="D941" s="4" t="s">
        <v>2961</v>
      </c>
      <c r="E941" s="4" t="s">
        <v>2365</v>
      </c>
      <c r="F941" s="5">
        <v>30</v>
      </c>
      <c r="G941" s="6">
        <v>14755.83</v>
      </c>
      <c r="H941" s="11">
        <f>G941*0.1</f>
        <v>1475.5830000000001</v>
      </c>
      <c r="I941" s="12">
        <f>G941*0.15</f>
        <v>2213.3744999999999</v>
      </c>
      <c r="J941" s="12">
        <f>G941+H941+I941</f>
        <v>18444.787499999999</v>
      </c>
      <c r="K941" s="12">
        <f>J941*1.1</f>
        <v>20289.266250000001</v>
      </c>
      <c r="L941" s="7"/>
      <c r="M941" s="4" t="s">
        <v>4275</v>
      </c>
      <c r="N941" s="7" t="s">
        <v>4286</v>
      </c>
      <c r="O941" s="8" t="s">
        <v>4287</v>
      </c>
      <c r="P941" s="10">
        <v>45929</v>
      </c>
    </row>
    <row r="942" spans="1:16" ht="409.5" hidden="1" x14ac:dyDescent="0.2">
      <c r="A942" s="3" t="s">
        <v>600</v>
      </c>
      <c r="B942" s="4" t="s">
        <v>2104</v>
      </c>
      <c r="C942" s="4" t="s">
        <v>1289</v>
      </c>
      <c r="D942" s="4" t="s">
        <v>2960</v>
      </c>
      <c r="E942" s="4" t="s">
        <v>2365</v>
      </c>
      <c r="F942" s="5">
        <v>30</v>
      </c>
      <c r="G942" s="6">
        <v>14755.83</v>
      </c>
      <c r="H942" s="11">
        <f>G942*0.1</f>
        <v>1475.5830000000001</v>
      </c>
      <c r="I942" s="12">
        <f>G942*0.15</f>
        <v>2213.3744999999999</v>
      </c>
      <c r="J942" s="12">
        <f>G942+H942+I942</f>
        <v>18444.787499999999</v>
      </c>
      <c r="K942" s="12">
        <f>J942*1.1</f>
        <v>20289.266250000001</v>
      </c>
      <c r="L942" s="7"/>
      <c r="M942" s="4" t="s">
        <v>4275</v>
      </c>
      <c r="N942" s="7" t="s">
        <v>4281</v>
      </c>
      <c r="O942" s="8" t="s">
        <v>4282</v>
      </c>
      <c r="P942" s="10">
        <v>45929</v>
      </c>
    </row>
    <row r="943" spans="1:16" ht="409.5" hidden="1" x14ac:dyDescent="0.2">
      <c r="A943" s="3" t="s">
        <v>600</v>
      </c>
      <c r="B943" s="4" t="s">
        <v>2104</v>
      </c>
      <c r="C943" s="4" t="s">
        <v>2018</v>
      </c>
      <c r="D943" s="4" t="s">
        <v>1829</v>
      </c>
      <c r="E943" s="4" t="s">
        <v>2365</v>
      </c>
      <c r="F943" s="5">
        <v>90</v>
      </c>
      <c r="G943" s="6">
        <v>44267.49</v>
      </c>
      <c r="H943" s="11">
        <f>G943*0.1</f>
        <v>4426.7489999999998</v>
      </c>
      <c r="I943" s="12">
        <f>G943*0.15</f>
        <v>6640.1234999999997</v>
      </c>
      <c r="J943" s="12">
        <f>G943+H943+I943</f>
        <v>55334.362500000003</v>
      </c>
      <c r="K943" s="12">
        <f>J943*1.1</f>
        <v>60867.798750000009</v>
      </c>
      <c r="L943" s="7"/>
      <c r="M943" s="4" t="s">
        <v>4275</v>
      </c>
      <c r="N943" s="7" t="s">
        <v>4276</v>
      </c>
      <c r="O943" s="8" t="s">
        <v>4280</v>
      </c>
      <c r="P943" s="10">
        <v>45929</v>
      </c>
    </row>
    <row r="944" spans="1:16" ht="409.5" hidden="1" x14ac:dyDescent="0.2">
      <c r="A944" s="3" t="s">
        <v>600</v>
      </c>
      <c r="B944" s="4" t="s">
        <v>2104</v>
      </c>
      <c r="C944" s="4" t="s">
        <v>2018</v>
      </c>
      <c r="D944" s="4" t="s">
        <v>2960</v>
      </c>
      <c r="E944" s="4" t="s">
        <v>2365</v>
      </c>
      <c r="F944" s="5">
        <v>90</v>
      </c>
      <c r="G944" s="6">
        <v>44267.49</v>
      </c>
      <c r="H944" s="11">
        <f>G944*0.1</f>
        <v>4426.7489999999998</v>
      </c>
      <c r="I944" s="12">
        <f>G944*0.15</f>
        <v>6640.1234999999997</v>
      </c>
      <c r="J944" s="12">
        <f>G944+H944+I944</f>
        <v>55334.362500000003</v>
      </c>
      <c r="K944" s="12">
        <f>J944*1.1</f>
        <v>60867.798750000009</v>
      </c>
      <c r="L944" s="7"/>
      <c r="M944" s="4" t="s">
        <v>4275</v>
      </c>
      <c r="N944" s="7" t="s">
        <v>4281</v>
      </c>
      <c r="O944" s="8" t="s">
        <v>4285</v>
      </c>
      <c r="P944" s="10">
        <v>45929</v>
      </c>
    </row>
    <row r="945" spans="1:16" ht="409.5" hidden="1" x14ac:dyDescent="0.2">
      <c r="A945" s="3" t="s">
        <v>600</v>
      </c>
      <c r="B945" s="4" t="s">
        <v>2104</v>
      </c>
      <c r="C945" s="4" t="s">
        <v>2018</v>
      </c>
      <c r="D945" s="4" t="s">
        <v>2961</v>
      </c>
      <c r="E945" s="4" t="s">
        <v>2365</v>
      </c>
      <c r="F945" s="5">
        <v>90</v>
      </c>
      <c r="G945" s="6">
        <v>44267.49</v>
      </c>
      <c r="H945" s="11">
        <f>G945*0.1</f>
        <v>4426.7489999999998</v>
      </c>
      <c r="I945" s="12">
        <f>G945*0.15</f>
        <v>6640.1234999999997</v>
      </c>
      <c r="J945" s="12">
        <f>G945+H945+I945</f>
        <v>55334.362500000003</v>
      </c>
      <c r="K945" s="12">
        <f>J945*1.1</f>
        <v>60867.798750000009</v>
      </c>
      <c r="L945" s="7"/>
      <c r="M945" s="4" t="s">
        <v>4275</v>
      </c>
      <c r="N945" s="7" t="s">
        <v>4286</v>
      </c>
      <c r="O945" s="8" t="s">
        <v>4290</v>
      </c>
      <c r="P945" s="10">
        <v>45929</v>
      </c>
    </row>
    <row r="946" spans="1:16" ht="409.5" hidden="1" x14ac:dyDescent="0.2">
      <c r="A946" s="3" t="s">
        <v>600</v>
      </c>
      <c r="B946" s="4" t="s">
        <v>2104</v>
      </c>
      <c r="C946" s="4" t="s">
        <v>1290</v>
      </c>
      <c r="D946" s="4" t="s">
        <v>1829</v>
      </c>
      <c r="E946" s="4" t="s">
        <v>2365</v>
      </c>
      <c r="F946" s="5">
        <v>30</v>
      </c>
      <c r="G946" s="6">
        <v>29511.66</v>
      </c>
      <c r="H946" s="11">
        <f>G946*0.1</f>
        <v>2951.1660000000002</v>
      </c>
      <c r="I946" s="12">
        <f>G946*0.15</f>
        <v>4426.7489999999998</v>
      </c>
      <c r="J946" s="12">
        <f>G946+H946+I946</f>
        <v>36889.574999999997</v>
      </c>
      <c r="K946" s="12">
        <f>J946*1.1</f>
        <v>40578.532500000001</v>
      </c>
      <c r="L946" s="7"/>
      <c r="M946" s="4" t="s">
        <v>4275</v>
      </c>
      <c r="N946" s="7" t="s">
        <v>4276</v>
      </c>
      <c r="O946" s="8" t="s">
        <v>4278</v>
      </c>
      <c r="P946" s="10">
        <v>45929</v>
      </c>
    </row>
    <row r="947" spans="1:16" ht="409.5" hidden="1" x14ac:dyDescent="0.2">
      <c r="A947" s="3" t="s">
        <v>600</v>
      </c>
      <c r="B947" s="4" t="s">
        <v>2104</v>
      </c>
      <c r="C947" s="4" t="s">
        <v>1290</v>
      </c>
      <c r="D947" s="4" t="s">
        <v>2960</v>
      </c>
      <c r="E947" s="4" t="s">
        <v>2365</v>
      </c>
      <c r="F947" s="5">
        <v>30</v>
      </c>
      <c r="G947" s="6">
        <v>29511.66</v>
      </c>
      <c r="H947" s="11">
        <f>G947*0.1</f>
        <v>2951.1660000000002</v>
      </c>
      <c r="I947" s="12">
        <f>G947*0.15</f>
        <v>4426.7489999999998</v>
      </c>
      <c r="J947" s="12">
        <f>G947+H947+I947</f>
        <v>36889.574999999997</v>
      </c>
      <c r="K947" s="12">
        <f>J947*1.1</f>
        <v>40578.532500000001</v>
      </c>
      <c r="L947" s="7"/>
      <c r="M947" s="4" t="s">
        <v>4275</v>
      </c>
      <c r="N947" s="7" t="s">
        <v>4281</v>
      </c>
      <c r="O947" s="8" t="s">
        <v>4283</v>
      </c>
      <c r="P947" s="10">
        <v>45929</v>
      </c>
    </row>
    <row r="948" spans="1:16" ht="409.5" hidden="1" x14ac:dyDescent="0.2">
      <c r="A948" s="3" t="s">
        <v>600</v>
      </c>
      <c r="B948" s="4" t="s">
        <v>2104</v>
      </c>
      <c r="C948" s="4" t="s">
        <v>1290</v>
      </c>
      <c r="D948" s="4" t="s">
        <v>2961</v>
      </c>
      <c r="E948" s="4" t="s">
        <v>2365</v>
      </c>
      <c r="F948" s="5">
        <v>30</v>
      </c>
      <c r="G948" s="6">
        <v>29511.66</v>
      </c>
      <c r="H948" s="11">
        <f>G948*0.1</f>
        <v>2951.1660000000002</v>
      </c>
      <c r="I948" s="12">
        <f>G948*0.15</f>
        <v>4426.7489999999998</v>
      </c>
      <c r="J948" s="12">
        <f>G948+H948+I948</f>
        <v>36889.574999999997</v>
      </c>
      <c r="K948" s="12">
        <f>J948*1.1</f>
        <v>40578.532500000001</v>
      </c>
      <c r="L948" s="7"/>
      <c r="M948" s="4" t="s">
        <v>4275</v>
      </c>
      <c r="N948" s="7" t="s">
        <v>4286</v>
      </c>
      <c r="O948" s="8" t="s">
        <v>4288</v>
      </c>
      <c r="P948" s="10">
        <v>45929</v>
      </c>
    </row>
    <row r="949" spans="1:16" ht="409.5" hidden="1" x14ac:dyDescent="0.2">
      <c r="A949" s="3" t="s">
        <v>600</v>
      </c>
      <c r="B949" s="4" t="s">
        <v>2104</v>
      </c>
      <c r="C949" s="4" t="s">
        <v>1291</v>
      </c>
      <c r="D949" s="4" t="s">
        <v>1829</v>
      </c>
      <c r="E949" s="4" t="s">
        <v>2365</v>
      </c>
      <c r="F949" s="5">
        <v>60</v>
      </c>
      <c r="G949" s="6">
        <v>59023.32</v>
      </c>
      <c r="H949" s="11">
        <f>G949*0.1</f>
        <v>5902.3320000000003</v>
      </c>
      <c r="I949" s="12">
        <f>G949*0.15</f>
        <v>8853.4979999999996</v>
      </c>
      <c r="J949" s="12">
        <f>G949+H949+I949</f>
        <v>73779.149999999994</v>
      </c>
      <c r="K949" s="12">
        <f>J949*1.1</f>
        <v>81157.065000000002</v>
      </c>
      <c r="L949" s="7"/>
      <c r="M949" s="4" t="s">
        <v>4275</v>
      </c>
      <c r="N949" s="7" t="s">
        <v>4276</v>
      </c>
      <c r="O949" s="8" t="s">
        <v>4279</v>
      </c>
      <c r="P949" s="10">
        <v>45929</v>
      </c>
    </row>
    <row r="950" spans="1:16" ht="409.5" hidden="1" x14ac:dyDescent="0.2">
      <c r="A950" s="3" t="s">
        <v>600</v>
      </c>
      <c r="B950" s="4" t="s">
        <v>2104</v>
      </c>
      <c r="C950" s="4" t="s">
        <v>1291</v>
      </c>
      <c r="D950" s="4" t="s">
        <v>2960</v>
      </c>
      <c r="E950" s="4" t="s">
        <v>2365</v>
      </c>
      <c r="F950" s="5">
        <v>60</v>
      </c>
      <c r="G950" s="6">
        <v>59023.32</v>
      </c>
      <c r="H950" s="11">
        <f>G950*0.1</f>
        <v>5902.3320000000003</v>
      </c>
      <c r="I950" s="12">
        <f>G950*0.15</f>
        <v>8853.4979999999996</v>
      </c>
      <c r="J950" s="12">
        <f>G950+H950+I950</f>
        <v>73779.149999999994</v>
      </c>
      <c r="K950" s="12">
        <f>J950*1.1</f>
        <v>81157.065000000002</v>
      </c>
      <c r="L950" s="7"/>
      <c r="M950" s="4" t="s">
        <v>4275</v>
      </c>
      <c r="N950" s="7" t="s">
        <v>4281</v>
      </c>
      <c r="O950" s="8" t="s">
        <v>4284</v>
      </c>
      <c r="P950" s="10">
        <v>45929</v>
      </c>
    </row>
    <row r="951" spans="1:16" ht="409.5" hidden="1" x14ac:dyDescent="0.2">
      <c r="A951" s="3" t="s">
        <v>600</v>
      </c>
      <c r="B951" s="4" t="s">
        <v>2104</v>
      </c>
      <c r="C951" s="4" t="s">
        <v>1291</v>
      </c>
      <c r="D951" s="4" t="s">
        <v>2961</v>
      </c>
      <c r="E951" s="4" t="s">
        <v>2365</v>
      </c>
      <c r="F951" s="5">
        <v>60</v>
      </c>
      <c r="G951" s="6">
        <v>59023.32</v>
      </c>
      <c r="H951" s="11">
        <f>G951*0.1</f>
        <v>5902.3320000000003</v>
      </c>
      <c r="I951" s="12">
        <f>G951*0.15</f>
        <v>8853.4979999999996</v>
      </c>
      <c r="J951" s="12">
        <f>G951+H951+I951</f>
        <v>73779.149999999994</v>
      </c>
      <c r="K951" s="12">
        <f>J951*1.1</f>
        <v>81157.065000000002</v>
      </c>
      <c r="L951" s="7"/>
      <c r="M951" s="4" t="s">
        <v>4275</v>
      </c>
      <c r="N951" s="7" t="s">
        <v>4286</v>
      </c>
      <c r="O951" s="8" t="s">
        <v>4289</v>
      </c>
      <c r="P951" s="10">
        <v>45929</v>
      </c>
    </row>
    <row r="952" spans="1:16" ht="345" x14ac:dyDescent="0.2">
      <c r="A952" s="3" t="s">
        <v>65</v>
      </c>
      <c r="B952" s="4" t="s">
        <v>1069</v>
      </c>
      <c r="C952" s="4" t="s">
        <v>1523</v>
      </c>
      <c r="D952" s="4" t="s">
        <v>1094</v>
      </c>
      <c r="E952" s="4" t="s">
        <v>283</v>
      </c>
      <c r="F952" s="5">
        <v>1</v>
      </c>
      <c r="G952" s="6">
        <v>2706.01</v>
      </c>
      <c r="H952" s="11">
        <f>G952*0.1</f>
        <v>270.60100000000006</v>
      </c>
      <c r="I952" s="12">
        <f>G952*0.15</f>
        <v>405.9015</v>
      </c>
      <c r="J952" s="12">
        <f>G952+H952+I952</f>
        <v>3382.5125000000003</v>
      </c>
      <c r="K952" s="12">
        <f>J952*1.1</f>
        <v>3720.7637500000005</v>
      </c>
      <c r="L952" s="7"/>
      <c r="M952" s="4" t="s">
        <v>3850</v>
      </c>
      <c r="N952" s="7" t="s">
        <v>3851</v>
      </c>
      <c r="O952" s="8" t="s">
        <v>1070</v>
      </c>
      <c r="P952" s="10">
        <v>45915</v>
      </c>
    </row>
    <row r="953" spans="1:16" ht="345" x14ac:dyDescent="0.2">
      <c r="A953" s="3" t="s">
        <v>65</v>
      </c>
      <c r="B953" s="4" t="s">
        <v>1069</v>
      </c>
      <c r="C953" s="4" t="s">
        <v>1071</v>
      </c>
      <c r="D953" s="4" t="s">
        <v>1094</v>
      </c>
      <c r="E953" s="4" t="s">
        <v>283</v>
      </c>
      <c r="F953" s="5">
        <v>1</v>
      </c>
      <c r="G953" s="6">
        <v>863.01</v>
      </c>
      <c r="H953" s="11">
        <f>G953*0.1</f>
        <v>86.301000000000002</v>
      </c>
      <c r="I953" s="12">
        <f>G953*0.15</f>
        <v>129.45149999999998</v>
      </c>
      <c r="J953" s="12">
        <f>G953+H953+I953</f>
        <v>1078.7625</v>
      </c>
      <c r="K953" s="12">
        <f>J953*1.1</f>
        <v>1186.6387500000001</v>
      </c>
      <c r="L953" s="7"/>
      <c r="M953" s="4" t="s">
        <v>3850</v>
      </c>
      <c r="N953" s="7" t="s">
        <v>3851</v>
      </c>
      <c r="O953" s="8" t="s">
        <v>1072</v>
      </c>
      <c r="P953" s="10">
        <v>45915</v>
      </c>
    </row>
    <row r="954" spans="1:16" ht="345" x14ac:dyDescent="0.2">
      <c r="A954" s="3" t="s">
        <v>65</v>
      </c>
      <c r="B954" s="4" t="s">
        <v>1069</v>
      </c>
      <c r="C954" s="4" t="s">
        <v>1073</v>
      </c>
      <c r="D954" s="4" t="s">
        <v>1094</v>
      </c>
      <c r="E954" s="4" t="s">
        <v>283</v>
      </c>
      <c r="F954" s="5">
        <v>1</v>
      </c>
      <c r="G954" s="6">
        <v>1727.16</v>
      </c>
      <c r="H954" s="11">
        <f>G954*0.1</f>
        <v>172.71600000000001</v>
      </c>
      <c r="I954" s="12">
        <f>G954*0.15</f>
        <v>259.07400000000001</v>
      </c>
      <c r="J954" s="12">
        <f>G954+H954+I954</f>
        <v>2158.9500000000003</v>
      </c>
      <c r="K954" s="12">
        <f>J954*1.1</f>
        <v>2374.8450000000007</v>
      </c>
      <c r="L954" s="7"/>
      <c r="M954" s="4" t="s">
        <v>3850</v>
      </c>
      <c r="N954" s="7" t="s">
        <v>3851</v>
      </c>
      <c r="O954" s="8" t="s">
        <v>1074</v>
      </c>
      <c r="P954" s="10">
        <v>45915</v>
      </c>
    </row>
    <row r="955" spans="1:16" ht="409.5" x14ac:dyDescent="0.2">
      <c r="A955" s="3" t="s">
        <v>529</v>
      </c>
      <c r="B955" s="4" t="s">
        <v>2957</v>
      </c>
      <c r="C955" s="4" t="s">
        <v>42</v>
      </c>
      <c r="D955" s="4" t="s">
        <v>2926</v>
      </c>
      <c r="E955" s="4" t="s">
        <v>2958</v>
      </c>
      <c r="F955" s="5">
        <v>1</v>
      </c>
      <c r="G955" s="6">
        <v>22457.45</v>
      </c>
      <c r="H955" s="11">
        <f>G955*0.1</f>
        <v>2245.7450000000003</v>
      </c>
      <c r="I955" s="12">
        <f>G955*0.15</f>
        <v>3368.6174999999998</v>
      </c>
      <c r="J955" s="12">
        <f>G955+H955+I955</f>
        <v>28071.8125</v>
      </c>
      <c r="K955" s="12">
        <f>J955*1.1</f>
        <v>30878.993750000001</v>
      </c>
      <c r="L955" s="7"/>
      <c r="M955" s="4" t="s">
        <v>2959</v>
      </c>
      <c r="N955" s="7" t="s">
        <v>3067</v>
      </c>
      <c r="O955" s="8" t="s">
        <v>1014</v>
      </c>
      <c r="P955" s="10">
        <v>45902</v>
      </c>
    </row>
    <row r="956" spans="1:16" ht="255" x14ac:dyDescent="0.2">
      <c r="A956" s="3" t="s">
        <v>102</v>
      </c>
      <c r="B956" s="4" t="s">
        <v>1735</v>
      </c>
      <c r="C956" s="4" t="s">
        <v>4365</v>
      </c>
      <c r="D956" s="4" t="s">
        <v>626</v>
      </c>
      <c r="E956" s="4" t="s">
        <v>246</v>
      </c>
      <c r="F956" s="5">
        <v>1</v>
      </c>
      <c r="G956" s="6">
        <v>69.599999999999994</v>
      </c>
      <c r="H956" s="11">
        <f>G956*0.17</f>
        <v>11.832000000000001</v>
      </c>
      <c r="I956" s="12">
        <f>G956*0.3</f>
        <v>20.88</v>
      </c>
      <c r="J956" s="12">
        <f>G956+H956+I956</f>
        <v>102.31199999999998</v>
      </c>
      <c r="K956" s="12">
        <f>J956*1.1</f>
        <v>112.54319999999998</v>
      </c>
      <c r="L956" s="7"/>
      <c r="M956" s="4" t="s">
        <v>4362</v>
      </c>
      <c r="N956" s="7" t="s">
        <v>4363</v>
      </c>
      <c r="O956" s="8" t="s">
        <v>4366</v>
      </c>
      <c r="P956" s="10">
        <v>45901</v>
      </c>
    </row>
    <row r="957" spans="1:16" ht="255" x14ac:dyDescent="0.2">
      <c r="A957" s="3" t="s">
        <v>102</v>
      </c>
      <c r="B957" s="4" t="s">
        <v>1735</v>
      </c>
      <c r="C957" s="4" t="s">
        <v>4369</v>
      </c>
      <c r="D957" s="4" t="s">
        <v>626</v>
      </c>
      <c r="E957" s="4" t="s">
        <v>246</v>
      </c>
      <c r="F957" s="5">
        <v>36</v>
      </c>
      <c r="G957" s="6">
        <v>2505.6</v>
      </c>
      <c r="H957" s="11">
        <f>G957*0.1</f>
        <v>250.56</v>
      </c>
      <c r="I957" s="12">
        <f>G957*0.15</f>
        <v>375.84</v>
      </c>
      <c r="J957" s="12">
        <f>G957+H957+I957</f>
        <v>3132</v>
      </c>
      <c r="K957" s="12">
        <f>J957*1.1</f>
        <v>3445.2000000000003</v>
      </c>
      <c r="L957" s="7"/>
      <c r="M957" s="4" t="s">
        <v>4362</v>
      </c>
      <c r="N957" s="7" t="s">
        <v>4363</v>
      </c>
      <c r="O957" s="8" t="s">
        <v>4370</v>
      </c>
      <c r="P957" s="10">
        <v>45901</v>
      </c>
    </row>
    <row r="958" spans="1:16" ht="255" x14ac:dyDescent="0.2">
      <c r="A958" s="3" t="s">
        <v>102</v>
      </c>
      <c r="B958" s="4" t="s">
        <v>1735</v>
      </c>
      <c r="C958" s="4" t="s">
        <v>4361</v>
      </c>
      <c r="D958" s="4" t="s">
        <v>626</v>
      </c>
      <c r="E958" s="4" t="s">
        <v>246</v>
      </c>
      <c r="F958" s="5">
        <v>1</v>
      </c>
      <c r="G958" s="6">
        <v>34.799999999999997</v>
      </c>
      <c r="H958" s="11">
        <f>G958*0.17</f>
        <v>5.9160000000000004</v>
      </c>
      <c r="I958" s="12">
        <f>G958*0.3</f>
        <v>10.44</v>
      </c>
      <c r="J958" s="12">
        <f>G958+H958+I958</f>
        <v>51.155999999999992</v>
      </c>
      <c r="K958" s="12">
        <f>J958*1.1</f>
        <v>56.271599999999992</v>
      </c>
      <c r="L958" s="7"/>
      <c r="M958" s="4" t="s">
        <v>4362</v>
      </c>
      <c r="N958" s="7" t="s">
        <v>4363</v>
      </c>
      <c r="O958" s="8" t="s">
        <v>4364</v>
      </c>
      <c r="P958" s="10">
        <v>45901</v>
      </c>
    </row>
    <row r="959" spans="1:16" ht="255" x14ac:dyDescent="0.2">
      <c r="A959" s="3" t="s">
        <v>102</v>
      </c>
      <c r="B959" s="4" t="s">
        <v>1735</v>
      </c>
      <c r="C959" s="4" t="s">
        <v>4367</v>
      </c>
      <c r="D959" s="4" t="s">
        <v>626</v>
      </c>
      <c r="E959" s="4" t="s">
        <v>246</v>
      </c>
      <c r="F959" s="5">
        <v>36</v>
      </c>
      <c r="G959" s="6">
        <v>1252.8</v>
      </c>
      <c r="H959" s="11">
        <f>G959*0.1</f>
        <v>125.28</v>
      </c>
      <c r="I959" s="12">
        <f>G959*0.15</f>
        <v>187.92</v>
      </c>
      <c r="J959" s="12">
        <f>G959+H959+I959</f>
        <v>1566</v>
      </c>
      <c r="K959" s="12">
        <f>J959*1.1</f>
        <v>1722.6000000000001</v>
      </c>
      <c r="L959" s="7"/>
      <c r="M959" s="4" t="s">
        <v>4362</v>
      </c>
      <c r="N959" s="7" t="s">
        <v>4363</v>
      </c>
      <c r="O959" s="8" t="s">
        <v>4368</v>
      </c>
      <c r="P959" s="10">
        <v>45901</v>
      </c>
    </row>
    <row r="960" spans="1:16" ht="409.5" x14ac:dyDescent="0.2">
      <c r="A960" s="3" t="s">
        <v>162</v>
      </c>
      <c r="B960" s="4" t="s">
        <v>162</v>
      </c>
      <c r="C960" s="4" t="s">
        <v>2911</v>
      </c>
      <c r="D960" s="4" t="s">
        <v>1246</v>
      </c>
      <c r="E960" s="4" t="s">
        <v>370</v>
      </c>
      <c r="F960" s="5">
        <v>30</v>
      </c>
      <c r="G960" s="6">
        <v>265.14999999999998</v>
      </c>
      <c r="H960" s="11">
        <f>G960*0.14</f>
        <v>37.121000000000002</v>
      </c>
      <c r="I960" s="12">
        <f>G960*0.22</f>
        <v>58.332999999999998</v>
      </c>
      <c r="J960" s="12">
        <f>G960+H960+I960</f>
        <v>360.60399999999993</v>
      </c>
      <c r="K960" s="12">
        <f>J960*1.1</f>
        <v>396.66439999999994</v>
      </c>
      <c r="L960" s="7"/>
      <c r="M960" s="4" t="s">
        <v>3623</v>
      </c>
      <c r="N960" s="7" t="s">
        <v>3624</v>
      </c>
      <c r="O960" s="8" t="s">
        <v>3625</v>
      </c>
      <c r="P960" s="10">
        <v>45912</v>
      </c>
    </row>
    <row r="961" spans="1:16" ht="345" x14ac:dyDescent="0.2">
      <c r="A961" s="3" t="s">
        <v>117</v>
      </c>
      <c r="B961" s="4" t="s">
        <v>2124</v>
      </c>
      <c r="C961" s="4" t="s">
        <v>707</v>
      </c>
      <c r="D961" s="4" t="s">
        <v>1094</v>
      </c>
      <c r="E961" s="4" t="s">
        <v>985</v>
      </c>
      <c r="F961" s="5">
        <v>1</v>
      </c>
      <c r="G961" s="6">
        <v>4478.3500000000004</v>
      </c>
      <c r="H961" s="11">
        <f>G961*0.1</f>
        <v>447.83500000000004</v>
      </c>
      <c r="I961" s="12">
        <f>G961*0.15</f>
        <v>671.75250000000005</v>
      </c>
      <c r="J961" s="12">
        <f>G961+H961+I961</f>
        <v>5597.9375</v>
      </c>
      <c r="K961" s="12">
        <f>J961*1.1</f>
        <v>6157.7312500000007</v>
      </c>
      <c r="L961" s="7"/>
      <c r="M961" s="4" t="s">
        <v>3855</v>
      </c>
      <c r="N961" s="7" t="s">
        <v>3856</v>
      </c>
      <c r="O961" s="8" t="s">
        <v>2125</v>
      </c>
      <c r="P961" s="10">
        <v>45915</v>
      </c>
    </row>
    <row r="962" spans="1:16" ht="345" x14ac:dyDescent="0.2">
      <c r="A962" s="3" t="s">
        <v>117</v>
      </c>
      <c r="B962" s="4" t="s">
        <v>2124</v>
      </c>
      <c r="C962" s="4" t="s">
        <v>1825</v>
      </c>
      <c r="D962" s="4" t="s">
        <v>1094</v>
      </c>
      <c r="E962" s="4" t="s">
        <v>985</v>
      </c>
      <c r="F962" s="5">
        <v>1</v>
      </c>
      <c r="G962" s="6">
        <v>22391.73</v>
      </c>
      <c r="H962" s="11">
        <f>G962*0.1</f>
        <v>2239.1730000000002</v>
      </c>
      <c r="I962" s="12">
        <f>G962*0.15</f>
        <v>3358.7594999999997</v>
      </c>
      <c r="J962" s="12">
        <f>G962+H962+I962</f>
        <v>27989.662499999999</v>
      </c>
      <c r="K962" s="12">
        <f>J962*1.1</f>
        <v>30788.62875</v>
      </c>
      <c r="L962" s="7"/>
      <c r="M962" s="4" t="s">
        <v>3855</v>
      </c>
      <c r="N962" s="7" t="s">
        <v>3856</v>
      </c>
      <c r="O962" s="8" t="s">
        <v>2126</v>
      </c>
      <c r="P962" s="10">
        <v>45915</v>
      </c>
    </row>
    <row r="963" spans="1:16" ht="390" x14ac:dyDescent="0.2">
      <c r="A963" s="3" t="s">
        <v>174</v>
      </c>
      <c r="B963" s="4" t="s">
        <v>174</v>
      </c>
      <c r="C963" s="4" t="s">
        <v>465</v>
      </c>
      <c r="D963" s="4" t="s">
        <v>1102</v>
      </c>
      <c r="E963" s="4" t="s">
        <v>408</v>
      </c>
      <c r="F963" s="5">
        <v>1</v>
      </c>
      <c r="G963" s="6">
        <v>60.19</v>
      </c>
      <c r="H963" s="11">
        <f>G963*0.17</f>
        <v>10.2323</v>
      </c>
      <c r="I963" s="12">
        <f>G963*0.3</f>
        <v>18.056999999999999</v>
      </c>
      <c r="J963" s="12">
        <f>G963+H963+I963</f>
        <v>88.479299999999995</v>
      </c>
      <c r="K963" s="12">
        <f>J963*1.1</f>
        <v>97.32723</v>
      </c>
      <c r="L963" s="7"/>
      <c r="M963" s="4" t="s">
        <v>2328</v>
      </c>
      <c r="N963" s="7" t="s">
        <v>2595</v>
      </c>
      <c r="O963" s="8" t="s">
        <v>749</v>
      </c>
      <c r="P963" s="10">
        <v>45906</v>
      </c>
    </row>
    <row r="964" spans="1:16" ht="375" x14ac:dyDescent="0.2">
      <c r="A964" s="3" t="s">
        <v>174</v>
      </c>
      <c r="B964" s="4" t="s">
        <v>1914</v>
      </c>
      <c r="C964" s="4" t="s">
        <v>1076</v>
      </c>
      <c r="D964" s="4" t="s">
        <v>636</v>
      </c>
      <c r="E964" s="4" t="s">
        <v>408</v>
      </c>
      <c r="F964" s="5">
        <v>10</v>
      </c>
      <c r="G964" s="6">
        <v>120.26</v>
      </c>
      <c r="H964" s="11">
        <f>G964*0.14</f>
        <v>16.836400000000001</v>
      </c>
      <c r="I964" s="12">
        <f>G964*0.22</f>
        <v>26.4572</v>
      </c>
      <c r="J964" s="12">
        <f>G964+H964+I964</f>
        <v>163.55360000000002</v>
      </c>
      <c r="K964" s="12">
        <f>J964*1.1</f>
        <v>179.90896000000004</v>
      </c>
      <c r="L964" s="7"/>
      <c r="M964" s="4" t="s">
        <v>2227</v>
      </c>
      <c r="N964" s="7" t="s">
        <v>3824</v>
      </c>
      <c r="O964" s="8" t="s">
        <v>3288</v>
      </c>
      <c r="P964" s="10">
        <v>45915</v>
      </c>
    </row>
    <row r="965" spans="1:16" ht="375" x14ac:dyDescent="0.2">
      <c r="A965" s="3" t="s">
        <v>174</v>
      </c>
      <c r="B965" s="4" t="s">
        <v>1914</v>
      </c>
      <c r="C965" s="4" t="s">
        <v>1075</v>
      </c>
      <c r="D965" s="4" t="s">
        <v>636</v>
      </c>
      <c r="E965" s="4" t="s">
        <v>408</v>
      </c>
      <c r="F965" s="5">
        <v>5</v>
      </c>
      <c r="G965" s="6">
        <v>75.39</v>
      </c>
      <c r="H965" s="11">
        <f>G965*0.17</f>
        <v>12.816300000000002</v>
      </c>
      <c r="I965" s="12">
        <f>G965*0.3</f>
        <v>22.617000000000001</v>
      </c>
      <c r="J965" s="12">
        <f>G965+H965+I965</f>
        <v>110.8233</v>
      </c>
      <c r="K965" s="12">
        <f>J965*1.1</f>
        <v>121.90563000000002</v>
      </c>
      <c r="L965" s="7"/>
      <c r="M965" s="4" t="s">
        <v>2227</v>
      </c>
      <c r="N965" s="7" t="s">
        <v>3824</v>
      </c>
      <c r="O965" s="8" t="s">
        <v>3287</v>
      </c>
      <c r="P965" s="10">
        <v>45915</v>
      </c>
    </row>
    <row r="966" spans="1:16" ht="375" x14ac:dyDescent="0.2">
      <c r="A966" s="3" t="s">
        <v>174</v>
      </c>
      <c r="B966" s="4" t="s">
        <v>1914</v>
      </c>
      <c r="C966" s="4" t="s">
        <v>1112</v>
      </c>
      <c r="D966" s="4" t="s">
        <v>636</v>
      </c>
      <c r="E966" s="4" t="s">
        <v>408</v>
      </c>
      <c r="F966" s="5">
        <v>1</v>
      </c>
      <c r="G966" s="6">
        <v>60.19</v>
      </c>
      <c r="H966" s="11">
        <f>G966*0.17</f>
        <v>10.2323</v>
      </c>
      <c r="I966" s="12">
        <f>G966*0.3</f>
        <v>18.056999999999999</v>
      </c>
      <c r="J966" s="12">
        <f>G966+H966+I966</f>
        <v>88.479299999999995</v>
      </c>
      <c r="K966" s="12">
        <f>J966*1.1</f>
        <v>97.32723</v>
      </c>
      <c r="L966" s="7"/>
      <c r="M966" s="4" t="s">
        <v>2227</v>
      </c>
      <c r="N966" s="7" t="s">
        <v>2595</v>
      </c>
      <c r="O966" s="8" t="s">
        <v>2228</v>
      </c>
      <c r="P966" s="10">
        <v>45906</v>
      </c>
    </row>
    <row r="967" spans="1:16" ht="315" x14ac:dyDescent="0.2">
      <c r="A967" s="3" t="s">
        <v>174</v>
      </c>
      <c r="B967" s="4" t="s">
        <v>651</v>
      </c>
      <c r="C967" s="4" t="s">
        <v>999</v>
      </c>
      <c r="D967" s="4" t="s">
        <v>1284</v>
      </c>
      <c r="E967" s="4" t="s">
        <v>408</v>
      </c>
      <c r="F967" s="5">
        <v>1</v>
      </c>
      <c r="G967" s="6">
        <v>103.91</v>
      </c>
      <c r="H967" s="11">
        <f>G967*0.14</f>
        <v>14.547400000000001</v>
      </c>
      <c r="I967" s="12">
        <f>G967*0.22</f>
        <v>22.860199999999999</v>
      </c>
      <c r="J967" s="12">
        <f>G967+H967+I967</f>
        <v>141.3176</v>
      </c>
      <c r="K967" s="12">
        <f>J967*1.1</f>
        <v>155.44936000000001</v>
      </c>
      <c r="L967" s="7"/>
      <c r="M967" s="4" t="s">
        <v>652</v>
      </c>
      <c r="N967" s="7" t="s">
        <v>2595</v>
      </c>
      <c r="O967" s="8" t="s">
        <v>864</v>
      </c>
      <c r="P967" s="10">
        <v>45906</v>
      </c>
    </row>
    <row r="968" spans="1:16" ht="315" x14ac:dyDescent="0.2">
      <c r="A968" s="3" t="s">
        <v>174</v>
      </c>
      <c r="B968" s="4" t="s">
        <v>651</v>
      </c>
      <c r="C968" s="4" t="s">
        <v>465</v>
      </c>
      <c r="D968" s="4" t="s">
        <v>1284</v>
      </c>
      <c r="E968" s="4" t="s">
        <v>408</v>
      </c>
      <c r="F968" s="5">
        <v>1</v>
      </c>
      <c r="G968" s="6">
        <v>60.19</v>
      </c>
      <c r="H968" s="11">
        <f>G968*0.17</f>
        <v>10.2323</v>
      </c>
      <c r="I968" s="12">
        <f>G968*0.3</f>
        <v>18.056999999999999</v>
      </c>
      <c r="J968" s="12">
        <f>G968+H968+I968</f>
        <v>88.479299999999995</v>
      </c>
      <c r="K968" s="12">
        <f>J968*1.1</f>
        <v>97.32723</v>
      </c>
      <c r="L968" s="7"/>
      <c r="M968" s="4" t="s">
        <v>652</v>
      </c>
      <c r="N968" s="7" t="s">
        <v>2595</v>
      </c>
      <c r="O968" s="8" t="s">
        <v>735</v>
      </c>
      <c r="P968" s="10">
        <v>45906</v>
      </c>
    </row>
    <row r="969" spans="1:16" ht="255" x14ac:dyDescent="0.2">
      <c r="A969" s="3" t="s">
        <v>68</v>
      </c>
      <c r="B969" s="4" t="s">
        <v>68</v>
      </c>
      <c r="C969" s="4" t="s">
        <v>887</v>
      </c>
      <c r="D969" s="4" t="s">
        <v>2536</v>
      </c>
      <c r="E969" s="4" t="s">
        <v>299</v>
      </c>
      <c r="F969" s="5">
        <v>60</v>
      </c>
      <c r="G969" s="6">
        <v>14.99</v>
      </c>
      <c r="H969" s="11">
        <f>G969*0.17</f>
        <v>2.5483000000000002</v>
      </c>
      <c r="I969" s="12">
        <f>G969*0.3</f>
        <v>4.4969999999999999</v>
      </c>
      <c r="J969" s="12">
        <f>G969+H969+I969</f>
        <v>22.035299999999999</v>
      </c>
      <c r="K969" s="12">
        <f>J969*1.1</f>
        <v>24.23883</v>
      </c>
      <c r="L969" s="7"/>
      <c r="M969" s="4" t="s">
        <v>759</v>
      </c>
      <c r="N969" s="7" t="s">
        <v>3953</v>
      </c>
      <c r="O969" s="8" t="s">
        <v>760</v>
      </c>
      <c r="P969" s="10">
        <v>45915</v>
      </c>
    </row>
    <row r="970" spans="1:16" ht="409.5" x14ac:dyDescent="0.2">
      <c r="A970" s="3" t="s">
        <v>68</v>
      </c>
      <c r="B970" s="4" t="s">
        <v>483</v>
      </c>
      <c r="C970" s="4" t="s">
        <v>653</v>
      </c>
      <c r="D970" s="4" t="s">
        <v>639</v>
      </c>
      <c r="E970" s="4" t="s">
        <v>299</v>
      </c>
      <c r="F970" s="5">
        <v>1</v>
      </c>
      <c r="G970" s="6">
        <v>161.4</v>
      </c>
      <c r="H970" s="11">
        <f>G970*0.14</f>
        <v>22.596000000000004</v>
      </c>
      <c r="I970" s="12">
        <f>G970*0.22</f>
        <v>35.508000000000003</v>
      </c>
      <c r="J970" s="12">
        <f>G970+H970+I970</f>
        <v>219.50400000000002</v>
      </c>
      <c r="K970" s="12">
        <f>J970*1.1</f>
        <v>241.45440000000005</v>
      </c>
      <c r="L970" s="7"/>
      <c r="M970" s="4" t="s">
        <v>932</v>
      </c>
      <c r="N970" s="7" t="s">
        <v>3573</v>
      </c>
      <c r="O970" s="8" t="s">
        <v>933</v>
      </c>
      <c r="P970" s="10">
        <v>45912</v>
      </c>
    </row>
    <row r="971" spans="1:16" ht="165" hidden="1" x14ac:dyDescent="0.2">
      <c r="A971" s="3" t="s">
        <v>69</v>
      </c>
      <c r="B971" s="4" t="s">
        <v>69</v>
      </c>
      <c r="C971" s="4" t="s">
        <v>610</v>
      </c>
      <c r="D971" s="4" t="s">
        <v>230</v>
      </c>
      <c r="E971" s="4" t="s">
        <v>451</v>
      </c>
      <c r="F971" s="5">
        <v>10</v>
      </c>
      <c r="G971" s="6">
        <v>51.31</v>
      </c>
      <c r="H971" s="11">
        <f>G971*0.17</f>
        <v>8.7227000000000015</v>
      </c>
      <c r="I971" s="12">
        <f>G971*0.3</f>
        <v>15.393000000000001</v>
      </c>
      <c r="J971" s="12">
        <f>G971+H971+I971</f>
        <v>75.425700000000006</v>
      </c>
      <c r="K971" s="12">
        <f>J971*1.1</f>
        <v>82.968270000000018</v>
      </c>
      <c r="L971" s="7"/>
      <c r="M971" s="4" t="s">
        <v>4123</v>
      </c>
      <c r="N971" s="7" t="s">
        <v>4124</v>
      </c>
      <c r="O971" s="8" t="s">
        <v>462</v>
      </c>
      <c r="P971" s="10">
        <v>45923</v>
      </c>
    </row>
    <row r="972" spans="1:16" ht="165" hidden="1" x14ac:dyDescent="0.2">
      <c r="A972" s="3" t="s">
        <v>69</v>
      </c>
      <c r="B972" s="4" t="s">
        <v>69</v>
      </c>
      <c r="C972" s="4" t="s">
        <v>605</v>
      </c>
      <c r="D972" s="4" t="s">
        <v>230</v>
      </c>
      <c r="E972" s="4" t="s">
        <v>451</v>
      </c>
      <c r="F972" s="5">
        <v>10</v>
      </c>
      <c r="G972" s="6">
        <v>51.31</v>
      </c>
      <c r="H972" s="11">
        <f>G972*0.17</f>
        <v>8.7227000000000015</v>
      </c>
      <c r="I972" s="12">
        <f>G972*0.3</f>
        <v>15.393000000000001</v>
      </c>
      <c r="J972" s="12">
        <f>G972+H972+I972</f>
        <v>75.425700000000006</v>
      </c>
      <c r="K972" s="12">
        <f>J972*1.1</f>
        <v>82.968270000000018</v>
      </c>
      <c r="L972" s="7"/>
      <c r="M972" s="4" t="s">
        <v>4123</v>
      </c>
      <c r="N972" s="7" t="s">
        <v>4124</v>
      </c>
      <c r="O972" s="8" t="s">
        <v>1253</v>
      </c>
      <c r="P972" s="10">
        <v>45923</v>
      </c>
    </row>
    <row r="973" spans="1:16" ht="300" hidden="1" x14ac:dyDescent="0.2">
      <c r="A973" s="3" t="s">
        <v>538</v>
      </c>
      <c r="B973" s="4" t="s">
        <v>1734</v>
      </c>
      <c r="C973" s="4" t="s">
        <v>4087</v>
      </c>
      <c r="D973" s="4" t="s">
        <v>1301</v>
      </c>
      <c r="E973" s="4" t="s">
        <v>539</v>
      </c>
      <c r="F973" s="5">
        <v>270</v>
      </c>
      <c r="G973" s="6">
        <v>91500</v>
      </c>
      <c r="H973" s="11">
        <f>G973*0.1</f>
        <v>9150</v>
      </c>
      <c r="I973" s="12">
        <f>G973*0.15</f>
        <v>13725</v>
      </c>
      <c r="J973" s="12">
        <f>G973+H973+I973</f>
        <v>114375</v>
      </c>
      <c r="K973" s="12">
        <f>J973*1.1</f>
        <v>125812.50000000001</v>
      </c>
      <c r="L973" s="7"/>
      <c r="M973" s="4" t="s">
        <v>4088</v>
      </c>
      <c r="N973" s="7" t="s">
        <v>4089</v>
      </c>
      <c r="O973" s="8" t="s">
        <v>4090</v>
      </c>
      <c r="P973" s="10">
        <v>45924</v>
      </c>
    </row>
    <row r="974" spans="1:16" ht="409.5" hidden="1" x14ac:dyDescent="0.2">
      <c r="A974" s="3" t="s">
        <v>618</v>
      </c>
      <c r="B974" s="4" t="s">
        <v>3878</v>
      </c>
      <c r="C974" s="4" t="s">
        <v>2780</v>
      </c>
      <c r="D974" s="4" t="s">
        <v>1307</v>
      </c>
      <c r="E974" s="4" t="s">
        <v>619</v>
      </c>
      <c r="F974" s="5">
        <v>1</v>
      </c>
      <c r="G974" s="6">
        <v>14062.74</v>
      </c>
      <c r="H974" s="11">
        <f>G974*0.1</f>
        <v>1406.2740000000001</v>
      </c>
      <c r="I974" s="12">
        <f>G974*0.15</f>
        <v>2109.4110000000001</v>
      </c>
      <c r="J974" s="12">
        <f>G974+H974+I974</f>
        <v>17578.424999999999</v>
      </c>
      <c r="K974" s="12">
        <f>J974*1.1</f>
        <v>19336.267500000002</v>
      </c>
      <c r="L974" s="7"/>
      <c r="M974" s="4" t="s">
        <v>3879</v>
      </c>
      <c r="N974" s="7" t="s">
        <v>3880</v>
      </c>
      <c r="O974" s="8" t="s">
        <v>3881</v>
      </c>
      <c r="P974" s="10">
        <v>45918</v>
      </c>
    </row>
    <row r="975" spans="1:16" ht="375" x14ac:dyDescent="0.2">
      <c r="A975" s="3" t="s">
        <v>70</v>
      </c>
      <c r="B975" s="4" t="s">
        <v>2136</v>
      </c>
      <c r="C975" s="4" t="s">
        <v>988</v>
      </c>
      <c r="D975" s="4" t="s">
        <v>636</v>
      </c>
      <c r="E975" s="4" t="s">
        <v>420</v>
      </c>
      <c r="F975" s="5">
        <v>3</v>
      </c>
      <c r="G975" s="6">
        <v>46.99</v>
      </c>
      <c r="H975" s="11">
        <f>G975*0.17</f>
        <v>7.9883000000000006</v>
      </c>
      <c r="I975" s="12">
        <f>G975*0.3</f>
        <v>14.097</v>
      </c>
      <c r="J975" s="12">
        <f>G975+H975+I975</f>
        <v>69.075299999999999</v>
      </c>
      <c r="K975" s="12">
        <f>J975*1.1</f>
        <v>75.982830000000007</v>
      </c>
      <c r="L975" s="7"/>
      <c r="M975" s="4" t="s">
        <v>2418</v>
      </c>
      <c r="N975" s="7" t="s">
        <v>3510</v>
      </c>
      <c r="O975" s="8" t="s">
        <v>2523</v>
      </c>
      <c r="P975" s="10">
        <v>45910</v>
      </c>
    </row>
    <row r="976" spans="1:16" ht="375" x14ac:dyDescent="0.2">
      <c r="A976" s="3" t="s">
        <v>70</v>
      </c>
      <c r="B976" s="4" t="s">
        <v>2136</v>
      </c>
      <c r="C976" s="4" t="s">
        <v>1327</v>
      </c>
      <c r="D976" s="4" t="s">
        <v>636</v>
      </c>
      <c r="E976" s="4" t="s">
        <v>420</v>
      </c>
      <c r="F976" s="5">
        <v>5</v>
      </c>
      <c r="G976" s="6">
        <v>61.62</v>
      </c>
      <c r="H976" s="11">
        <f>G976*0.17</f>
        <v>10.4754</v>
      </c>
      <c r="I976" s="12">
        <f>G976*0.3</f>
        <v>18.485999999999997</v>
      </c>
      <c r="J976" s="12">
        <f>G976+H976+I976</f>
        <v>90.581400000000002</v>
      </c>
      <c r="K976" s="12">
        <f>J976*1.1</f>
        <v>99.639540000000011</v>
      </c>
      <c r="L976" s="7"/>
      <c r="M976" s="4" t="s">
        <v>2418</v>
      </c>
      <c r="N976" s="7" t="s">
        <v>3510</v>
      </c>
      <c r="O976" s="8" t="s">
        <v>2524</v>
      </c>
      <c r="P976" s="10">
        <v>45910</v>
      </c>
    </row>
    <row r="977" spans="1:16" ht="409.5" hidden="1" x14ac:dyDescent="0.2">
      <c r="A977" s="3" t="s">
        <v>71</v>
      </c>
      <c r="B977" s="4" t="s">
        <v>72</v>
      </c>
      <c r="C977" s="4" t="s">
        <v>1193</v>
      </c>
      <c r="D977" s="4" t="s">
        <v>1954</v>
      </c>
      <c r="E977" s="4" t="s">
        <v>333</v>
      </c>
      <c r="F977" s="5">
        <v>1</v>
      </c>
      <c r="G977" s="6">
        <v>37.659999999999997</v>
      </c>
      <c r="H977" s="11">
        <f>G977*0.17</f>
        <v>6.4021999999999997</v>
      </c>
      <c r="I977" s="12">
        <f>G977*0.3</f>
        <v>11.297999999999998</v>
      </c>
      <c r="J977" s="12">
        <f>G977+H977+I977</f>
        <v>55.360199999999992</v>
      </c>
      <c r="K977" s="12">
        <f>J977*1.1</f>
        <v>60.896219999999992</v>
      </c>
      <c r="L977" s="7"/>
      <c r="M977" s="4" t="s">
        <v>729</v>
      </c>
      <c r="N977" s="7" t="s">
        <v>4019</v>
      </c>
      <c r="O977" s="8" t="s">
        <v>1194</v>
      </c>
      <c r="P977" s="10">
        <v>45919</v>
      </c>
    </row>
    <row r="978" spans="1:16" ht="409.5" hidden="1" x14ac:dyDescent="0.2">
      <c r="A978" s="3" t="s">
        <v>71</v>
      </c>
      <c r="B978" s="4" t="s">
        <v>72</v>
      </c>
      <c r="C978" s="4" t="s">
        <v>1195</v>
      </c>
      <c r="D978" s="4" t="s">
        <v>1954</v>
      </c>
      <c r="E978" s="4" t="s">
        <v>333</v>
      </c>
      <c r="F978" s="5">
        <v>1</v>
      </c>
      <c r="G978" s="6">
        <v>37.659999999999997</v>
      </c>
      <c r="H978" s="11">
        <f>G978*0.17</f>
        <v>6.4021999999999997</v>
      </c>
      <c r="I978" s="12">
        <f>G978*0.3</f>
        <v>11.297999999999998</v>
      </c>
      <c r="J978" s="12">
        <f>G978+H978+I978</f>
        <v>55.360199999999992</v>
      </c>
      <c r="K978" s="12">
        <f>J978*1.1</f>
        <v>60.896219999999992</v>
      </c>
      <c r="L978" s="7"/>
      <c r="M978" s="4" t="s">
        <v>729</v>
      </c>
      <c r="N978" s="7" t="s">
        <v>4019</v>
      </c>
      <c r="O978" s="8" t="s">
        <v>1196</v>
      </c>
      <c r="P978" s="10">
        <v>45919</v>
      </c>
    </row>
    <row r="979" spans="1:16" ht="409.5" hidden="1" x14ac:dyDescent="0.2">
      <c r="A979" s="3" t="s">
        <v>71</v>
      </c>
      <c r="B979" s="4" t="s">
        <v>72</v>
      </c>
      <c r="C979" s="4" t="s">
        <v>1189</v>
      </c>
      <c r="D979" s="4" t="s">
        <v>1954</v>
      </c>
      <c r="E979" s="4" t="s">
        <v>333</v>
      </c>
      <c r="F979" s="5">
        <v>1</v>
      </c>
      <c r="G979" s="6">
        <v>13.77</v>
      </c>
      <c r="H979" s="11">
        <f>G979*0.17</f>
        <v>2.3409</v>
      </c>
      <c r="I979" s="12">
        <f>G979*0.3</f>
        <v>4.1309999999999993</v>
      </c>
      <c r="J979" s="12">
        <f>G979+H979+I979</f>
        <v>20.241900000000001</v>
      </c>
      <c r="K979" s="12">
        <f>J979*1.1</f>
        <v>22.266090000000002</v>
      </c>
      <c r="L979" s="7"/>
      <c r="M979" s="4" t="s">
        <v>729</v>
      </c>
      <c r="N979" s="7" t="s">
        <v>4019</v>
      </c>
      <c r="O979" s="8" t="s">
        <v>1190</v>
      </c>
      <c r="P979" s="10">
        <v>45919</v>
      </c>
    </row>
    <row r="980" spans="1:16" ht="409.5" hidden="1" x14ac:dyDescent="0.2">
      <c r="A980" s="3" t="s">
        <v>71</v>
      </c>
      <c r="B980" s="4" t="s">
        <v>72</v>
      </c>
      <c r="C980" s="4" t="s">
        <v>1191</v>
      </c>
      <c r="D980" s="4" t="s">
        <v>1954</v>
      </c>
      <c r="E980" s="4" t="s">
        <v>333</v>
      </c>
      <c r="F980" s="5">
        <v>1</v>
      </c>
      <c r="G980" s="6">
        <v>13.77</v>
      </c>
      <c r="H980" s="11">
        <f>G980*0.17</f>
        <v>2.3409</v>
      </c>
      <c r="I980" s="12">
        <f>G980*0.3</f>
        <v>4.1309999999999993</v>
      </c>
      <c r="J980" s="12">
        <f>G980+H980+I980</f>
        <v>20.241900000000001</v>
      </c>
      <c r="K980" s="12">
        <f>J980*1.1</f>
        <v>22.266090000000002</v>
      </c>
      <c r="L980" s="7"/>
      <c r="M980" s="4" t="s">
        <v>729</v>
      </c>
      <c r="N980" s="7" t="s">
        <v>4019</v>
      </c>
      <c r="O980" s="8" t="s">
        <v>1192</v>
      </c>
      <c r="P980" s="10">
        <v>45919</v>
      </c>
    </row>
    <row r="981" spans="1:16" ht="409.5" hidden="1" x14ac:dyDescent="0.2">
      <c r="A981" s="3" t="s">
        <v>71</v>
      </c>
      <c r="B981" s="4" t="s">
        <v>72</v>
      </c>
      <c r="C981" s="4" t="s">
        <v>1185</v>
      </c>
      <c r="D981" s="4" t="s">
        <v>1954</v>
      </c>
      <c r="E981" s="4" t="s">
        <v>333</v>
      </c>
      <c r="F981" s="5">
        <v>1</v>
      </c>
      <c r="G981" s="6">
        <v>55.3</v>
      </c>
      <c r="H981" s="11">
        <f>G981*0.17</f>
        <v>9.4009999999999998</v>
      </c>
      <c r="I981" s="12">
        <f>G981*0.3</f>
        <v>16.59</v>
      </c>
      <c r="J981" s="12">
        <f>G981+H981+I981</f>
        <v>81.290999999999997</v>
      </c>
      <c r="K981" s="12">
        <f>J981*1.1</f>
        <v>89.420100000000005</v>
      </c>
      <c r="L981" s="7"/>
      <c r="M981" s="4" t="s">
        <v>729</v>
      </c>
      <c r="N981" s="7" t="s">
        <v>4019</v>
      </c>
      <c r="O981" s="8" t="s">
        <v>1186</v>
      </c>
      <c r="P981" s="10">
        <v>45919</v>
      </c>
    </row>
    <row r="982" spans="1:16" ht="409.5" hidden="1" x14ac:dyDescent="0.2">
      <c r="A982" s="3" t="s">
        <v>71</v>
      </c>
      <c r="B982" s="4" t="s">
        <v>72</v>
      </c>
      <c r="C982" s="4" t="s">
        <v>1187</v>
      </c>
      <c r="D982" s="4" t="s">
        <v>1954</v>
      </c>
      <c r="E982" s="4" t="s">
        <v>333</v>
      </c>
      <c r="F982" s="5">
        <v>1</v>
      </c>
      <c r="G982" s="6">
        <v>55.3</v>
      </c>
      <c r="H982" s="11">
        <f>G982*0.17</f>
        <v>9.4009999999999998</v>
      </c>
      <c r="I982" s="12">
        <f>G982*0.3</f>
        <v>16.59</v>
      </c>
      <c r="J982" s="12">
        <f>G982+H982+I982</f>
        <v>81.290999999999997</v>
      </c>
      <c r="K982" s="12">
        <f>J982*1.1</f>
        <v>89.420100000000005</v>
      </c>
      <c r="L982" s="7"/>
      <c r="M982" s="4" t="s">
        <v>729</v>
      </c>
      <c r="N982" s="7" t="s">
        <v>4019</v>
      </c>
      <c r="O982" s="8" t="s">
        <v>1188</v>
      </c>
      <c r="P982" s="10">
        <v>45919</v>
      </c>
    </row>
    <row r="983" spans="1:16" ht="375" hidden="1" x14ac:dyDescent="0.2">
      <c r="A983" s="3" t="s">
        <v>71</v>
      </c>
      <c r="B983" s="4" t="s">
        <v>3734</v>
      </c>
      <c r="C983" s="4" t="s">
        <v>546</v>
      </c>
      <c r="D983" s="4" t="s">
        <v>636</v>
      </c>
      <c r="E983" s="4" t="s">
        <v>333</v>
      </c>
      <c r="F983" s="5">
        <v>10</v>
      </c>
      <c r="G983" s="6">
        <v>124.99</v>
      </c>
      <c r="H983" s="11">
        <f>G983*0.14</f>
        <v>17.4986</v>
      </c>
      <c r="I983" s="12">
        <f>G983*0.22</f>
        <v>27.497799999999998</v>
      </c>
      <c r="J983" s="12">
        <f>G983+H983+I983</f>
        <v>169.9864</v>
      </c>
      <c r="K983" s="12">
        <f>J983*1.1</f>
        <v>186.98504000000003</v>
      </c>
      <c r="L983" s="7"/>
      <c r="M983" s="4" t="s">
        <v>2372</v>
      </c>
      <c r="N983" s="7" t="s">
        <v>3736</v>
      </c>
      <c r="O983" s="8" t="s">
        <v>3738</v>
      </c>
      <c r="P983" s="10">
        <v>45916</v>
      </c>
    </row>
    <row r="984" spans="1:16" ht="375" hidden="1" x14ac:dyDescent="0.2">
      <c r="A984" s="3" t="s">
        <v>71</v>
      </c>
      <c r="B984" s="4" t="s">
        <v>3734</v>
      </c>
      <c r="C984" s="4" t="s">
        <v>3747</v>
      </c>
      <c r="D984" s="4" t="s">
        <v>636</v>
      </c>
      <c r="E984" s="4" t="s">
        <v>333</v>
      </c>
      <c r="F984" s="5">
        <v>100</v>
      </c>
      <c r="G984" s="6">
        <v>972</v>
      </c>
      <c r="H984" s="11">
        <f>G984*0.1</f>
        <v>97.2</v>
      </c>
      <c r="I984" s="12">
        <f>G984*0.15</f>
        <v>145.79999999999998</v>
      </c>
      <c r="J984" s="12">
        <f>G984+H984+I984</f>
        <v>1215</v>
      </c>
      <c r="K984" s="12">
        <f>J984*1.1</f>
        <v>1336.5</v>
      </c>
      <c r="L984" s="7"/>
      <c r="M984" s="4" t="s">
        <v>2372</v>
      </c>
      <c r="N984" s="7" t="s">
        <v>3741</v>
      </c>
      <c r="O984" s="8" t="s">
        <v>3748</v>
      </c>
      <c r="P984" s="10">
        <v>45916</v>
      </c>
    </row>
    <row r="985" spans="1:16" ht="375" hidden="1" x14ac:dyDescent="0.2">
      <c r="A985" s="3" t="s">
        <v>71</v>
      </c>
      <c r="B985" s="4" t="s">
        <v>3734</v>
      </c>
      <c r="C985" s="4" t="s">
        <v>3743</v>
      </c>
      <c r="D985" s="4" t="s">
        <v>636</v>
      </c>
      <c r="E985" s="4" t="s">
        <v>333</v>
      </c>
      <c r="F985" s="5">
        <v>100</v>
      </c>
      <c r="G985" s="6">
        <v>972</v>
      </c>
      <c r="H985" s="11">
        <f>G985*0.1</f>
        <v>97.2</v>
      </c>
      <c r="I985" s="12">
        <f>G985*0.15</f>
        <v>145.79999999999998</v>
      </c>
      <c r="J985" s="12">
        <f>G985+H985+I985</f>
        <v>1215</v>
      </c>
      <c r="K985" s="12">
        <f>J985*1.1</f>
        <v>1336.5</v>
      </c>
      <c r="L985" s="7"/>
      <c r="M985" s="4" t="s">
        <v>2372</v>
      </c>
      <c r="N985" s="7" t="s">
        <v>3741</v>
      </c>
      <c r="O985" s="8" t="s">
        <v>3744</v>
      </c>
      <c r="P985" s="10">
        <v>45916</v>
      </c>
    </row>
    <row r="986" spans="1:16" ht="375" hidden="1" x14ac:dyDescent="0.2">
      <c r="A986" s="3" t="s">
        <v>71</v>
      </c>
      <c r="B986" s="4" t="s">
        <v>3734</v>
      </c>
      <c r="C986" s="4" t="s">
        <v>3735</v>
      </c>
      <c r="D986" s="4" t="s">
        <v>636</v>
      </c>
      <c r="E986" s="4" t="s">
        <v>333</v>
      </c>
      <c r="F986" s="5">
        <v>10</v>
      </c>
      <c r="G986" s="6">
        <v>119.5</v>
      </c>
      <c r="H986" s="11">
        <f>G986*0.14</f>
        <v>16.73</v>
      </c>
      <c r="I986" s="12">
        <f>G986*0.22</f>
        <v>26.29</v>
      </c>
      <c r="J986" s="12">
        <f>G986+H986+I986</f>
        <v>162.51999999999998</v>
      </c>
      <c r="K986" s="12">
        <f>J986*1.1</f>
        <v>178.77199999999999</v>
      </c>
      <c r="L986" s="7"/>
      <c r="M986" s="4" t="s">
        <v>2372</v>
      </c>
      <c r="N986" s="7" t="s">
        <v>3736</v>
      </c>
      <c r="O986" s="8" t="s">
        <v>3737</v>
      </c>
      <c r="P986" s="10">
        <v>45916</v>
      </c>
    </row>
    <row r="987" spans="1:16" ht="375" hidden="1" x14ac:dyDescent="0.2">
      <c r="A987" s="3" t="s">
        <v>71</v>
      </c>
      <c r="B987" s="4" t="s">
        <v>3734</v>
      </c>
      <c r="C987" s="4" t="s">
        <v>3745</v>
      </c>
      <c r="D987" s="4" t="s">
        <v>636</v>
      </c>
      <c r="E987" s="4" t="s">
        <v>333</v>
      </c>
      <c r="F987" s="5">
        <v>100</v>
      </c>
      <c r="G987" s="6">
        <v>927.8</v>
      </c>
      <c r="H987" s="11">
        <f>G987*0.1</f>
        <v>92.78</v>
      </c>
      <c r="I987" s="12">
        <f>G987*0.15</f>
        <v>139.16999999999999</v>
      </c>
      <c r="J987" s="12">
        <f>G987+H987+I987</f>
        <v>1159.75</v>
      </c>
      <c r="K987" s="12">
        <f>J987*1.1</f>
        <v>1275.7250000000001</v>
      </c>
      <c r="L987" s="7"/>
      <c r="M987" s="4" t="s">
        <v>2372</v>
      </c>
      <c r="N987" s="7" t="s">
        <v>3741</v>
      </c>
      <c r="O987" s="8" t="s">
        <v>3746</v>
      </c>
      <c r="P987" s="10">
        <v>45916</v>
      </c>
    </row>
    <row r="988" spans="1:16" ht="375" hidden="1" x14ac:dyDescent="0.2">
      <c r="A988" s="3" t="s">
        <v>71</v>
      </c>
      <c r="B988" s="4" t="s">
        <v>3734</v>
      </c>
      <c r="C988" s="4" t="s">
        <v>3740</v>
      </c>
      <c r="D988" s="4" t="s">
        <v>636</v>
      </c>
      <c r="E988" s="4" t="s">
        <v>333</v>
      </c>
      <c r="F988" s="5">
        <v>100</v>
      </c>
      <c r="G988" s="6">
        <v>927.8</v>
      </c>
      <c r="H988" s="11">
        <f>G988*0.1</f>
        <v>92.78</v>
      </c>
      <c r="I988" s="12">
        <f>G988*0.15</f>
        <v>139.16999999999999</v>
      </c>
      <c r="J988" s="12">
        <f>G988+H988+I988</f>
        <v>1159.75</v>
      </c>
      <c r="K988" s="12">
        <f>J988*1.1</f>
        <v>1275.7250000000001</v>
      </c>
      <c r="L988" s="7"/>
      <c r="M988" s="4" t="s">
        <v>2372</v>
      </c>
      <c r="N988" s="7" t="s">
        <v>3741</v>
      </c>
      <c r="O988" s="8" t="s">
        <v>3742</v>
      </c>
      <c r="P988" s="10">
        <v>45916</v>
      </c>
    </row>
    <row r="989" spans="1:16" ht="409.5" x14ac:dyDescent="0.2">
      <c r="A989" s="3" t="s">
        <v>73</v>
      </c>
      <c r="B989" s="4" t="s">
        <v>2951</v>
      </c>
      <c r="C989" s="4" t="s">
        <v>2969</v>
      </c>
      <c r="D989" s="4" t="s">
        <v>2914</v>
      </c>
      <c r="E989" s="4" t="s">
        <v>424</v>
      </c>
      <c r="F989" s="5">
        <v>1</v>
      </c>
      <c r="G989" s="6">
        <v>4100</v>
      </c>
      <c r="H989" s="11">
        <f>G989*0.1</f>
        <v>410</v>
      </c>
      <c r="I989" s="12">
        <f>G989*0.15</f>
        <v>615</v>
      </c>
      <c r="J989" s="12">
        <f>G989+H989+I989</f>
        <v>5125</v>
      </c>
      <c r="K989" s="12">
        <f>J989*1.1</f>
        <v>5637.5000000000009</v>
      </c>
      <c r="L989" s="7"/>
      <c r="M989" s="4" t="s">
        <v>2952</v>
      </c>
      <c r="N989" s="7" t="s">
        <v>3284</v>
      </c>
      <c r="O989" s="8" t="s">
        <v>219</v>
      </c>
      <c r="P989" s="10">
        <v>45902</v>
      </c>
    </row>
    <row r="990" spans="1:16" ht="409.5" x14ac:dyDescent="0.2">
      <c r="A990" s="3" t="s">
        <v>73</v>
      </c>
      <c r="B990" s="4" t="s">
        <v>2951</v>
      </c>
      <c r="C990" s="4" t="s">
        <v>2969</v>
      </c>
      <c r="D990" s="4" t="s">
        <v>2970</v>
      </c>
      <c r="E990" s="4" t="s">
        <v>424</v>
      </c>
      <c r="F990" s="5">
        <v>1</v>
      </c>
      <c r="G990" s="6">
        <v>4100</v>
      </c>
      <c r="H990" s="11">
        <f>G990*0.1</f>
        <v>410</v>
      </c>
      <c r="I990" s="12">
        <f>G990*0.15</f>
        <v>615</v>
      </c>
      <c r="J990" s="12">
        <f>G990+H990+I990</f>
        <v>5125</v>
      </c>
      <c r="K990" s="12">
        <f>J990*1.1</f>
        <v>5637.5000000000009</v>
      </c>
      <c r="L990" s="7"/>
      <c r="M990" s="4" t="s">
        <v>2952</v>
      </c>
      <c r="N990" s="7" t="s">
        <v>3284</v>
      </c>
      <c r="O990" s="8" t="s">
        <v>2971</v>
      </c>
      <c r="P990" s="10">
        <v>45902</v>
      </c>
    </row>
    <row r="991" spans="1:16" ht="409.5" x14ac:dyDescent="0.2">
      <c r="A991" s="3" t="s">
        <v>73</v>
      </c>
      <c r="B991" s="4" t="s">
        <v>2951</v>
      </c>
      <c r="C991" s="4" t="s">
        <v>2972</v>
      </c>
      <c r="D991" s="4" t="s">
        <v>2914</v>
      </c>
      <c r="E991" s="4" t="s">
        <v>424</v>
      </c>
      <c r="F991" s="5">
        <v>1</v>
      </c>
      <c r="G991" s="6">
        <v>4100</v>
      </c>
      <c r="H991" s="11">
        <f>G991*0.1</f>
        <v>410</v>
      </c>
      <c r="I991" s="12">
        <f>G991*0.15</f>
        <v>615</v>
      </c>
      <c r="J991" s="12">
        <f>G991+H991+I991</f>
        <v>5125</v>
      </c>
      <c r="K991" s="12">
        <f>J991*1.1</f>
        <v>5637.5000000000009</v>
      </c>
      <c r="L991" s="7"/>
      <c r="M991" s="4" t="s">
        <v>2952</v>
      </c>
      <c r="N991" s="7" t="s">
        <v>3284</v>
      </c>
      <c r="O991" s="8" t="s">
        <v>217</v>
      </c>
      <c r="P991" s="10">
        <v>45902</v>
      </c>
    </row>
    <row r="992" spans="1:16" ht="409.5" x14ac:dyDescent="0.2">
      <c r="A992" s="3" t="s">
        <v>73</v>
      </c>
      <c r="B992" s="4" t="s">
        <v>2951</v>
      </c>
      <c r="C992" s="4" t="s">
        <v>2972</v>
      </c>
      <c r="D992" s="4" t="s">
        <v>2970</v>
      </c>
      <c r="E992" s="4" t="s">
        <v>424</v>
      </c>
      <c r="F992" s="5">
        <v>1</v>
      </c>
      <c r="G992" s="6">
        <v>4100</v>
      </c>
      <c r="H992" s="11">
        <f>G992*0.1</f>
        <v>410</v>
      </c>
      <c r="I992" s="12">
        <f>G992*0.15</f>
        <v>615</v>
      </c>
      <c r="J992" s="12">
        <f>G992+H992+I992</f>
        <v>5125</v>
      </c>
      <c r="K992" s="12">
        <f>J992*1.1</f>
        <v>5637.5000000000009</v>
      </c>
      <c r="L992" s="7"/>
      <c r="M992" s="4" t="s">
        <v>2952</v>
      </c>
      <c r="N992" s="7" t="s">
        <v>3284</v>
      </c>
      <c r="O992" s="8" t="s">
        <v>2973</v>
      </c>
      <c r="P992" s="10">
        <v>45902</v>
      </c>
    </row>
    <row r="993" spans="1:16" ht="409.5" x14ac:dyDescent="0.2">
      <c r="A993" s="3" t="s">
        <v>73</v>
      </c>
      <c r="B993" s="4" t="s">
        <v>2951</v>
      </c>
      <c r="C993" s="4" t="s">
        <v>3286</v>
      </c>
      <c r="D993" s="4" t="s">
        <v>2914</v>
      </c>
      <c r="E993" s="4" t="s">
        <v>424</v>
      </c>
      <c r="F993" s="5">
        <v>1</v>
      </c>
      <c r="G993" s="6">
        <v>4100</v>
      </c>
      <c r="H993" s="11">
        <f>G993*0.1</f>
        <v>410</v>
      </c>
      <c r="I993" s="12">
        <f>G993*0.15</f>
        <v>615</v>
      </c>
      <c r="J993" s="12">
        <f>G993+H993+I993</f>
        <v>5125</v>
      </c>
      <c r="K993" s="12">
        <f>J993*1.1</f>
        <v>5637.5000000000009</v>
      </c>
      <c r="L993" s="7"/>
      <c r="M993" s="4" t="s">
        <v>2952</v>
      </c>
      <c r="N993" s="7" t="s">
        <v>3284</v>
      </c>
      <c r="O993" s="8" t="s">
        <v>218</v>
      </c>
      <c r="P993" s="10">
        <v>45902</v>
      </c>
    </row>
    <row r="994" spans="1:16" ht="409.5" x14ac:dyDescent="0.2">
      <c r="A994" s="3" t="s">
        <v>73</v>
      </c>
      <c r="B994" s="4" t="s">
        <v>2951</v>
      </c>
      <c r="C994" s="4" t="s">
        <v>3286</v>
      </c>
      <c r="D994" s="4" t="s">
        <v>2970</v>
      </c>
      <c r="E994" s="4" t="s">
        <v>424</v>
      </c>
      <c r="F994" s="5">
        <v>1</v>
      </c>
      <c r="G994" s="6">
        <v>4100</v>
      </c>
      <c r="H994" s="11">
        <f>G994*0.1</f>
        <v>410</v>
      </c>
      <c r="I994" s="12">
        <f>G994*0.15</f>
        <v>615</v>
      </c>
      <c r="J994" s="12">
        <f>G994+H994+I994</f>
        <v>5125</v>
      </c>
      <c r="K994" s="12">
        <f>J994*1.1</f>
        <v>5637.5000000000009</v>
      </c>
      <c r="L994" s="7"/>
      <c r="M994" s="4" t="s">
        <v>2952</v>
      </c>
      <c r="N994" s="7" t="s">
        <v>3284</v>
      </c>
      <c r="O994" s="8" t="s">
        <v>2974</v>
      </c>
      <c r="P994" s="10">
        <v>45902</v>
      </c>
    </row>
    <row r="995" spans="1:16" ht="409.5" x14ac:dyDescent="0.2">
      <c r="A995" s="3" t="s">
        <v>73</v>
      </c>
      <c r="B995" s="4" t="s">
        <v>2951</v>
      </c>
      <c r="C995" s="4" t="s">
        <v>3283</v>
      </c>
      <c r="D995" s="4" t="s">
        <v>2914</v>
      </c>
      <c r="E995" s="4" t="s">
        <v>424</v>
      </c>
      <c r="F995" s="5">
        <v>1</v>
      </c>
      <c r="G995" s="6">
        <v>3100</v>
      </c>
      <c r="H995" s="11">
        <f>G995*0.1</f>
        <v>310</v>
      </c>
      <c r="I995" s="12">
        <f>G995*0.15</f>
        <v>465</v>
      </c>
      <c r="J995" s="12">
        <f>G995+H995+I995</f>
        <v>3875</v>
      </c>
      <c r="K995" s="12">
        <f>J995*1.1</f>
        <v>4262.5</v>
      </c>
      <c r="L995" s="7"/>
      <c r="M995" s="4" t="s">
        <v>2952</v>
      </c>
      <c r="N995" s="7" t="s">
        <v>3284</v>
      </c>
      <c r="O995" s="8" t="s">
        <v>221</v>
      </c>
      <c r="P995" s="10">
        <v>45902</v>
      </c>
    </row>
    <row r="996" spans="1:16" ht="409.5" x14ac:dyDescent="0.2">
      <c r="A996" s="3" t="s">
        <v>73</v>
      </c>
      <c r="B996" s="4" t="s">
        <v>2951</v>
      </c>
      <c r="C996" s="4" t="s">
        <v>3285</v>
      </c>
      <c r="D996" s="4" t="s">
        <v>2914</v>
      </c>
      <c r="E996" s="4" t="s">
        <v>424</v>
      </c>
      <c r="F996" s="5">
        <v>1</v>
      </c>
      <c r="G996" s="6">
        <v>4100</v>
      </c>
      <c r="H996" s="11">
        <f>G996*0.1</f>
        <v>410</v>
      </c>
      <c r="I996" s="12">
        <f>G996*0.15</f>
        <v>615</v>
      </c>
      <c r="J996" s="12">
        <f>G996+H996+I996</f>
        <v>5125</v>
      </c>
      <c r="K996" s="12">
        <f>J996*1.1</f>
        <v>5637.5000000000009</v>
      </c>
      <c r="L996" s="7"/>
      <c r="M996" s="4" t="s">
        <v>2952</v>
      </c>
      <c r="N996" s="7" t="s">
        <v>3284</v>
      </c>
      <c r="O996" s="8" t="s">
        <v>220</v>
      </c>
      <c r="P996" s="10">
        <v>45902</v>
      </c>
    </row>
    <row r="997" spans="1:16" ht="409.5" hidden="1" x14ac:dyDescent="0.2">
      <c r="A997" s="3" t="s">
        <v>74</v>
      </c>
      <c r="B997" s="4" t="s">
        <v>1540</v>
      </c>
      <c r="C997" s="4" t="s">
        <v>4046</v>
      </c>
      <c r="D997" s="4" t="s">
        <v>4047</v>
      </c>
      <c r="E997" s="4" t="s">
        <v>1700</v>
      </c>
      <c r="F997" s="5">
        <v>4</v>
      </c>
      <c r="G997" s="6">
        <v>1465.1</v>
      </c>
      <c r="H997" s="11">
        <f>G997*0.1</f>
        <v>146.51</v>
      </c>
      <c r="I997" s="12">
        <f>G997*0.15</f>
        <v>219.76499999999999</v>
      </c>
      <c r="J997" s="12">
        <f>G997+H997+I997</f>
        <v>1831.375</v>
      </c>
      <c r="K997" s="12">
        <f>J997*1.1</f>
        <v>2014.5125000000003</v>
      </c>
      <c r="L997" s="7"/>
      <c r="M997" s="4" t="s">
        <v>4048</v>
      </c>
      <c r="N997" s="7" t="s">
        <v>4049</v>
      </c>
      <c r="O997" s="8" t="s">
        <v>4050</v>
      </c>
      <c r="P997" s="10">
        <v>45923</v>
      </c>
    </row>
    <row r="998" spans="1:16" ht="409.5" hidden="1" x14ac:dyDescent="0.2">
      <c r="A998" s="3" t="s">
        <v>74</v>
      </c>
      <c r="B998" s="4" t="s">
        <v>1540</v>
      </c>
      <c r="C998" s="4" t="s">
        <v>4051</v>
      </c>
      <c r="D998" s="4" t="s">
        <v>4047</v>
      </c>
      <c r="E998" s="4" t="s">
        <v>1700</v>
      </c>
      <c r="F998" s="5">
        <v>4</v>
      </c>
      <c r="G998" s="6">
        <v>1465.1</v>
      </c>
      <c r="H998" s="11">
        <f>G998*0.1</f>
        <v>146.51</v>
      </c>
      <c r="I998" s="12">
        <f>G998*0.15</f>
        <v>219.76499999999999</v>
      </c>
      <c r="J998" s="12">
        <f>G998+H998+I998</f>
        <v>1831.375</v>
      </c>
      <c r="K998" s="12">
        <f>J998*1.1</f>
        <v>2014.5125000000003</v>
      </c>
      <c r="L998" s="7"/>
      <c r="M998" s="4" t="s">
        <v>4048</v>
      </c>
      <c r="N998" s="7" t="s">
        <v>4049</v>
      </c>
      <c r="O998" s="8" t="s">
        <v>4052</v>
      </c>
      <c r="P998" s="10">
        <v>45923</v>
      </c>
    </row>
    <row r="999" spans="1:16" ht="409.5" hidden="1" x14ac:dyDescent="0.2">
      <c r="A999" s="3" t="s">
        <v>74</v>
      </c>
      <c r="B999" s="4" t="s">
        <v>1540</v>
      </c>
      <c r="C999" s="4" t="s">
        <v>4053</v>
      </c>
      <c r="D999" s="4" t="s">
        <v>4047</v>
      </c>
      <c r="E999" s="4" t="s">
        <v>1700</v>
      </c>
      <c r="F999" s="5">
        <v>4</v>
      </c>
      <c r="G999" s="6">
        <v>1465.1</v>
      </c>
      <c r="H999" s="11">
        <f>G999*0.1</f>
        <v>146.51</v>
      </c>
      <c r="I999" s="12">
        <f>G999*0.15</f>
        <v>219.76499999999999</v>
      </c>
      <c r="J999" s="12">
        <f>G999+H999+I999</f>
        <v>1831.375</v>
      </c>
      <c r="K999" s="12">
        <f>J999*1.1</f>
        <v>2014.5125000000003</v>
      </c>
      <c r="L999" s="7"/>
      <c r="M999" s="4" t="s">
        <v>4048</v>
      </c>
      <c r="N999" s="7" t="s">
        <v>4049</v>
      </c>
      <c r="O999" s="8" t="s">
        <v>4054</v>
      </c>
      <c r="P999" s="10">
        <v>45923</v>
      </c>
    </row>
    <row r="1000" spans="1:16" ht="225" x14ac:dyDescent="0.2">
      <c r="A1000" s="3" t="s">
        <v>1026</v>
      </c>
      <c r="B1000" s="4" t="s">
        <v>3484</v>
      </c>
      <c r="C1000" s="4" t="s">
        <v>2841</v>
      </c>
      <c r="D1000" s="4" t="s">
        <v>1728</v>
      </c>
      <c r="E1000" s="4" t="s">
        <v>3485</v>
      </c>
      <c r="F1000" s="5">
        <v>28</v>
      </c>
      <c r="G1000" s="6">
        <v>26734.95</v>
      </c>
      <c r="H1000" s="11">
        <f>G1000*0.1</f>
        <v>2673.4950000000003</v>
      </c>
      <c r="I1000" s="12">
        <f>G1000*0.15</f>
        <v>4010.2424999999998</v>
      </c>
      <c r="J1000" s="12">
        <f>G1000+H1000+I1000</f>
        <v>33418.6875</v>
      </c>
      <c r="K1000" s="12">
        <f>J1000*1.1</f>
        <v>36760.556250000001</v>
      </c>
      <c r="L1000" s="7"/>
      <c r="M1000" s="4" t="s">
        <v>3486</v>
      </c>
      <c r="N1000" s="7" t="s">
        <v>3487</v>
      </c>
      <c r="O1000" s="8" t="s">
        <v>3488</v>
      </c>
      <c r="P1000" s="10">
        <v>45909</v>
      </c>
    </row>
    <row r="1001" spans="1:16" ht="225" x14ac:dyDescent="0.2">
      <c r="A1001" s="3" t="s">
        <v>1026</v>
      </c>
      <c r="B1001" s="4" t="s">
        <v>3484</v>
      </c>
      <c r="C1001" s="4" t="s">
        <v>3489</v>
      </c>
      <c r="D1001" s="4" t="s">
        <v>1728</v>
      </c>
      <c r="E1001" s="4" t="s">
        <v>3485</v>
      </c>
      <c r="F1001" s="5">
        <v>84</v>
      </c>
      <c r="G1001" s="6">
        <v>80204.84</v>
      </c>
      <c r="H1001" s="11">
        <f>G1001*0.1</f>
        <v>8020.4840000000004</v>
      </c>
      <c r="I1001" s="12">
        <f>G1001*0.15</f>
        <v>12030.725999999999</v>
      </c>
      <c r="J1001" s="12">
        <f>G1001+H1001+I1001</f>
        <v>100256.04999999999</v>
      </c>
      <c r="K1001" s="12">
        <f>J1001*1.1</f>
        <v>110281.655</v>
      </c>
      <c r="L1001" s="7"/>
      <c r="M1001" s="4" t="s">
        <v>3486</v>
      </c>
      <c r="N1001" s="7" t="s">
        <v>3487</v>
      </c>
      <c r="O1001" s="8" t="s">
        <v>3490</v>
      </c>
      <c r="P1001" s="10">
        <v>45909</v>
      </c>
    </row>
    <row r="1002" spans="1:16" ht="409.5" hidden="1" x14ac:dyDescent="0.2">
      <c r="A1002" s="3" t="s">
        <v>1026</v>
      </c>
      <c r="B1002" s="4" t="s">
        <v>2937</v>
      </c>
      <c r="C1002" s="4" t="s">
        <v>2938</v>
      </c>
      <c r="D1002" s="4" t="s">
        <v>569</v>
      </c>
      <c r="E1002" s="4" t="s">
        <v>1027</v>
      </c>
      <c r="F1002" s="5">
        <v>84</v>
      </c>
      <c r="G1002" s="6">
        <v>80204.850000000006</v>
      </c>
      <c r="H1002" s="11">
        <f>G1002*0.1</f>
        <v>8020.4850000000006</v>
      </c>
      <c r="I1002" s="12">
        <f>G1002*0.15</f>
        <v>12030.727500000001</v>
      </c>
      <c r="J1002" s="12">
        <f>G1002+H1002+I1002</f>
        <v>100256.0625</v>
      </c>
      <c r="K1002" s="12">
        <f>J1002*1.1</f>
        <v>110281.66875000001</v>
      </c>
      <c r="L1002" s="7"/>
      <c r="M1002" s="4" t="s">
        <v>2939</v>
      </c>
      <c r="N1002" s="7" t="s">
        <v>4200</v>
      </c>
      <c r="O1002" s="8" t="s">
        <v>2940</v>
      </c>
      <c r="P1002" s="10">
        <v>45924</v>
      </c>
    </row>
    <row r="1003" spans="1:16" ht="409.5" hidden="1" x14ac:dyDescent="0.2">
      <c r="A1003" s="3" t="s">
        <v>1026</v>
      </c>
      <c r="B1003" s="4" t="s">
        <v>2937</v>
      </c>
      <c r="C1003" s="4" t="s">
        <v>2942</v>
      </c>
      <c r="D1003" s="4" t="s">
        <v>569</v>
      </c>
      <c r="E1003" s="4" t="s">
        <v>1027</v>
      </c>
      <c r="F1003" s="5">
        <v>84</v>
      </c>
      <c r="G1003" s="6">
        <v>80204.850000000006</v>
      </c>
      <c r="H1003" s="11">
        <f>G1003*0.1</f>
        <v>8020.4850000000006</v>
      </c>
      <c r="I1003" s="12">
        <f>G1003*0.15</f>
        <v>12030.727500000001</v>
      </c>
      <c r="J1003" s="12">
        <f>G1003+H1003+I1003</f>
        <v>100256.0625</v>
      </c>
      <c r="K1003" s="12">
        <f>J1003*1.1</f>
        <v>110281.66875000001</v>
      </c>
      <c r="L1003" s="7"/>
      <c r="M1003" s="4" t="s">
        <v>2939</v>
      </c>
      <c r="N1003" s="7" t="s">
        <v>4200</v>
      </c>
      <c r="O1003" s="8" t="s">
        <v>2943</v>
      </c>
      <c r="P1003" s="10">
        <v>45924</v>
      </c>
    </row>
    <row r="1004" spans="1:16" ht="409.5" hidden="1" x14ac:dyDescent="0.2">
      <c r="A1004" s="3" t="s">
        <v>1026</v>
      </c>
      <c r="B1004" s="4" t="s">
        <v>2937</v>
      </c>
      <c r="C1004" s="4" t="s">
        <v>2857</v>
      </c>
      <c r="D1004" s="4" t="s">
        <v>569</v>
      </c>
      <c r="E1004" s="4" t="s">
        <v>1027</v>
      </c>
      <c r="F1004" s="5">
        <v>28</v>
      </c>
      <c r="G1004" s="6">
        <v>26734.95</v>
      </c>
      <c r="H1004" s="11">
        <f>G1004*0.1</f>
        <v>2673.4950000000003</v>
      </c>
      <c r="I1004" s="12">
        <f>G1004*0.15</f>
        <v>4010.2424999999998</v>
      </c>
      <c r="J1004" s="12">
        <f>G1004+H1004+I1004</f>
        <v>33418.6875</v>
      </c>
      <c r="K1004" s="12">
        <f>J1004*1.1</f>
        <v>36760.556250000001</v>
      </c>
      <c r="L1004" s="7"/>
      <c r="M1004" s="4" t="s">
        <v>2939</v>
      </c>
      <c r="N1004" s="7" t="s">
        <v>4200</v>
      </c>
      <c r="O1004" s="8" t="s">
        <v>2941</v>
      </c>
      <c r="P1004" s="10">
        <v>45924</v>
      </c>
    </row>
    <row r="1005" spans="1:16" ht="195" hidden="1" x14ac:dyDescent="0.2">
      <c r="A1005" s="3" t="s">
        <v>183</v>
      </c>
      <c r="B1005" s="4" t="s">
        <v>2195</v>
      </c>
      <c r="C1005" s="4" t="s">
        <v>1293</v>
      </c>
      <c r="D1005" s="4" t="s">
        <v>1002</v>
      </c>
      <c r="E1005" s="4" t="s">
        <v>279</v>
      </c>
      <c r="F1005" s="5">
        <v>30</v>
      </c>
      <c r="G1005" s="6">
        <v>29.52</v>
      </c>
      <c r="H1005" s="11">
        <f>G1005*0.17</f>
        <v>5.0184000000000006</v>
      </c>
      <c r="I1005" s="12">
        <f>G1005*0.3</f>
        <v>8.8559999999999999</v>
      </c>
      <c r="J1005" s="12">
        <f>G1005+H1005+I1005</f>
        <v>43.394400000000005</v>
      </c>
      <c r="K1005" s="12">
        <f>J1005*1.1</f>
        <v>47.733840000000008</v>
      </c>
      <c r="L1005" s="7"/>
      <c r="M1005" s="4" t="s">
        <v>4259</v>
      </c>
      <c r="N1005" s="7" t="s">
        <v>4260</v>
      </c>
      <c r="O1005" s="8" t="s">
        <v>2196</v>
      </c>
      <c r="P1005" s="10">
        <v>45922</v>
      </c>
    </row>
    <row r="1006" spans="1:16" ht="240" x14ac:dyDescent="0.2">
      <c r="A1006" s="3" t="s">
        <v>183</v>
      </c>
      <c r="B1006" s="4" t="s">
        <v>730</v>
      </c>
      <c r="C1006" s="4" t="s">
        <v>3951</v>
      </c>
      <c r="D1006" s="4" t="s">
        <v>2536</v>
      </c>
      <c r="E1006" s="4" t="s">
        <v>279</v>
      </c>
      <c r="F1006" s="5">
        <v>10</v>
      </c>
      <c r="G1006" s="6">
        <v>22.63</v>
      </c>
      <c r="H1006" s="11">
        <f>G1006*0.17</f>
        <v>3.8471000000000002</v>
      </c>
      <c r="I1006" s="12">
        <f>G1006*0.3</f>
        <v>6.7889999999999997</v>
      </c>
      <c r="J1006" s="12">
        <f>G1006+H1006+I1006</f>
        <v>33.266100000000002</v>
      </c>
      <c r="K1006" s="12">
        <f>J1006*1.1</f>
        <v>36.592710000000004</v>
      </c>
      <c r="L1006" s="7"/>
      <c r="M1006" s="4" t="s">
        <v>756</v>
      </c>
      <c r="N1006" s="7" t="s">
        <v>3947</v>
      </c>
      <c r="O1006" s="8" t="s">
        <v>768</v>
      </c>
      <c r="P1006" s="10">
        <v>45915</v>
      </c>
    </row>
    <row r="1007" spans="1:16" ht="225" x14ac:dyDescent="0.2">
      <c r="A1007" s="3" t="s">
        <v>183</v>
      </c>
      <c r="B1007" s="4" t="s">
        <v>730</v>
      </c>
      <c r="C1007" s="4" t="s">
        <v>3954</v>
      </c>
      <c r="D1007" s="4" t="s">
        <v>2536</v>
      </c>
      <c r="E1007" s="4" t="s">
        <v>279</v>
      </c>
      <c r="F1007" s="5">
        <v>10</v>
      </c>
      <c r="G1007" s="6">
        <v>22.48</v>
      </c>
      <c r="H1007" s="11">
        <f>G1007*0.17</f>
        <v>3.8216000000000006</v>
      </c>
      <c r="I1007" s="12">
        <f>G1007*0.3</f>
        <v>6.7439999999999998</v>
      </c>
      <c r="J1007" s="12">
        <f>G1007+H1007+I1007</f>
        <v>33.0456</v>
      </c>
      <c r="K1007" s="12">
        <f>J1007*1.1</f>
        <v>36.350160000000002</v>
      </c>
      <c r="L1007" s="7"/>
      <c r="M1007" s="4" t="s">
        <v>756</v>
      </c>
      <c r="N1007" s="7" t="s">
        <v>3953</v>
      </c>
      <c r="O1007" s="8" t="s">
        <v>757</v>
      </c>
      <c r="P1007" s="10">
        <v>45915</v>
      </c>
    </row>
    <row r="1008" spans="1:16" ht="225" x14ac:dyDescent="0.2">
      <c r="A1008" s="3" t="s">
        <v>183</v>
      </c>
      <c r="B1008" s="4" t="s">
        <v>730</v>
      </c>
      <c r="C1008" s="4" t="s">
        <v>3955</v>
      </c>
      <c r="D1008" s="4" t="s">
        <v>2536</v>
      </c>
      <c r="E1008" s="4" t="s">
        <v>279</v>
      </c>
      <c r="F1008" s="5">
        <v>50</v>
      </c>
      <c r="G1008" s="6">
        <v>64.22</v>
      </c>
      <c r="H1008" s="11">
        <f>G1008*0.17</f>
        <v>10.917400000000001</v>
      </c>
      <c r="I1008" s="12">
        <f>G1008*0.3</f>
        <v>19.265999999999998</v>
      </c>
      <c r="J1008" s="12">
        <f>G1008+H1008+I1008</f>
        <v>94.403400000000005</v>
      </c>
      <c r="K1008" s="12">
        <f>J1008*1.1</f>
        <v>103.84374000000001</v>
      </c>
      <c r="L1008" s="7"/>
      <c r="M1008" s="4" t="s">
        <v>756</v>
      </c>
      <c r="N1008" s="7" t="s">
        <v>3953</v>
      </c>
      <c r="O1008" s="8" t="s">
        <v>761</v>
      </c>
      <c r="P1008" s="10">
        <v>45915</v>
      </c>
    </row>
    <row r="1009" spans="1:16" ht="240" x14ac:dyDescent="0.2">
      <c r="A1009" s="3" t="s">
        <v>183</v>
      </c>
      <c r="B1009" s="4" t="s">
        <v>730</v>
      </c>
      <c r="C1009" s="4" t="s">
        <v>3952</v>
      </c>
      <c r="D1009" s="4" t="s">
        <v>2536</v>
      </c>
      <c r="E1009" s="4" t="s">
        <v>279</v>
      </c>
      <c r="F1009" s="5">
        <v>10</v>
      </c>
      <c r="G1009" s="6">
        <v>30.56</v>
      </c>
      <c r="H1009" s="11">
        <f>G1009*0.17</f>
        <v>5.1951999999999998</v>
      </c>
      <c r="I1009" s="12">
        <f>G1009*0.3</f>
        <v>9.1679999999999993</v>
      </c>
      <c r="J1009" s="12">
        <f>G1009+H1009+I1009</f>
        <v>44.923200000000001</v>
      </c>
      <c r="K1009" s="12">
        <f>J1009*1.1</f>
        <v>49.415520000000008</v>
      </c>
      <c r="L1009" s="7"/>
      <c r="M1009" s="4" t="s">
        <v>756</v>
      </c>
      <c r="N1009" s="7" t="s">
        <v>3947</v>
      </c>
      <c r="O1009" s="8" t="s">
        <v>854</v>
      </c>
      <c r="P1009" s="10">
        <v>45915</v>
      </c>
    </row>
    <row r="1010" spans="1:16" ht="225" x14ac:dyDescent="0.2">
      <c r="A1010" s="3" t="s">
        <v>183</v>
      </c>
      <c r="B1010" s="4" t="s">
        <v>730</v>
      </c>
      <c r="C1010" s="4" t="s">
        <v>3950</v>
      </c>
      <c r="D1010" s="4" t="s">
        <v>2536</v>
      </c>
      <c r="E1010" s="4" t="s">
        <v>279</v>
      </c>
      <c r="F1010" s="5">
        <v>10</v>
      </c>
      <c r="G1010" s="6">
        <v>26.98</v>
      </c>
      <c r="H1010" s="11">
        <f>G1010*0.17</f>
        <v>4.5866000000000007</v>
      </c>
      <c r="I1010" s="12">
        <f>G1010*0.3</f>
        <v>8.0939999999999994</v>
      </c>
      <c r="J1010" s="12">
        <f>G1010+H1010+I1010</f>
        <v>39.660600000000002</v>
      </c>
      <c r="K1010" s="12">
        <f>J1010*1.1</f>
        <v>43.626660000000008</v>
      </c>
      <c r="L1010" s="7"/>
      <c r="M1010" s="4" t="s">
        <v>756</v>
      </c>
      <c r="N1010" s="7" t="s">
        <v>3947</v>
      </c>
      <c r="O1010" s="8" t="s">
        <v>855</v>
      </c>
      <c r="P1010" s="10">
        <v>45915</v>
      </c>
    </row>
    <row r="1011" spans="1:16" ht="225" x14ac:dyDescent="0.2">
      <c r="A1011" s="3" t="s">
        <v>183</v>
      </c>
      <c r="B1011" s="4" t="s">
        <v>730</v>
      </c>
      <c r="C1011" s="4" t="s">
        <v>3949</v>
      </c>
      <c r="D1011" s="4" t="s">
        <v>2536</v>
      </c>
      <c r="E1011" s="4" t="s">
        <v>279</v>
      </c>
      <c r="F1011" s="5">
        <v>50</v>
      </c>
      <c r="G1011" s="6">
        <v>67.87</v>
      </c>
      <c r="H1011" s="11">
        <f>G1011*0.17</f>
        <v>11.537900000000002</v>
      </c>
      <c r="I1011" s="12">
        <f>G1011*0.3</f>
        <v>20.361000000000001</v>
      </c>
      <c r="J1011" s="12">
        <f>G1011+H1011+I1011</f>
        <v>99.768900000000016</v>
      </c>
      <c r="K1011" s="12">
        <f>J1011*1.1</f>
        <v>109.74579000000003</v>
      </c>
      <c r="L1011" s="7"/>
      <c r="M1011" s="4" t="s">
        <v>756</v>
      </c>
      <c r="N1011" s="7" t="s">
        <v>3947</v>
      </c>
      <c r="O1011" s="8" t="s">
        <v>799</v>
      </c>
      <c r="P1011" s="10">
        <v>45915</v>
      </c>
    </row>
    <row r="1012" spans="1:16" ht="180" hidden="1" x14ac:dyDescent="0.2">
      <c r="A1012" s="3" t="s">
        <v>133</v>
      </c>
      <c r="B1012" s="4" t="s">
        <v>4321</v>
      </c>
      <c r="C1012" s="4" t="s">
        <v>428</v>
      </c>
      <c r="D1012" s="4" t="s">
        <v>1636</v>
      </c>
      <c r="E1012" s="4" t="s">
        <v>2809</v>
      </c>
      <c r="F1012" s="5">
        <v>30</v>
      </c>
      <c r="G1012" s="6">
        <v>681.03</v>
      </c>
      <c r="H1012" s="11">
        <f>G1012*0.1</f>
        <v>68.102999999999994</v>
      </c>
      <c r="I1012" s="12">
        <f>G1012*0.15</f>
        <v>102.1545</v>
      </c>
      <c r="J1012" s="12">
        <f>G1012+H1012+I1012</f>
        <v>851.28749999999991</v>
      </c>
      <c r="K1012" s="12">
        <f>J1012*1.1</f>
        <v>936.41624999999999</v>
      </c>
      <c r="L1012" s="7"/>
      <c r="M1012" s="4" t="s">
        <v>4322</v>
      </c>
      <c r="N1012" s="7" t="s">
        <v>4323</v>
      </c>
      <c r="O1012" s="8" t="s">
        <v>879</v>
      </c>
      <c r="P1012" s="10">
        <v>45930</v>
      </c>
    </row>
    <row r="1013" spans="1:16" ht="240" x14ac:dyDescent="0.2">
      <c r="A1013" s="3" t="s">
        <v>194</v>
      </c>
      <c r="B1013" s="4" t="s">
        <v>3628</v>
      </c>
      <c r="C1013" s="4" t="s">
        <v>2619</v>
      </c>
      <c r="D1013" s="4" t="s">
        <v>3629</v>
      </c>
      <c r="E1013" s="4" t="s">
        <v>407</v>
      </c>
      <c r="F1013" s="5">
        <v>10</v>
      </c>
      <c r="G1013" s="6">
        <v>639.5</v>
      </c>
      <c r="H1013" s="11">
        <f>G1013*0.1</f>
        <v>63.95</v>
      </c>
      <c r="I1013" s="12">
        <f>G1013*0.15</f>
        <v>95.924999999999997</v>
      </c>
      <c r="J1013" s="12">
        <f>G1013+H1013+I1013</f>
        <v>799.375</v>
      </c>
      <c r="K1013" s="12">
        <f>J1013*1.1</f>
        <v>879.31250000000011</v>
      </c>
      <c r="L1013" s="7"/>
      <c r="M1013" s="4" t="s">
        <v>3630</v>
      </c>
      <c r="N1013" s="7" t="s">
        <v>3631</v>
      </c>
      <c r="O1013" s="8" t="s">
        <v>3632</v>
      </c>
      <c r="P1013" s="10">
        <v>45912</v>
      </c>
    </row>
    <row r="1014" spans="1:16" ht="240" x14ac:dyDescent="0.2">
      <c r="A1014" s="3" t="s">
        <v>194</v>
      </c>
      <c r="B1014" s="4" t="s">
        <v>3628</v>
      </c>
      <c r="C1014" s="4" t="s">
        <v>1820</v>
      </c>
      <c r="D1014" s="4" t="s">
        <v>3629</v>
      </c>
      <c r="E1014" s="4" t="s">
        <v>407</v>
      </c>
      <c r="F1014" s="5">
        <v>100</v>
      </c>
      <c r="G1014" s="6">
        <v>6395</v>
      </c>
      <c r="H1014" s="11">
        <f>G1014*0.1</f>
        <v>639.5</v>
      </c>
      <c r="I1014" s="12">
        <f>G1014*0.15</f>
        <v>959.25</v>
      </c>
      <c r="J1014" s="12">
        <f>G1014+H1014+I1014</f>
        <v>7993.75</v>
      </c>
      <c r="K1014" s="12">
        <f>J1014*1.1</f>
        <v>8793.125</v>
      </c>
      <c r="L1014" s="7"/>
      <c r="M1014" s="4" t="s">
        <v>3630</v>
      </c>
      <c r="N1014" s="7" t="s">
        <v>3631</v>
      </c>
      <c r="O1014" s="8" t="s">
        <v>3644</v>
      </c>
      <c r="P1014" s="10">
        <v>45912</v>
      </c>
    </row>
    <row r="1015" spans="1:16" ht="240" x14ac:dyDescent="0.2">
      <c r="A1015" s="3" t="s">
        <v>194</v>
      </c>
      <c r="B1015" s="4" t="s">
        <v>3628</v>
      </c>
      <c r="C1015" s="4" t="s">
        <v>604</v>
      </c>
      <c r="D1015" s="4" t="s">
        <v>3629</v>
      </c>
      <c r="E1015" s="4" t="s">
        <v>407</v>
      </c>
      <c r="F1015" s="5">
        <v>30</v>
      </c>
      <c r="G1015" s="6">
        <v>1918.5</v>
      </c>
      <c r="H1015" s="11">
        <f>G1015*0.1</f>
        <v>191.85000000000002</v>
      </c>
      <c r="I1015" s="12">
        <f>G1015*0.15</f>
        <v>287.77499999999998</v>
      </c>
      <c r="J1015" s="12">
        <f>G1015+H1015+I1015</f>
        <v>2398.125</v>
      </c>
      <c r="K1015" s="12">
        <f>J1015*1.1</f>
        <v>2637.9375</v>
      </c>
      <c r="L1015" s="7"/>
      <c r="M1015" s="4" t="s">
        <v>3630</v>
      </c>
      <c r="N1015" s="7" t="s">
        <v>3631</v>
      </c>
      <c r="O1015" s="8" t="s">
        <v>3636</v>
      </c>
      <c r="P1015" s="10">
        <v>45912</v>
      </c>
    </row>
    <row r="1016" spans="1:16" ht="240" x14ac:dyDescent="0.2">
      <c r="A1016" s="3" t="s">
        <v>194</v>
      </c>
      <c r="B1016" s="4" t="s">
        <v>3628</v>
      </c>
      <c r="C1016" s="4" t="s">
        <v>2537</v>
      </c>
      <c r="D1016" s="4" t="s">
        <v>3629</v>
      </c>
      <c r="E1016" s="4" t="s">
        <v>407</v>
      </c>
      <c r="F1016" s="5">
        <v>50</v>
      </c>
      <c r="G1016" s="6">
        <v>3197.5</v>
      </c>
      <c r="H1016" s="11">
        <f>G1016*0.1</f>
        <v>319.75</v>
      </c>
      <c r="I1016" s="12">
        <f>G1016*0.15</f>
        <v>479.625</v>
      </c>
      <c r="J1016" s="12">
        <f>G1016+H1016+I1016</f>
        <v>3996.875</v>
      </c>
      <c r="K1016" s="12">
        <f>J1016*1.1</f>
        <v>4396.5625</v>
      </c>
      <c r="L1016" s="7"/>
      <c r="M1016" s="4" t="s">
        <v>3630</v>
      </c>
      <c r="N1016" s="7" t="s">
        <v>3631</v>
      </c>
      <c r="O1016" s="8" t="s">
        <v>3639</v>
      </c>
      <c r="P1016" s="10">
        <v>45912</v>
      </c>
    </row>
    <row r="1017" spans="1:16" ht="240" x14ac:dyDescent="0.2">
      <c r="A1017" s="3" t="s">
        <v>194</v>
      </c>
      <c r="B1017" s="4" t="s">
        <v>3628</v>
      </c>
      <c r="C1017" s="4" t="s">
        <v>3633</v>
      </c>
      <c r="D1017" s="4" t="s">
        <v>3629</v>
      </c>
      <c r="E1017" s="4" t="s">
        <v>407</v>
      </c>
      <c r="F1017" s="5">
        <v>10</v>
      </c>
      <c r="G1017" s="6">
        <v>658.7</v>
      </c>
      <c r="H1017" s="11">
        <f>G1017*0.1</f>
        <v>65.87</v>
      </c>
      <c r="I1017" s="12">
        <f>G1017*0.15</f>
        <v>98.805000000000007</v>
      </c>
      <c r="J1017" s="12">
        <f>G1017+H1017+I1017</f>
        <v>823.375</v>
      </c>
      <c r="K1017" s="12">
        <f>J1017*1.1</f>
        <v>905.71250000000009</v>
      </c>
      <c r="L1017" s="7"/>
      <c r="M1017" s="4" t="s">
        <v>3630</v>
      </c>
      <c r="N1017" s="7" t="s">
        <v>3631</v>
      </c>
      <c r="O1017" s="8" t="s">
        <v>3634</v>
      </c>
      <c r="P1017" s="10">
        <v>45912</v>
      </c>
    </row>
    <row r="1018" spans="1:16" ht="240" x14ac:dyDescent="0.2">
      <c r="A1018" s="3" t="s">
        <v>194</v>
      </c>
      <c r="B1018" s="4" t="s">
        <v>3628</v>
      </c>
      <c r="C1018" s="4" t="s">
        <v>2875</v>
      </c>
      <c r="D1018" s="4" t="s">
        <v>3629</v>
      </c>
      <c r="E1018" s="4" t="s">
        <v>407</v>
      </c>
      <c r="F1018" s="5">
        <v>100</v>
      </c>
      <c r="G1018" s="6">
        <v>6587</v>
      </c>
      <c r="H1018" s="11">
        <f>G1018*0.1</f>
        <v>658.7</v>
      </c>
      <c r="I1018" s="12">
        <f>G1018*0.15</f>
        <v>988.05</v>
      </c>
      <c r="J1018" s="12">
        <f>G1018+H1018+I1018</f>
        <v>8233.75</v>
      </c>
      <c r="K1018" s="12">
        <f>J1018*1.1</f>
        <v>9057.125</v>
      </c>
      <c r="L1018" s="7"/>
      <c r="M1018" s="4" t="s">
        <v>3630</v>
      </c>
      <c r="N1018" s="7" t="s">
        <v>3631</v>
      </c>
      <c r="O1018" s="8" t="s">
        <v>3645</v>
      </c>
      <c r="P1018" s="10">
        <v>45912</v>
      </c>
    </row>
    <row r="1019" spans="1:16" ht="240" x14ac:dyDescent="0.2">
      <c r="A1019" s="3" t="s">
        <v>194</v>
      </c>
      <c r="B1019" s="4" t="s">
        <v>3628</v>
      </c>
      <c r="C1019" s="4" t="s">
        <v>2818</v>
      </c>
      <c r="D1019" s="4" t="s">
        <v>3629</v>
      </c>
      <c r="E1019" s="4" t="s">
        <v>407</v>
      </c>
      <c r="F1019" s="5">
        <v>30</v>
      </c>
      <c r="G1019" s="6">
        <v>1976.1</v>
      </c>
      <c r="H1019" s="11">
        <f>G1019*0.1</f>
        <v>197.61</v>
      </c>
      <c r="I1019" s="12">
        <f>G1019*0.15</f>
        <v>296.41499999999996</v>
      </c>
      <c r="J1019" s="12">
        <f>G1019+H1019+I1019</f>
        <v>2470.125</v>
      </c>
      <c r="K1019" s="12">
        <f>J1019*1.1</f>
        <v>2717.1375000000003</v>
      </c>
      <c r="L1019" s="7"/>
      <c r="M1019" s="4" t="s">
        <v>3630</v>
      </c>
      <c r="N1019" s="7" t="s">
        <v>3631</v>
      </c>
      <c r="O1019" s="8" t="s">
        <v>3637</v>
      </c>
      <c r="P1019" s="10">
        <v>45912</v>
      </c>
    </row>
    <row r="1020" spans="1:16" ht="240" x14ac:dyDescent="0.2">
      <c r="A1020" s="3" t="s">
        <v>194</v>
      </c>
      <c r="B1020" s="4" t="s">
        <v>3628</v>
      </c>
      <c r="C1020" s="4" t="s">
        <v>3640</v>
      </c>
      <c r="D1020" s="4" t="s">
        <v>3629</v>
      </c>
      <c r="E1020" s="4" t="s">
        <v>407</v>
      </c>
      <c r="F1020" s="5">
        <v>50</v>
      </c>
      <c r="G1020" s="6">
        <v>3293.5</v>
      </c>
      <c r="H1020" s="11">
        <f>G1020*0.1</f>
        <v>329.35</v>
      </c>
      <c r="I1020" s="12">
        <f>G1020*0.15</f>
        <v>494.02499999999998</v>
      </c>
      <c r="J1020" s="12">
        <f>G1020+H1020+I1020</f>
        <v>4116.875</v>
      </c>
      <c r="K1020" s="12">
        <f>J1020*1.1</f>
        <v>4528.5625</v>
      </c>
      <c r="L1020" s="7"/>
      <c r="M1020" s="4" t="s">
        <v>3630</v>
      </c>
      <c r="N1020" s="7" t="s">
        <v>3631</v>
      </c>
      <c r="O1020" s="8" t="s">
        <v>3641</v>
      </c>
      <c r="P1020" s="10">
        <v>45912</v>
      </c>
    </row>
    <row r="1021" spans="1:16" ht="240" x14ac:dyDescent="0.2">
      <c r="A1021" s="3" t="s">
        <v>194</v>
      </c>
      <c r="B1021" s="4" t="s">
        <v>3628</v>
      </c>
      <c r="C1021" s="4" t="s">
        <v>2620</v>
      </c>
      <c r="D1021" s="4" t="s">
        <v>3629</v>
      </c>
      <c r="E1021" s="4" t="s">
        <v>407</v>
      </c>
      <c r="F1021" s="5">
        <v>10</v>
      </c>
      <c r="G1021" s="6">
        <v>672.1</v>
      </c>
      <c r="H1021" s="11">
        <f>G1021*0.1</f>
        <v>67.210000000000008</v>
      </c>
      <c r="I1021" s="12">
        <f>G1021*0.15</f>
        <v>100.815</v>
      </c>
      <c r="J1021" s="12">
        <f>G1021+H1021+I1021</f>
        <v>840.125</v>
      </c>
      <c r="K1021" s="12">
        <f>J1021*1.1</f>
        <v>924.13750000000005</v>
      </c>
      <c r="L1021" s="7"/>
      <c r="M1021" s="4" t="s">
        <v>3630</v>
      </c>
      <c r="N1021" s="7" t="s">
        <v>3631</v>
      </c>
      <c r="O1021" s="8" t="s">
        <v>3635</v>
      </c>
      <c r="P1021" s="10">
        <v>45912</v>
      </c>
    </row>
    <row r="1022" spans="1:16" ht="240" x14ac:dyDescent="0.2">
      <c r="A1022" s="3" t="s">
        <v>194</v>
      </c>
      <c r="B1022" s="4" t="s">
        <v>3628</v>
      </c>
      <c r="C1022" s="4" t="s">
        <v>1819</v>
      </c>
      <c r="D1022" s="4" t="s">
        <v>3629</v>
      </c>
      <c r="E1022" s="4" t="s">
        <v>407</v>
      </c>
      <c r="F1022" s="5">
        <v>100</v>
      </c>
      <c r="G1022" s="6">
        <v>6721</v>
      </c>
      <c r="H1022" s="11">
        <f>G1022*0.1</f>
        <v>672.1</v>
      </c>
      <c r="I1022" s="12">
        <f>G1022*0.15</f>
        <v>1008.15</v>
      </c>
      <c r="J1022" s="12">
        <f>G1022+H1022+I1022</f>
        <v>8401.25</v>
      </c>
      <c r="K1022" s="12">
        <f>J1022*1.1</f>
        <v>9241.375</v>
      </c>
      <c r="L1022" s="7"/>
      <c r="M1022" s="4" t="s">
        <v>3630</v>
      </c>
      <c r="N1022" s="7" t="s">
        <v>3631</v>
      </c>
      <c r="O1022" s="8" t="s">
        <v>3646</v>
      </c>
      <c r="P1022" s="10">
        <v>45912</v>
      </c>
    </row>
    <row r="1023" spans="1:16" ht="240" x14ac:dyDescent="0.2">
      <c r="A1023" s="3" t="s">
        <v>194</v>
      </c>
      <c r="B1023" s="4" t="s">
        <v>3628</v>
      </c>
      <c r="C1023" s="4" t="s">
        <v>1269</v>
      </c>
      <c r="D1023" s="4" t="s">
        <v>3629</v>
      </c>
      <c r="E1023" s="4" t="s">
        <v>407</v>
      </c>
      <c r="F1023" s="5">
        <v>30</v>
      </c>
      <c r="G1023" s="6">
        <v>2016.3</v>
      </c>
      <c r="H1023" s="11">
        <f>G1023*0.1</f>
        <v>201.63</v>
      </c>
      <c r="I1023" s="12">
        <f>G1023*0.15</f>
        <v>302.44499999999999</v>
      </c>
      <c r="J1023" s="12">
        <f>G1023+H1023+I1023</f>
        <v>2520.375</v>
      </c>
      <c r="K1023" s="12">
        <f>J1023*1.1</f>
        <v>2772.4125000000004</v>
      </c>
      <c r="L1023" s="7"/>
      <c r="M1023" s="4" t="s">
        <v>3630</v>
      </c>
      <c r="N1023" s="7" t="s">
        <v>3631</v>
      </c>
      <c r="O1023" s="8" t="s">
        <v>3638</v>
      </c>
      <c r="P1023" s="10">
        <v>45912</v>
      </c>
    </row>
    <row r="1024" spans="1:16" ht="240" x14ac:dyDescent="0.2">
      <c r="A1024" s="3" t="s">
        <v>194</v>
      </c>
      <c r="B1024" s="4" t="s">
        <v>3628</v>
      </c>
      <c r="C1024" s="4" t="s">
        <v>3642</v>
      </c>
      <c r="D1024" s="4" t="s">
        <v>3629</v>
      </c>
      <c r="E1024" s="4" t="s">
        <v>407</v>
      </c>
      <c r="F1024" s="5">
        <v>50</v>
      </c>
      <c r="G1024" s="6">
        <v>3360.5</v>
      </c>
      <c r="H1024" s="11">
        <f>G1024*0.1</f>
        <v>336.05</v>
      </c>
      <c r="I1024" s="12">
        <f>G1024*0.15</f>
        <v>504.07499999999999</v>
      </c>
      <c r="J1024" s="12">
        <f>G1024+H1024+I1024</f>
        <v>4200.625</v>
      </c>
      <c r="K1024" s="12">
        <f>J1024*1.1</f>
        <v>4620.6875</v>
      </c>
      <c r="L1024" s="7"/>
      <c r="M1024" s="4" t="s">
        <v>3630</v>
      </c>
      <c r="N1024" s="7" t="s">
        <v>3631</v>
      </c>
      <c r="O1024" s="8" t="s">
        <v>3643</v>
      </c>
      <c r="P1024" s="10">
        <v>45912</v>
      </c>
    </row>
    <row r="1025" spans="1:16" ht="300" hidden="1" x14ac:dyDescent="0.2">
      <c r="A1025" s="3" t="s">
        <v>194</v>
      </c>
      <c r="B1025" s="4" t="s">
        <v>2642</v>
      </c>
      <c r="C1025" s="4" t="s">
        <v>1273</v>
      </c>
      <c r="D1025" s="4" t="s">
        <v>596</v>
      </c>
      <c r="E1025" s="4" t="s">
        <v>407</v>
      </c>
      <c r="F1025" s="5">
        <v>120</v>
      </c>
      <c r="G1025" s="6">
        <v>5664</v>
      </c>
      <c r="H1025" s="11">
        <f>G1025*0.1</f>
        <v>566.4</v>
      </c>
      <c r="I1025" s="12">
        <f>G1025*0.15</f>
        <v>849.6</v>
      </c>
      <c r="J1025" s="12">
        <f>G1025+H1025+I1025</f>
        <v>7080</v>
      </c>
      <c r="K1025" s="12">
        <f>J1025*1.1</f>
        <v>7788.0000000000009</v>
      </c>
      <c r="L1025" s="7"/>
      <c r="M1025" s="4" t="s">
        <v>2643</v>
      </c>
      <c r="N1025" s="7" t="s">
        <v>4171</v>
      </c>
      <c r="O1025" s="8" t="s">
        <v>4173</v>
      </c>
      <c r="P1025" s="10">
        <v>45923</v>
      </c>
    </row>
    <row r="1026" spans="1:16" ht="300" hidden="1" x14ac:dyDescent="0.2">
      <c r="A1026" s="3" t="s">
        <v>194</v>
      </c>
      <c r="B1026" s="4" t="s">
        <v>2642</v>
      </c>
      <c r="C1026" s="4" t="s">
        <v>4178</v>
      </c>
      <c r="D1026" s="4" t="s">
        <v>596</v>
      </c>
      <c r="E1026" s="4" t="s">
        <v>407</v>
      </c>
      <c r="F1026" s="5">
        <v>150</v>
      </c>
      <c r="G1026" s="6">
        <v>7080</v>
      </c>
      <c r="H1026" s="11">
        <f>G1026*0.1</f>
        <v>708</v>
      </c>
      <c r="I1026" s="12">
        <f>G1026*0.15</f>
        <v>1062</v>
      </c>
      <c r="J1026" s="12">
        <f>G1026+H1026+I1026</f>
        <v>8850</v>
      </c>
      <c r="K1026" s="12">
        <f>J1026*1.1</f>
        <v>9735</v>
      </c>
      <c r="L1026" s="7"/>
      <c r="M1026" s="4" t="s">
        <v>2643</v>
      </c>
      <c r="N1026" s="7" t="s">
        <v>4171</v>
      </c>
      <c r="O1026" s="8" t="s">
        <v>4179</v>
      </c>
      <c r="P1026" s="10">
        <v>45923</v>
      </c>
    </row>
    <row r="1027" spans="1:16" ht="300" hidden="1" x14ac:dyDescent="0.2">
      <c r="A1027" s="3" t="s">
        <v>194</v>
      </c>
      <c r="B1027" s="4" t="s">
        <v>2642</v>
      </c>
      <c r="C1027" s="4" t="s">
        <v>4186</v>
      </c>
      <c r="D1027" s="4" t="s">
        <v>596</v>
      </c>
      <c r="E1027" s="4" t="s">
        <v>407</v>
      </c>
      <c r="F1027" s="5">
        <v>180</v>
      </c>
      <c r="G1027" s="6">
        <v>8496</v>
      </c>
      <c r="H1027" s="11">
        <f>G1027*0.1</f>
        <v>849.6</v>
      </c>
      <c r="I1027" s="12">
        <f>G1027*0.15</f>
        <v>1274.3999999999999</v>
      </c>
      <c r="J1027" s="12">
        <f>G1027+H1027+I1027</f>
        <v>10620</v>
      </c>
      <c r="K1027" s="12">
        <f>J1027*1.1</f>
        <v>11682.000000000002</v>
      </c>
      <c r="L1027" s="7"/>
      <c r="M1027" s="4" t="s">
        <v>2643</v>
      </c>
      <c r="N1027" s="7" t="s">
        <v>4171</v>
      </c>
      <c r="O1027" s="8" t="s">
        <v>4187</v>
      </c>
      <c r="P1027" s="10">
        <v>45923</v>
      </c>
    </row>
    <row r="1028" spans="1:16" ht="300" hidden="1" x14ac:dyDescent="0.2">
      <c r="A1028" s="3" t="s">
        <v>194</v>
      </c>
      <c r="B1028" s="4" t="s">
        <v>2642</v>
      </c>
      <c r="C1028" s="4" t="s">
        <v>2884</v>
      </c>
      <c r="D1028" s="4" t="s">
        <v>596</v>
      </c>
      <c r="E1028" s="4" t="s">
        <v>407</v>
      </c>
      <c r="F1028" s="5">
        <v>120</v>
      </c>
      <c r="G1028" s="6">
        <v>8500.7999999999993</v>
      </c>
      <c r="H1028" s="11">
        <f>G1028*0.1</f>
        <v>850.07999999999993</v>
      </c>
      <c r="I1028" s="12">
        <f>G1028*0.15</f>
        <v>1275.1199999999999</v>
      </c>
      <c r="J1028" s="12">
        <f>G1028+H1028+I1028</f>
        <v>10626</v>
      </c>
      <c r="K1028" s="12">
        <f>J1028*1.1</f>
        <v>11688.6</v>
      </c>
      <c r="L1028" s="7"/>
      <c r="M1028" s="4" t="s">
        <v>2643</v>
      </c>
      <c r="N1028" s="7" t="s">
        <v>4171</v>
      </c>
      <c r="O1028" s="8" t="s">
        <v>4174</v>
      </c>
      <c r="P1028" s="10">
        <v>45923</v>
      </c>
    </row>
    <row r="1029" spans="1:16" ht="300" hidden="1" x14ac:dyDescent="0.2">
      <c r="A1029" s="3" t="s">
        <v>194</v>
      </c>
      <c r="B1029" s="4" t="s">
        <v>2642</v>
      </c>
      <c r="C1029" s="4" t="s">
        <v>4180</v>
      </c>
      <c r="D1029" s="4" t="s">
        <v>596</v>
      </c>
      <c r="E1029" s="4" t="s">
        <v>407</v>
      </c>
      <c r="F1029" s="5">
        <v>150</v>
      </c>
      <c r="G1029" s="6">
        <v>10626</v>
      </c>
      <c r="H1029" s="11">
        <f>G1029*0.1</f>
        <v>1062.6000000000001</v>
      </c>
      <c r="I1029" s="12">
        <f>G1029*0.15</f>
        <v>1593.8999999999999</v>
      </c>
      <c r="J1029" s="12">
        <f>G1029+H1029+I1029</f>
        <v>13282.5</v>
      </c>
      <c r="K1029" s="12">
        <f>J1029*1.1</f>
        <v>14610.750000000002</v>
      </c>
      <c r="L1029" s="7"/>
      <c r="M1029" s="4" t="s">
        <v>2643</v>
      </c>
      <c r="N1029" s="7" t="s">
        <v>4171</v>
      </c>
      <c r="O1029" s="8" t="s">
        <v>4181</v>
      </c>
      <c r="P1029" s="10">
        <v>45923</v>
      </c>
    </row>
    <row r="1030" spans="1:16" ht="300" hidden="1" x14ac:dyDescent="0.2">
      <c r="A1030" s="3" t="s">
        <v>194</v>
      </c>
      <c r="B1030" s="4" t="s">
        <v>2642</v>
      </c>
      <c r="C1030" s="4" t="s">
        <v>4188</v>
      </c>
      <c r="D1030" s="4" t="s">
        <v>596</v>
      </c>
      <c r="E1030" s="4" t="s">
        <v>407</v>
      </c>
      <c r="F1030" s="5">
        <v>180</v>
      </c>
      <c r="G1030" s="6">
        <v>12751.2</v>
      </c>
      <c r="H1030" s="11">
        <f>G1030*0.1</f>
        <v>1275.1200000000001</v>
      </c>
      <c r="I1030" s="12">
        <f>G1030*0.15</f>
        <v>1912.68</v>
      </c>
      <c r="J1030" s="12">
        <f>G1030+H1030+I1030</f>
        <v>15939.000000000002</v>
      </c>
      <c r="K1030" s="12">
        <f>J1030*1.1</f>
        <v>17532.900000000005</v>
      </c>
      <c r="L1030" s="7"/>
      <c r="M1030" s="4" t="s">
        <v>2643</v>
      </c>
      <c r="N1030" s="7" t="s">
        <v>4171</v>
      </c>
      <c r="O1030" s="8" t="s">
        <v>4189</v>
      </c>
      <c r="P1030" s="10">
        <v>45923</v>
      </c>
    </row>
    <row r="1031" spans="1:16" ht="300" hidden="1" x14ac:dyDescent="0.2">
      <c r="A1031" s="3" t="s">
        <v>194</v>
      </c>
      <c r="B1031" s="4" t="s">
        <v>2642</v>
      </c>
      <c r="C1031" s="4" t="s">
        <v>2329</v>
      </c>
      <c r="D1031" s="4" t="s">
        <v>596</v>
      </c>
      <c r="E1031" s="4" t="s">
        <v>407</v>
      </c>
      <c r="F1031" s="5">
        <v>120</v>
      </c>
      <c r="G1031" s="6">
        <v>1416</v>
      </c>
      <c r="H1031" s="11">
        <f>G1031*0.1</f>
        <v>141.6</v>
      </c>
      <c r="I1031" s="12">
        <f>G1031*0.15</f>
        <v>212.4</v>
      </c>
      <c r="J1031" s="12">
        <f>G1031+H1031+I1031</f>
        <v>1770</v>
      </c>
      <c r="K1031" s="12">
        <f>J1031*1.1</f>
        <v>1947.0000000000002</v>
      </c>
      <c r="L1031" s="7"/>
      <c r="M1031" s="4" t="s">
        <v>2643</v>
      </c>
      <c r="N1031" s="7" t="s">
        <v>4171</v>
      </c>
      <c r="O1031" s="8" t="s">
        <v>4172</v>
      </c>
      <c r="P1031" s="10">
        <v>45923</v>
      </c>
    </row>
    <row r="1032" spans="1:16" ht="300" hidden="1" x14ac:dyDescent="0.2">
      <c r="A1032" s="3" t="s">
        <v>194</v>
      </c>
      <c r="B1032" s="4" t="s">
        <v>2642</v>
      </c>
      <c r="C1032" s="4" t="s">
        <v>4176</v>
      </c>
      <c r="D1032" s="4" t="s">
        <v>596</v>
      </c>
      <c r="E1032" s="4" t="s">
        <v>407</v>
      </c>
      <c r="F1032" s="5">
        <v>150</v>
      </c>
      <c r="G1032" s="6">
        <v>1770</v>
      </c>
      <c r="H1032" s="11">
        <f>G1032*0.1</f>
        <v>177</v>
      </c>
      <c r="I1032" s="12">
        <f>G1032*0.15</f>
        <v>265.5</v>
      </c>
      <c r="J1032" s="12">
        <f>G1032+H1032+I1032</f>
        <v>2212.5</v>
      </c>
      <c r="K1032" s="12">
        <f>J1032*1.1</f>
        <v>2433.75</v>
      </c>
      <c r="L1032" s="7"/>
      <c r="M1032" s="4" t="s">
        <v>2643</v>
      </c>
      <c r="N1032" s="7" t="s">
        <v>4171</v>
      </c>
      <c r="O1032" s="8" t="s">
        <v>4177</v>
      </c>
      <c r="P1032" s="10">
        <v>45923</v>
      </c>
    </row>
    <row r="1033" spans="1:16" ht="300" hidden="1" x14ac:dyDescent="0.2">
      <c r="A1033" s="3" t="s">
        <v>194</v>
      </c>
      <c r="B1033" s="4" t="s">
        <v>2642</v>
      </c>
      <c r="C1033" s="4" t="s">
        <v>4184</v>
      </c>
      <c r="D1033" s="4" t="s">
        <v>596</v>
      </c>
      <c r="E1033" s="4" t="s">
        <v>407</v>
      </c>
      <c r="F1033" s="5">
        <v>180</v>
      </c>
      <c r="G1033" s="6">
        <v>2124</v>
      </c>
      <c r="H1033" s="11">
        <f>G1033*0.1</f>
        <v>212.4</v>
      </c>
      <c r="I1033" s="12">
        <f>G1033*0.15</f>
        <v>318.59999999999997</v>
      </c>
      <c r="J1033" s="12">
        <f>G1033+H1033+I1033</f>
        <v>2655</v>
      </c>
      <c r="K1033" s="12">
        <f>J1033*1.1</f>
        <v>2920.5000000000005</v>
      </c>
      <c r="L1033" s="7"/>
      <c r="M1033" s="4" t="s">
        <v>2643</v>
      </c>
      <c r="N1033" s="7" t="s">
        <v>4171</v>
      </c>
      <c r="O1033" s="8" t="s">
        <v>4185</v>
      </c>
      <c r="P1033" s="10">
        <v>45923</v>
      </c>
    </row>
    <row r="1034" spans="1:16" ht="300" hidden="1" x14ac:dyDescent="0.2">
      <c r="A1034" s="3" t="s">
        <v>194</v>
      </c>
      <c r="B1034" s="4" t="s">
        <v>2642</v>
      </c>
      <c r="C1034" s="4" t="s">
        <v>2781</v>
      </c>
      <c r="D1034" s="4" t="s">
        <v>596</v>
      </c>
      <c r="E1034" s="4" t="s">
        <v>407</v>
      </c>
      <c r="F1034" s="5">
        <v>120</v>
      </c>
      <c r="G1034" s="6">
        <v>8533.2000000000007</v>
      </c>
      <c r="H1034" s="11">
        <f>G1034*0.1</f>
        <v>853.32000000000016</v>
      </c>
      <c r="I1034" s="12">
        <f>G1034*0.15</f>
        <v>1279.98</v>
      </c>
      <c r="J1034" s="12">
        <f>G1034+H1034+I1034</f>
        <v>10666.5</v>
      </c>
      <c r="K1034" s="12">
        <f>J1034*1.1</f>
        <v>11733.150000000001</v>
      </c>
      <c r="L1034" s="7"/>
      <c r="M1034" s="4" t="s">
        <v>2643</v>
      </c>
      <c r="N1034" s="7" t="s">
        <v>4171</v>
      </c>
      <c r="O1034" s="8" t="s">
        <v>4175</v>
      </c>
      <c r="P1034" s="10">
        <v>45923</v>
      </c>
    </row>
    <row r="1035" spans="1:16" ht="300" hidden="1" x14ac:dyDescent="0.2">
      <c r="A1035" s="3" t="s">
        <v>194</v>
      </c>
      <c r="B1035" s="4" t="s">
        <v>2642</v>
      </c>
      <c r="C1035" s="4" t="s">
        <v>4182</v>
      </c>
      <c r="D1035" s="4" t="s">
        <v>596</v>
      </c>
      <c r="E1035" s="4" t="s">
        <v>407</v>
      </c>
      <c r="F1035" s="5">
        <v>150</v>
      </c>
      <c r="G1035" s="6">
        <v>10666.5</v>
      </c>
      <c r="H1035" s="11">
        <f>G1035*0.1</f>
        <v>1066.6500000000001</v>
      </c>
      <c r="I1035" s="12">
        <f>G1035*0.15</f>
        <v>1599.9749999999999</v>
      </c>
      <c r="J1035" s="12">
        <f>G1035+H1035+I1035</f>
        <v>13333.125</v>
      </c>
      <c r="K1035" s="12">
        <f>J1035*1.1</f>
        <v>14666.437500000002</v>
      </c>
      <c r="L1035" s="7"/>
      <c r="M1035" s="4" t="s">
        <v>2643</v>
      </c>
      <c r="N1035" s="7" t="s">
        <v>4171</v>
      </c>
      <c r="O1035" s="8" t="s">
        <v>4183</v>
      </c>
      <c r="P1035" s="10">
        <v>45923</v>
      </c>
    </row>
    <row r="1036" spans="1:16" ht="300" hidden="1" x14ac:dyDescent="0.2">
      <c r="A1036" s="3" t="s">
        <v>194</v>
      </c>
      <c r="B1036" s="4" t="s">
        <v>2642</v>
      </c>
      <c r="C1036" s="4" t="s">
        <v>4190</v>
      </c>
      <c r="D1036" s="4" t="s">
        <v>596</v>
      </c>
      <c r="E1036" s="4" t="s">
        <v>407</v>
      </c>
      <c r="F1036" s="5">
        <v>180</v>
      </c>
      <c r="G1036" s="6">
        <v>12799.8</v>
      </c>
      <c r="H1036" s="11">
        <f>G1036*0.1</f>
        <v>1279.98</v>
      </c>
      <c r="I1036" s="12">
        <f>G1036*0.15</f>
        <v>1919.9699999999998</v>
      </c>
      <c r="J1036" s="12">
        <f>G1036+H1036+I1036</f>
        <v>15999.749999999998</v>
      </c>
      <c r="K1036" s="12">
        <f>J1036*1.1</f>
        <v>17599.724999999999</v>
      </c>
      <c r="L1036" s="7"/>
      <c r="M1036" s="4" t="s">
        <v>2643</v>
      </c>
      <c r="N1036" s="7" t="s">
        <v>4171</v>
      </c>
      <c r="O1036" s="8" t="s">
        <v>4191</v>
      </c>
      <c r="P1036" s="10">
        <v>45923</v>
      </c>
    </row>
    <row r="1037" spans="1:16" ht="409.5" x14ac:dyDescent="0.2">
      <c r="A1037" s="3" t="s">
        <v>75</v>
      </c>
      <c r="B1037" s="4" t="s">
        <v>2374</v>
      </c>
      <c r="C1037" s="4" t="s">
        <v>1915</v>
      </c>
      <c r="D1037" s="4" t="s">
        <v>1337</v>
      </c>
      <c r="E1037" s="4" t="s">
        <v>423</v>
      </c>
      <c r="F1037" s="5">
        <v>1</v>
      </c>
      <c r="G1037" s="6">
        <v>2563.94</v>
      </c>
      <c r="H1037" s="11">
        <f>G1037*0.1</f>
        <v>256.39400000000001</v>
      </c>
      <c r="I1037" s="12">
        <f>G1037*0.15</f>
        <v>384.59100000000001</v>
      </c>
      <c r="J1037" s="12">
        <f>G1037+H1037+I1037</f>
        <v>3204.9249999999997</v>
      </c>
      <c r="K1037" s="12">
        <f>J1037*1.1</f>
        <v>3525.4175</v>
      </c>
      <c r="L1037" s="7"/>
      <c r="M1037" s="4" t="s">
        <v>144</v>
      </c>
      <c r="N1037" s="7" t="s">
        <v>3018</v>
      </c>
      <c r="O1037" s="8" t="s">
        <v>440</v>
      </c>
      <c r="P1037" s="10">
        <v>45906</v>
      </c>
    </row>
    <row r="1038" spans="1:16" ht="409.5" x14ac:dyDescent="0.2">
      <c r="A1038" s="3" t="s">
        <v>75</v>
      </c>
      <c r="B1038" s="4" t="s">
        <v>2374</v>
      </c>
      <c r="C1038" s="4" t="s">
        <v>2464</v>
      </c>
      <c r="D1038" s="4" t="s">
        <v>1337</v>
      </c>
      <c r="E1038" s="4" t="s">
        <v>423</v>
      </c>
      <c r="F1038" s="5">
        <v>1</v>
      </c>
      <c r="G1038" s="6">
        <v>2563.94</v>
      </c>
      <c r="H1038" s="11">
        <f>G1038*0.1</f>
        <v>256.39400000000001</v>
      </c>
      <c r="I1038" s="12">
        <f>G1038*0.15</f>
        <v>384.59100000000001</v>
      </c>
      <c r="J1038" s="12">
        <f>G1038+H1038+I1038</f>
        <v>3204.9249999999997</v>
      </c>
      <c r="K1038" s="12">
        <f>J1038*1.1</f>
        <v>3525.4175</v>
      </c>
      <c r="L1038" s="7"/>
      <c r="M1038" s="4" t="s">
        <v>2463</v>
      </c>
      <c r="N1038" s="7" t="s">
        <v>3018</v>
      </c>
      <c r="O1038" s="8" t="s">
        <v>2465</v>
      </c>
      <c r="P1038" s="10">
        <v>45906</v>
      </c>
    </row>
    <row r="1039" spans="1:16" ht="409.5" hidden="1" x14ac:dyDescent="0.2">
      <c r="A1039" s="3" t="s">
        <v>130</v>
      </c>
      <c r="B1039" s="4" t="s">
        <v>944</v>
      </c>
      <c r="C1039" s="4" t="s">
        <v>4249</v>
      </c>
      <c r="D1039" s="4" t="s">
        <v>671</v>
      </c>
      <c r="E1039" s="4" t="s">
        <v>368</v>
      </c>
      <c r="F1039" s="5">
        <v>10</v>
      </c>
      <c r="G1039" s="6">
        <v>532</v>
      </c>
      <c r="H1039" s="11">
        <f>G1039*0.1</f>
        <v>53.2</v>
      </c>
      <c r="I1039" s="12">
        <f>G1039*0.15</f>
        <v>79.8</v>
      </c>
      <c r="J1039" s="12">
        <f>G1039+H1039+I1039</f>
        <v>665</v>
      </c>
      <c r="K1039" s="12">
        <f>J1039*1.1</f>
        <v>731.50000000000011</v>
      </c>
      <c r="L1039" s="7"/>
      <c r="M1039" s="4" t="s">
        <v>4250</v>
      </c>
      <c r="N1039" s="7" t="s">
        <v>4251</v>
      </c>
      <c r="O1039" s="8" t="s">
        <v>977</v>
      </c>
      <c r="P1039" s="10">
        <v>45925</v>
      </c>
    </row>
    <row r="1040" spans="1:16" ht="409.5" x14ac:dyDescent="0.2">
      <c r="A1040" s="3" t="s">
        <v>2531</v>
      </c>
      <c r="B1040" s="4" t="s">
        <v>3085</v>
      </c>
      <c r="C1040" s="4" t="s">
        <v>3086</v>
      </c>
      <c r="D1040" s="4" t="s">
        <v>3087</v>
      </c>
      <c r="E1040" s="4" t="s">
        <v>2532</v>
      </c>
      <c r="F1040" s="5">
        <v>12</v>
      </c>
      <c r="G1040" s="6">
        <v>12348</v>
      </c>
      <c r="H1040" s="11">
        <f>G1040*0.1</f>
        <v>1234.8000000000002</v>
      </c>
      <c r="I1040" s="12">
        <f>G1040*0.15</f>
        <v>1852.1999999999998</v>
      </c>
      <c r="J1040" s="12">
        <f>G1040+H1040+I1040</f>
        <v>15435</v>
      </c>
      <c r="K1040" s="12">
        <f>J1040*1.1</f>
        <v>16978.5</v>
      </c>
      <c r="L1040" s="7"/>
      <c r="M1040" s="4" t="s">
        <v>3088</v>
      </c>
      <c r="N1040" s="7" t="s">
        <v>3089</v>
      </c>
      <c r="O1040" s="8" t="s">
        <v>3090</v>
      </c>
      <c r="P1040" s="10">
        <v>45904</v>
      </c>
    </row>
    <row r="1041" spans="1:16" ht="409.5" x14ac:dyDescent="0.2">
      <c r="A1041" s="3" t="s">
        <v>2531</v>
      </c>
      <c r="B1041" s="4" t="s">
        <v>3085</v>
      </c>
      <c r="C1041" s="4" t="s">
        <v>3091</v>
      </c>
      <c r="D1041" s="4" t="s">
        <v>3087</v>
      </c>
      <c r="E1041" s="4" t="s">
        <v>2532</v>
      </c>
      <c r="F1041" s="5">
        <v>12</v>
      </c>
      <c r="G1041" s="6">
        <v>18522</v>
      </c>
      <c r="H1041" s="11">
        <f>G1041*0.1</f>
        <v>1852.2</v>
      </c>
      <c r="I1041" s="12">
        <f>G1041*0.15</f>
        <v>2778.2999999999997</v>
      </c>
      <c r="J1041" s="12">
        <f>G1041+H1041+I1041</f>
        <v>23152.5</v>
      </c>
      <c r="K1041" s="12">
        <f>J1041*1.1</f>
        <v>25467.750000000004</v>
      </c>
      <c r="L1041" s="7"/>
      <c r="M1041" s="4" t="s">
        <v>3088</v>
      </c>
      <c r="N1041" s="7" t="s">
        <v>3089</v>
      </c>
      <c r="O1041" s="8" t="s">
        <v>3092</v>
      </c>
      <c r="P1041" s="10">
        <v>45904</v>
      </c>
    </row>
    <row r="1042" spans="1:16" ht="409.5" x14ac:dyDescent="0.2">
      <c r="A1042" s="3" t="s">
        <v>2531</v>
      </c>
      <c r="B1042" s="4" t="s">
        <v>3085</v>
      </c>
      <c r="C1042" s="4" t="s">
        <v>3093</v>
      </c>
      <c r="D1042" s="4" t="s">
        <v>3087</v>
      </c>
      <c r="E1042" s="4" t="s">
        <v>2532</v>
      </c>
      <c r="F1042" s="5">
        <v>12</v>
      </c>
      <c r="G1042" s="6">
        <v>2469.6</v>
      </c>
      <c r="H1042" s="11">
        <f>G1042*0.1</f>
        <v>246.96</v>
      </c>
      <c r="I1042" s="12">
        <f>G1042*0.15</f>
        <v>370.44</v>
      </c>
      <c r="J1042" s="12">
        <f>G1042+H1042+I1042</f>
        <v>3087</v>
      </c>
      <c r="K1042" s="12">
        <f>J1042*1.1</f>
        <v>3395.7000000000003</v>
      </c>
      <c r="L1042" s="7"/>
      <c r="M1042" s="4" t="s">
        <v>3088</v>
      </c>
      <c r="N1042" s="7" t="s">
        <v>3089</v>
      </c>
      <c r="O1042" s="8" t="s">
        <v>3094</v>
      </c>
      <c r="P1042" s="10">
        <v>45904</v>
      </c>
    </row>
    <row r="1043" spans="1:16" ht="409.5" x14ac:dyDescent="0.2">
      <c r="A1043" s="3" t="s">
        <v>2531</v>
      </c>
      <c r="B1043" s="4" t="s">
        <v>3085</v>
      </c>
      <c r="C1043" s="4" t="s">
        <v>3095</v>
      </c>
      <c r="D1043" s="4" t="s">
        <v>3087</v>
      </c>
      <c r="E1043" s="4" t="s">
        <v>2532</v>
      </c>
      <c r="F1043" s="5">
        <v>12</v>
      </c>
      <c r="G1043" s="6">
        <v>6174</v>
      </c>
      <c r="H1043" s="11">
        <f>G1043*0.1</f>
        <v>617.40000000000009</v>
      </c>
      <c r="I1043" s="12">
        <f>G1043*0.15</f>
        <v>926.09999999999991</v>
      </c>
      <c r="J1043" s="12">
        <f>G1043+H1043+I1043</f>
        <v>7717.5</v>
      </c>
      <c r="K1043" s="12">
        <f>J1043*1.1</f>
        <v>8489.25</v>
      </c>
      <c r="L1043" s="7"/>
      <c r="M1043" s="4" t="s">
        <v>3088</v>
      </c>
      <c r="N1043" s="7" t="s">
        <v>3089</v>
      </c>
      <c r="O1043" s="8" t="s">
        <v>3096</v>
      </c>
      <c r="P1043" s="10">
        <v>45904</v>
      </c>
    </row>
    <row r="1044" spans="1:16" ht="409.5" x14ac:dyDescent="0.2">
      <c r="A1044" s="3" t="s">
        <v>2531</v>
      </c>
      <c r="B1044" s="4" t="s">
        <v>3085</v>
      </c>
      <c r="C1044" s="4" t="s">
        <v>3097</v>
      </c>
      <c r="D1044" s="4" t="s">
        <v>3087</v>
      </c>
      <c r="E1044" s="4" t="s">
        <v>2532</v>
      </c>
      <c r="F1044" s="5">
        <v>12</v>
      </c>
      <c r="G1044" s="6">
        <v>8643.6</v>
      </c>
      <c r="H1044" s="11">
        <f>G1044*0.1</f>
        <v>864.36000000000013</v>
      </c>
      <c r="I1044" s="12">
        <f>G1044*0.15</f>
        <v>1296.54</v>
      </c>
      <c r="J1044" s="12">
        <f>G1044+H1044+I1044</f>
        <v>10804.5</v>
      </c>
      <c r="K1044" s="12">
        <f>J1044*1.1</f>
        <v>11884.95</v>
      </c>
      <c r="L1044" s="7"/>
      <c r="M1044" s="4" t="s">
        <v>3088</v>
      </c>
      <c r="N1044" s="7" t="s">
        <v>3089</v>
      </c>
      <c r="O1044" s="8" t="s">
        <v>3098</v>
      </c>
      <c r="P1044" s="10">
        <v>45904</v>
      </c>
    </row>
    <row r="1045" spans="1:16" ht="315" hidden="1" x14ac:dyDescent="0.2">
      <c r="A1045" s="3" t="s">
        <v>222</v>
      </c>
      <c r="B1045" s="4" t="s">
        <v>1254</v>
      </c>
      <c r="C1045" s="4" t="s">
        <v>1255</v>
      </c>
      <c r="D1045" s="4" t="s">
        <v>3680</v>
      </c>
      <c r="E1045" s="4" t="s">
        <v>389</v>
      </c>
      <c r="F1045" s="5">
        <v>5</v>
      </c>
      <c r="G1045" s="6">
        <v>504.71</v>
      </c>
      <c r="H1045" s="11">
        <f>G1045*0.1</f>
        <v>50.471000000000004</v>
      </c>
      <c r="I1045" s="12">
        <f>G1045*0.15</f>
        <v>75.706499999999991</v>
      </c>
      <c r="J1045" s="12">
        <f>G1045+H1045+I1045</f>
        <v>630.88750000000005</v>
      </c>
      <c r="K1045" s="12">
        <f>J1045*1.1</f>
        <v>693.97625000000005</v>
      </c>
      <c r="L1045" s="7"/>
      <c r="M1045" s="4" t="s">
        <v>3800</v>
      </c>
      <c r="N1045" s="7" t="s">
        <v>3801</v>
      </c>
      <c r="O1045" s="8" t="s">
        <v>1256</v>
      </c>
      <c r="P1045" s="10">
        <v>45918</v>
      </c>
    </row>
    <row r="1046" spans="1:16" ht="409.5" hidden="1" x14ac:dyDescent="0.2">
      <c r="A1046" s="3" t="s">
        <v>222</v>
      </c>
      <c r="B1046" s="4" t="s">
        <v>222</v>
      </c>
      <c r="C1046" s="4" t="s">
        <v>1841</v>
      </c>
      <c r="D1046" s="4" t="s">
        <v>569</v>
      </c>
      <c r="E1046" s="4" t="s">
        <v>389</v>
      </c>
      <c r="F1046" s="5">
        <v>5</v>
      </c>
      <c r="G1046" s="6">
        <v>530.04999999999995</v>
      </c>
      <c r="H1046" s="11">
        <f>G1046*0.1</f>
        <v>53.004999999999995</v>
      </c>
      <c r="I1046" s="12">
        <f>G1046*0.15</f>
        <v>79.507499999999993</v>
      </c>
      <c r="J1046" s="12">
        <f>G1046+H1046+I1046</f>
        <v>662.5625</v>
      </c>
      <c r="K1046" s="12">
        <f>J1046*1.1</f>
        <v>728.81875000000002</v>
      </c>
      <c r="L1046" s="7"/>
      <c r="M1046" s="4" t="s">
        <v>2906</v>
      </c>
      <c r="N1046" s="7" t="s">
        <v>4059</v>
      </c>
      <c r="O1046" s="8" t="s">
        <v>1585</v>
      </c>
      <c r="P1046" s="10">
        <v>45922</v>
      </c>
    </row>
    <row r="1047" spans="1:16" ht="409.5" hidden="1" x14ac:dyDescent="0.2">
      <c r="A1047" s="3" t="s">
        <v>222</v>
      </c>
      <c r="B1047" s="4" t="s">
        <v>1583</v>
      </c>
      <c r="C1047" s="4" t="s">
        <v>1841</v>
      </c>
      <c r="D1047" s="4" t="s">
        <v>569</v>
      </c>
      <c r="E1047" s="4" t="s">
        <v>389</v>
      </c>
      <c r="F1047" s="5">
        <v>5</v>
      </c>
      <c r="G1047" s="6">
        <v>530.04999999999995</v>
      </c>
      <c r="H1047" s="11">
        <f>G1047*0.1</f>
        <v>53.004999999999995</v>
      </c>
      <c r="I1047" s="12">
        <f>G1047*0.15</f>
        <v>79.507499999999993</v>
      </c>
      <c r="J1047" s="12">
        <f>G1047+H1047+I1047</f>
        <v>662.5625</v>
      </c>
      <c r="K1047" s="12">
        <f>J1047*1.1</f>
        <v>728.81875000000002</v>
      </c>
      <c r="L1047" s="7"/>
      <c r="M1047" s="4" t="s">
        <v>1584</v>
      </c>
      <c r="N1047" s="7" t="s">
        <v>4059</v>
      </c>
      <c r="O1047" s="8" t="s">
        <v>1585</v>
      </c>
      <c r="P1047" s="10">
        <v>45922</v>
      </c>
    </row>
    <row r="1048" spans="1:16" ht="315" hidden="1" x14ac:dyDescent="0.2">
      <c r="A1048" s="3" t="s">
        <v>76</v>
      </c>
      <c r="B1048" s="4" t="s">
        <v>76</v>
      </c>
      <c r="C1048" s="4" t="s">
        <v>1056</v>
      </c>
      <c r="D1048" s="4" t="s">
        <v>3680</v>
      </c>
      <c r="E1048" s="4" t="s">
        <v>557</v>
      </c>
      <c r="F1048" s="5">
        <v>10</v>
      </c>
      <c r="G1048" s="6">
        <v>1834.37</v>
      </c>
      <c r="H1048" s="11">
        <f>G1048*0.1</f>
        <v>183.43700000000001</v>
      </c>
      <c r="I1048" s="12">
        <f>G1048*0.15</f>
        <v>275.15549999999996</v>
      </c>
      <c r="J1048" s="12">
        <f>G1048+H1048+I1048</f>
        <v>2292.9624999999996</v>
      </c>
      <c r="K1048" s="12">
        <f>J1048*1.1</f>
        <v>2522.25875</v>
      </c>
      <c r="L1048" s="7"/>
      <c r="M1048" s="4" t="s">
        <v>3689</v>
      </c>
      <c r="N1048" s="7" t="s">
        <v>3690</v>
      </c>
      <c r="O1048" s="8" t="s">
        <v>1310</v>
      </c>
      <c r="P1048" s="10">
        <v>45917</v>
      </c>
    </row>
    <row r="1049" spans="1:16" ht="315" hidden="1" x14ac:dyDescent="0.2">
      <c r="A1049" s="3" t="s">
        <v>76</v>
      </c>
      <c r="B1049" s="4" t="s">
        <v>76</v>
      </c>
      <c r="C1049" s="4" t="s">
        <v>648</v>
      </c>
      <c r="D1049" s="4" t="s">
        <v>3680</v>
      </c>
      <c r="E1049" s="4" t="s">
        <v>557</v>
      </c>
      <c r="F1049" s="5">
        <v>5</v>
      </c>
      <c r="G1049" s="6">
        <v>917.18</v>
      </c>
      <c r="H1049" s="11">
        <f>G1049*0.1</f>
        <v>91.718000000000004</v>
      </c>
      <c r="I1049" s="12">
        <f>G1049*0.15</f>
        <v>137.577</v>
      </c>
      <c r="J1049" s="12">
        <f>G1049+H1049+I1049</f>
        <v>1146.4749999999999</v>
      </c>
      <c r="K1049" s="12">
        <f>J1049*1.1</f>
        <v>1261.1224999999999</v>
      </c>
      <c r="L1049" s="7"/>
      <c r="M1049" s="4" t="s">
        <v>3689</v>
      </c>
      <c r="N1049" s="7" t="s">
        <v>3690</v>
      </c>
      <c r="O1049" s="8" t="s">
        <v>1311</v>
      </c>
      <c r="P1049" s="10">
        <v>45917</v>
      </c>
    </row>
    <row r="1050" spans="1:16" ht="315" hidden="1" x14ac:dyDescent="0.2">
      <c r="A1050" s="3" t="s">
        <v>76</v>
      </c>
      <c r="B1050" s="4" t="s">
        <v>76</v>
      </c>
      <c r="C1050" s="4" t="s">
        <v>3695</v>
      </c>
      <c r="D1050" s="4" t="s">
        <v>3680</v>
      </c>
      <c r="E1050" s="4" t="s">
        <v>557</v>
      </c>
      <c r="F1050" s="5">
        <v>10</v>
      </c>
      <c r="G1050" s="6">
        <v>3668.74</v>
      </c>
      <c r="H1050" s="11">
        <f>G1050*0.1</f>
        <v>366.87400000000002</v>
      </c>
      <c r="I1050" s="12">
        <f>G1050*0.15</f>
        <v>550.31099999999992</v>
      </c>
      <c r="J1050" s="12">
        <f>G1050+H1050+I1050</f>
        <v>4585.9249999999993</v>
      </c>
      <c r="K1050" s="12">
        <f>J1050*1.1</f>
        <v>5044.5174999999999</v>
      </c>
      <c r="L1050" s="7"/>
      <c r="M1050" s="4" t="s">
        <v>3689</v>
      </c>
      <c r="N1050" s="7" t="s">
        <v>3690</v>
      </c>
      <c r="O1050" s="8" t="s">
        <v>1308</v>
      </c>
      <c r="P1050" s="10">
        <v>45917</v>
      </c>
    </row>
    <row r="1051" spans="1:16" ht="315" hidden="1" x14ac:dyDescent="0.2">
      <c r="A1051" s="3" t="s">
        <v>76</v>
      </c>
      <c r="B1051" s="4" t="s">
        <v>76</v>
      </c>
      <c r="C1051" s="4" t="s">
        <v>803</v>
      </c>
      <c r="D1051" s="4" t="s">
        <v>3680</v>
      </c>
      <c r="E1051" s="4" t="s">
        <v>557</v>
      </c>
      <c r="F1051" s="5">
        <v>5</v>
      </c>
      <c r="G1051" s="6">
        <v>1834.37</v>
      </c>
      <c r="H1051" s="11">
        <f>G1051*0.1</f>
        <v>183.43700000000001</v>
      </c>
      <c r="I1051" s="12">
        <f>G1051*0.15</f>
        <v>275.15549999999996</v>
      </c>
      <c r="J1051" s="12">
        <f>G1051+H1051+I1051</f>
        <v>2292.9624999999996</v>
      </c>
      <c r="K1051" s="12">
        <f>J1051*1.1</f>
        <v>2522.25875</v>
      </c>
      <c r="L1051" s="7"/>
      <c r="M1051" s="4" t="s">
        <v>3689</v>
      </c>
      <c r="N1051" s="7" t="s">
        <v>3690</v>
      </c>
      <c r="O1051" s="8" t="s">
        <v>1309</v>
      </c>
      <c r="P1051" s="10">
        <v>45917</v>
      </c>
    </row>
    <row r="1052" spans="1:16" ht="315" hidden="1" x14ac:dyDescent="0.2">
      <c r="A1052" s="3" t="s">
        <v>76</v>
      </c>
      <c r="B1052" s="4" t="s">
        <v>76</v>
      </c>
      <c r="C1052" s="4" t="s">
        <v>1080</v>
      </c>
      <c r="D1052" s="4" t="s">
        <v>3680</v>
      </c>
      <c r="E1052" s="4" t="s">
        <v>557</v>
      </c>
      <c r="F1052" s="5">
        <v>10</v>
      </c>
      <c r="G1052" s="6">
        <v>691.5</v>
      </c>
      <c r="H1052" s="11">
        <f>G1052*0.1</f>
        <v>69.150000000000006</v>
      </c>
      <c r="I1052" s="12">
        <f>G1052*0.15</f>
        <v>103.72499999999999</v>
      </c>
      <c r="J1052" s="12">
        <f>G1052+H1052+I1052</f>
        <v>864.375</v>
      </c>
      <c r="K1052" s="12">
        <f>J1052*1.1</f>
        <v>950.81250000000011</v>
      </c>
      <c r="L1052" s="7"/>
      <c r="M1052" s="4" t="s">
        <v>3689</v>
      </c>
      <c r="N1052" s="7" t="s">
        <v>3690</v>
      </c>
      <c r="O1052" s="8" t="s">
        <v>1318</v>
      </c>
      <c r="P1052" s="10">
        <v>45917</v>
      </c>
    </row>
    <row r="1053" spans="1:16" ht="315" hidden="1" x14ac:dyDescent="0.2">
      <c r="A1053" s="3" t="s">
        <v>76</v>
      </c>
      <c r="B1053" s="4" t="s">
        <v>76</v>
      </c>
      <c r="C1053" s="4" t="s">
        <v>800</v>
      </c>
      <c r="D1053" s="4" t="s">
        <v>3680</v>
      </c>
      <c r="E1053" s="4" t="s">
        <v>557</v>
      </c>
      <c r="F1053" s="5">
        <v>5</v>
      </c>
      <c r="G1053" s="6">
        <v>345.75</v>
      </c>
      <c r="H1053" s="11">
        <f>G1053*0.14</f>
        <v>48.405000000000001</v>
      </c>
      <c r="I1053" s="12">
        <f>G1053*0.22</f>
        <v>76.064999999999998</v>
      </c>
      <c r="J1053" s="12">
        <f>G1053+H1053+I1053</f>
        <v>470.21999999999997</v>
      </c>
      <c r="K1053" s="12">
        <f>J1053*1.1</f>
        <v>517.24199999999996</v>
      </c>
      <c r="L1053" s="7"/>
      <c r="M1053" s="4" t="s">
        <v>3689</v>
      </c>
      <c r="N1053" s="7" t="s">
        <v>3690</v>
      </c>
      <c r="O1053" s="8" t="s">
        <v>1319</v>
      </c>
      <c r="P1053" s="10">
        <v>45917</v>
      </c>
    </row>
    <row r="1054" spans="1:16" ht="315" hidden="1" x14ac:dyDescent="0.2">
      <c r="A1054" s="3" t="s">
        <v>76</v>
      </c>
      <c r="B1054" s="4" t="s">
        <v>76</v>
      </c>
      <c r="C1054" s="4" t="s">
        <v>1679</v>
      </c>
      <c r="D1054" s="4" t="s">
        <v>3680</v>
      </c>
      <c r="E1054" s="4" t="s">
        <v>557</v>
      </c>
      <c r="F1054" s="5">
        <v>1</v>
      </c>
      <c r="G1054" s="6">
        <v>691.5</v>
      </c>
      <c r="H1054" s="11">
        <f>G1054*0.1</f>
        <v>69.150000000000006</v>
      </c>
      <c r="I1054" s="12">
        <f>G1054*0.15</f>
        <v>103.72499999999999</v>
      </c>
      <c r="J1054" s="12">
        <f>G1054+H1054+I1054</f>
        <v>864.375</v>
      </c>
      <c r="K1054" s="12">
        <f>J1054*1.1</f>
        <v>950.81250000000011</v>
      </c>
      <c r="L1054" s="7"/>
      <c r="M1054" s="4" t="s">
        <v>3689</v>
      </c>
      <c r="N1054" s="7" t="s">
        <v>3696</v>
      </c>
      <c r="O1054" s="8" t="s">
        <v>1681</v>
      </c>
      <c r="P1054" s="10">
        <v>45917</v>
      </c>
    </row>
    <row r="1055" spans="1:16" ht="315" hidden="1" x14ac:dyDescent="0.2">
      <c r="A1055" s="3" t="s">
        <v>76</v>
      </c>
      <c r="B1055" s="4" t="s">
        <v>76</v>
      </c>
      <c r="C1055" s="4" t="s">
        <v>3694</v>
      </c>
      <c r="D1055" s="4" t="s">
        <v>3680</v>
      </c>
      <c r="E1055" s="4" t="s">
        <v>557</v>
      </c>
      <c r="F1055" s="5">
        <v>10</v>
      </c>
      <c r="G1055" s="6">
        <v>1383.01</v>
      </c>
      <c r="H1055" s="11">
        <f>G1055*0.1</f>
        <v>138.30100000000002</v>
      </c>
      <c r="I1055" s="12">
        <f>G1055*0.15</f>
        <v>207.45149999999998</v>
      </c>
      <c r="J1055" s="12">
        <f>G1055+H1055+I1055</f>
        <v>1728.7624999999998</v>
      </c>
      <c r="K1055" s="12">
        <f>J1055*1.1</f>
        <v>1901.6387499999998</v>
      </c>
      <c r="L1055" s="7"/>
      <c r="M1055" s="4" t="s">
        <v>3689</v>
      </c>
      <c r="N1055" s="7" t="s">
        <v>3690</v>
      </c>
      <c r="O1055" s="8" t="s">
        <v>1312</v>
      </c>
      <c r="P1055" s="10">
        <v>45917</v>
      </c>
    </row>
    <row r="1056" spans="1:16" ht="315" hidden="1" x14ac:dyDescent="0.2">
      <c r="A1056" s="3" t="s">
        <v>76</v>
      </c>
      <c r="B1056" s="4" t="s">
        <v>76</v>
      </c>
      <c r="C1056" s="4" t="s">
        <v>801</v>
      </c>
      <c r="D1056" s="4" t="s">
        <v>3680</v>
      </c>
      <c r="E1056" s="4" t="s">
        <v>557</v>
      </c>
      <c r="F1056" s="5">
        <v>5</v>
      </c>
      <c r="G1056" s="6">
        <v>691.5</v>
      </c>
      <c r="H1056" s="11">
        <f>G1056*0.1</f>
        <v>69.150000000000006</v>
      </c>
      <c r="I1056" s="12">
        <f>G1056*0.15</f>
        <v>103.72499999999999</v>
      </c>
      <c r="J1056" s="12">
        <f>G1056+H1056+I1056</f>
        <v>864.375</v>
      </c>
      <c r="K1056" s="12">
        <f>J1056*1.1</f>
        <v>950.81250000000011</v>
      </c>
      <c r="L1056" s="7"/>
      <c r="M1056" s="4" t="s">
        <v>3689</v>
      </c>
      <c r="N1056" s="7" t="s">
        <v>3690</v>
      </c>
      <c r="O1056" s="8" t="s">
        <v>1313</v>
      </c>
      <c r="P1056" s="10">
        <v>45917</v>
      </c>
    </row>
    <row r="1057" spans="1:16" ht="315" hidden="1" x14ac:dyDescent="0.2">
      <c r="A1057" s="3" t="s">
        <v>76</v>
      </c>
      <c r="B1057" s="4" t="s">
        <v>76</v>
      </c>
      <c r="C1057" s="4" t="s">
        <v>215</v>
      </c>
      <c r="D1057" s="4" t="s">
        <v>3680</v>
      </c>
      <c r="E1057" s="4" t="s">
        <v>557</v>
      </c>
      <c r="F1057" s="5">
        <v>5</v>
      </c>
      <c r="G1057" s="6">
        <v>1045.8599999999999</v>
      </c>
      <c r="H1057" s="11">
        <f>G1057*0.1</f>
        <v>104.586</v>
      </c>
      <c r="I1057" s="12">
        <f>G1057*0.15</f>
        <v>156.87899999999999</v>
      </c>
      <c r="J1057" s="12">
        <f>G1057+H1057+I1057</f>
        <v>1307.3249999999998</v>
      </c>
      <c r="K1057" s="12">
        <f>J1057*1.1</f>
        <v>1438.0574999999999</v>
      </c>
      <c r="L1057" s="7"/>
      <c r="M1057" s="4" t="s">
        <v>3689</v>
      </c>
      <c r="N1057" s="7" t="s">
        <v>3690</v>
      </c>
      <c r="O1057" s="8" t="s">
        <v>1323</v>
      </c>
      <c r="P1057" s="10">
        <v>45917</v>
      </c>
    </row>
    <row r="1058" spans="1:16" ht="315" hidden="1" x14ac:dyDescent="0.2">
      <c r="A1058" s="3" t="s">
        <v>76</v>
      </c>
      <c r="B1058" s="4" t="s">
        <v>76</v>
      </c>
      <c r="C1058" s="4" t="s">
        <v>2055</v>
      </c>
      <c r="D1058" s="4" t="s">
        <v>3680</v>
      </c>
      <c r="E1058" s="4" t="s">
        <v>557</v>
      </c>
      <c r="F1058" s="5">
        <v>10</v>
      </c>
      <c r="G1058" s="6">
        <v>2091.71</v>
      </c>
      <c r="H1058" s="11">
        <f>G1058*0.1</f>
        <v>209.17100000000002</v>
      </c>
      <c r="I1058" s="12">
        <f>G1058*0.15</f>
        <v>313.75650000000002</v>
      </c>
      <c r="J1058" s="12">
        <f>G1058+H1058+I1058</f>
        <v>2614.6374999999998</v>
      </c>
      <c r="K1058" s="12">
        <f>J1058*1.1</f>
        <v>2876.1012500000002</v>
      </c>
      <c r="L1058" s="7"/>
      <c r="M1058" s="4" t="s">
        <v>3689</v>
      </c>
      <c r="N1058" s="7" t="s">
        <v>3690</v>
      </c>
      <c r="O1058" s="8" t="s">
        <v>1322</v>
      </c>
      <c r="P1058" s="10">
        <v>45917</v>
      </c>
    </row>
    <row r="1059" spans="1:16" ht="315" hidden="1" x14ac:dyDescent="0.2">
      <c r="A1059" s="3" t="s">
        <v>76</v>
      </c>
      <c r="B1059" s="4" t="s">
        <v>76</v>
      </c>
      <c r="C1059" s="4" t="s">
        <v>3692</v>
      </c>
      <c r="D1059" s="4" t="s">
        <v>3680</v>
      </c>
      <c r="E1059" s="4" t="s">
        <v>557</v>
      </c>
      <c r="F1059" s="5">
        <v>10</v>
      </c>
      <c r="G1059" s="6">
        <v>4183.43</v>
      </c>
      <c r="H1059" s="11">
        <f>G1059*0.1</f>
        <v>418.34300000000007</v>
      </c>
      <c r="I1059" s="12">
        <f>G1059*0.15</f>
        <v>627.5145</v>
      </c>
      <c r="J1059" s="12">
        <f>G1059+H1059+I1059</f>
        <v>5229.2875000000004</v>
      </c>
      <c r="K1059" s="12">
        <f>J1059*1.1</f>
        <v>5752.2162500000013</v>
      </c>
      <c r="L1059" s="7"/>
      <c r="M1059" s="4" t="s">
        <v>3689</v>
      </c>
      <c r="N1059" s="7" t="s">
        <v>3690</v>
      </c>
      <c r="O1059" s="8" t="s">
        <v>1320</v>
      </c>
      <c r="P1059" s="10">
        <v>45917</v>
      </c>
    </row>
    <row r="1060" spans="1:16" ht="315" hidden="1" x14ac:dyDescent="0.2">
      <c r="A1060" s="3" t="s">
        <v>76</v>
      </c>
      <c r="B1060" s="4" t="s">
        <v>76</v>
      </c>
      <c r="C1060" s="4" t="s">
        <v>3691</v>
      </c>
      <c r="D1060" s="4" t="s">
        <v>3680</v>
      </c>
      <c r="E1060" s="4" t="s">
        <v>557</v>
      </c>
      <c r="F1060" s="5">
        <v>5</v>
      </c>
      <c r="G1060" s="6">
        <v>2091.71</v>
      </c>
      <c r="H1060" s="11">
        <f>G1060*0.1</f>
        <v>209.17100000000002</v>
      </c>
      <c r="I1060" s="12">
        <f>G1060*0.15</f>
        <v>313.75650000000002</v>
      </c>
      <c r="J1060" s="12">
        <f>G1060+H1060+I1060</f>
        <v>2614.6374999999998</v>
      </c>
      <c r="K1060" s="12">
        <f>J1060*1.1</f>
        <v>2876.1012500000002</v>
      </c>
      <c r="L1060" s="7"/>
      <c r="M1060" s="4" t="s">
        <v>3689</v>
      </c>
      <c r="N1060" s="7" t="s">
        <v>3690</v>
      </c>
      <c r="O1060" s="8" t="s">
        <v>1321</v>
      </c>
      <c r="P1060" s="10">
        <v>45917</v>
      </c>
    </row>
    <row r="1061" spans="1:16" ht="315" hidden="1" x14ac:dyDescent="0.2">
      <c r="A1061" s="3" t="s">
        <v>76</v>
      </c>
      <c r="B1061" s="4" t="s">
        <v>76</v>
      </c>
      <c r="C1061" s="4" t="s">
        <v>545</v>
      </c>
      <c r="D1061" s="4" t="s">
        <v>3680</v>
      </c>
      <c r="E1061" s="4" t="s">
        <v>557</v>
      </c>
      <c r="F1061" s="5">
        <v>10</v>
      </c>
      <c r="G1061" s="6">
        <v>1376.31</v>
      </c>
      <c r="H1061" s="11">
        <f>G1061*0.1</f>
        <v>137.631</v>
      </c>
      <c r="I1061" s="12">
        <f>G1061*0.15</f>
        <v>206.44649999999999</v>
      </c>
      <c r="J1061" s="12">
        <f>G1061+H1061+I1061</f>
        <v>1720.3875</v>
      </c>
      <c r="K1061" s="12">
        <f>J1061*1.1</f>
        <v>1892.4262500000002</v>
      </c>
      <c r="L1061" s="7"/>
      <c r="M1061" s="4" t="s">
        <v>3689</v>
      </c>
      <c r="N1061" s="7" t="s">
        <v>3690</v>
      </c>
      <c r="O1061" s="8" t="s">
        <v>1316</v>
      </c>
      <c r="P1061" s="10">
        <v>45917</v>
      </c>
    </row>
    <row r="1062" spans="1:16" ht="315" hidden="1" x14ac:dyDescent="0.2">
      <c r="A1062" s="3" t="s">
        <v>76</v>
      </c>
      <c r="B1062" s="4" t="s">
        <v>76</v>
      </c>
      <c r="C1062" s="4" t="s">
        <v>649</v>
      </c>
      <c r="D1062" s="4" t="s">
        <v>3680</v>
      </c>
      <c r="E1062" s="4" t="s">
        <v>557</v>
      </c>
      <c r="F1062" s="5">
        <v>5</v>
      </c>
      <c r="G1062" s="6">
        <v>688.15</v>
      </c>
      <c r="H1062" s="11">
        <f>G1062*0.1</f>
        <v>68.814999999999998</v>
      </c>
      <c r="I1062" s="12">
        <f>G1062*0.15</f>
        <v>103.2225</v>
      </c>
      <c r="J1062" s="12">
        <f>G1062+H1062+I1062</f>
        <v>860.18749999999989</v>
      </c>
      <c r="K1062" s="12">
        <f>J1062*1.1</f>
        <v>946.20624999999995</v>
      </c>
      <c r="L1062" s="7"/>
      <c r="M1062" s="4" t="s">
        <v>3689</v>
      </c>
      <c r="N1062" s="7" t="s">
        <v>3690</v>
      </c>
      <c r="O1062" s="8" t="s">
        <v>1317</v>
      </c>
      <c r="P1062" s="10">
        <v>45917</v>
      </c>
    </row>
    <row r="1063" spans="1:16" ht="315" hidden="1" x14ac:dyDescent="0.2">
      <c r="A1063" s="3" t="s">
        <v>76</v>
      </c>
      <c r="B1063" s="4" t="s">
        <v>76</v>
      </c>
      <c r="C1063" s="4" t="s">
        <v>3693</v>
      </c>
      <c r="D1063" s="4" t="s">
        <v>3680</v>
      </c>
      <c r="E1063" s="4" t="s">
        <v>557</v>
      </c>
      <c r="F1063" s="5">
        <v>10</v>
      </c>
      <c r="G1063" s="6">
        <v>2752.62</v>
      </c>
      <c r="H1063" s="11">
        <f>G1063*0.1</f>
        <v>275.262</v>
      </c>
      <c r="I1063" s="12">
        <f>G1063*0.15</f>
        <v>412.89299999999997</v>
      </c>
      <c r="J1063" s="12">
        <f>G1063+H1063+I1063</f>
        <v>3440.7750000000001</v>
      </c>
      <c r="K1063" s="12">
        <f>J1063*1.1</f>
        <v>3784.8525000000004</v>
      </c>
      <c r="L1063" s="7"/>
      <c r="M1063" s="4" t="s">
        <v>3689</v>
      </c>
      <c r="N1063" s="7" t="s">
        <v>3690</v>
      </c>
      <c r="O1063" s="8" t="s">
        <v>1314</v>
      </c>
      <c r="P1063" s="10">
        <v>45917</v>
      </c>
    </row>
    <row r="1064" spans="1:16" ht="315" hidden="1" x14ac:dyDescent="0.2">
      <c r="A1064" s="3" t="s">
        <v>76</v>
      </c>
      <c r="B1064" s="4" t="s">
        <v>76</v>
      </c>
      <c r="C1064" s="4" t="s">
        <v>802</v>
      </c>
      <c r="D1064" s="4" t="s">
        <v>3680</v>
      </c>
      <c r="E1064" s="4" t="s">
        <v>557</v>
      </c>
      <c r="F1064" s="5">
        <v>5</v>
      </c>
      <c r="G1064" s="6">
        <v>1376.31</v>
      </c>
      <c r="H1064" s="11">
        <f>G1064*0.1</f>
        <v>137.631</v>
      </c>
      <c r="I1064" s="12">
        <f>G1064*0.15</f>
        <v>206.44649999999999</v>
      </c>
      <c r="J1064" s="12">
        <f>G1064+H1064+I1064</f>
        <v>1720.3875</v>
      </c>
      <c r="K1064" s="12">
        <f>J1064*1.1</f>
        <v>1892.4262500000002</v>
      </c>
      <c r="L1064" s="7"/>
      <c r="M1064" s="4" t="s">
        <v>3689</v>
      </c>
      <c r="N1064" s="7" t="s">
        <v>3690</v>
      </c>
      <c r="O1064" s="8" t="s">
        <v>1315</v>
      </c>
      <c r="P1064" s="10">
        <v>45917</v>
      </c>
    </row>
    <row r="1065" spans="1:16" ht="409.5" x14ac:dyDescent="0.2">
      <c r="A1065" s="3" t="s">
        <v>76</v>
      </c>
      <c r="B1065" s="4" t="s">
        <v>2851</v>
      </c>
      <c r="C1065" s="4" t="s">
        <v>1266</v>
      </c>
      <c r="D1065" s="4" t="s">
        <v>1982</v>
      </c>
      <c r="E1065" s="4" t="s">
        <v>557</v>
      </c>
      <c r="F1065" s="5">
        <v>5</v>
      </c>
      <c r="G1065" s="6">
        <v>917.72</v>
      </c>
      <c r="H1065" s="11">
        <f>G1065*0.1</f>
        <v>91.772000000000006</v>
      </c>
      <c r="I1065" s="12">
        <f>G1065*0.15</f>
        <v>137.65799999999999</v>
      </c>
      <c r="J1065" s="12">
        <f>G1065+H1065+I1065</f>
        <v>1147.1500000000001</v>
      </c>
      <c r="K1065" s="12">
        <f>J1065*1.1</f>
        <v>1261.8650000000002</v>
      </c>
      <c r="L1065" s="7"/>
      <c r="M1065" s="4" t="s">
        <v>2852</v>
      </c>
      <c r="N1065" s="7" t="s">
        <v>3607</v>
      </c>
      <c r="O1065" s="8" t="s">
        <v>3609</v>
      </c>
      <c r="P1065" s="10">
        <v>45915</v>
      </c>
    </row>
    <row r="1066" spans="1:16" ht="409.5" x14ac:dyDescent="0.2">
      <c r="A1066" s="3" t="s">
        <v>76</v>
      </c>
      <c r="B1066" s="4" t="s">
        <v>2851</v>
      </c>
      <c r="C1066" s="4" t="s">
        <v>1266</v>
      </c>
      <c r="D1066" s="4" t="s">
        <v>1982</v>
      </c>
      <c r="E1066" s="4" t="s">
        <v>557</v>
      </c>
      <c r="F1066" s="5">
        <v>5</v>
      </c>
      <c r="G1066" s="6">
        <v>917.72</v>
      </c>
      <c r="H1066" s="11">
        <f>G1066*0.1</f>
        <v>91.772000000000006</v>
      </c>
      <c r="I1066" s="12">
        <f>G1066*0.15</f>
        <v>137.65799999999999</v>
      </c>
      <c r="J1066" s="12">
        <f>G1066+H1066+I1066</f>
        <v>1147.1500000000001</v>
      </c>
      <c r="K1066" s="12">
        <f>J1066*1.1</f>
        <v>1261.8650000000002</v>
      </c>
      <c r="L1066" s="7"/>
      <c r="M1066" s="4" t="s">
        <v>2852</v>
      </c>
      <c r="N1066" s="7" t="s">
        <v>3607</v>
      </c>
      <c r="O1066" s="8" t="s">
        <v>3613</v>
      </c>
      <c r="P1066" s="10">
        <v>45915</v>
      </c>
    </row>
    <row r="1067" spans="1:16" ht="409.5" x14ac:dyDescent="0.2">
      <c r="A1067" s="3" t="s">
        <v>76</v>
      </c>
      <c r="B1067" s="4" t="s">
        <v>2851</v>
      </c>
      <c r="C1067" s="4" t="s">
        <v>2829</v>
      </c>
      <c r="D1067" s="4" t="s">
        <v>1982</v>
      </c>
      <c r="E1067" s="4" t="s">
        <v>557</v>
      </c>
      <c r="F1067" s="5">
        <v>5</v>
      </c>
      <c r="G1067" s="6">
        <v>492.29</v>
      </c>
      <c r="H1067" s="11">
        <f>G1067*0.14</f>
        <v>68.920600000000007</v>
      </c>
      <c r="I1067" s="12">
        <f>G1067*0.22</f>
        <v>108.30380000000001</v>
      </c>
      <c r="J1067" s="12">
        <f>G1067+H1067+I1067</f>
        <v>669.51440000000002</v>
      </c>
      <c r="K1067" s="12">
        <f>J1067*1.1</f>
        <v>736.46584000000007</v>
      </c>
      <c r="L1067" s="7"/>
      <c r="M1067" s="4" t="s">
        <v>2852</v>
      </c>
      <c r="N1067" s="7" t="s">
        <v>3607</v>
      </c>
      <c r="O1067" s="8" t="s">
        <v>3610</v>
      </c>
      <c r="P1067" s="10">
        <v>45915</v>
      </c>
    </row>
    <row r="1068" spans="1:16" ht="409.5" x14ac:dyDescent="0.2">
      <c r="A1068" s="3" t="s">
        <v>76</v>
      </c>
      <c r="B1068" s="4" t="s">
        <v>2851</v>
      </c>
      <c r="C1068" s="4" t="s">
        <v>2829</v>
      </c>
      <c r="D1068" s="4" t="s">
        <v>1982</v>
      </c>
      <c r="E1068" s="4" t="s">
        <v>557</v>
      </c>
      <c r="F1068" s="5">
        <v>5</v>
      </c>
      <c r="G1068" s="6">
        <v>492.29</v>
      </c>
      <c r="H1068" s="11">
        <f>G1068*0.14</f>
        <v>68.920600000000007</v>
      </c>
      <c r="I1068" s="12">
        <f>G1068*0.22</f>
        <v>108.30380000000001</v>
      </c>
      <c r="J1068" s="12">
        <f>G1068+H1068+I1068</f>
        <v>669.51440000000002</v>
      </c>
      <c r="K1068" s="12">
        <f>J1068*1.1</f>
        <v>736.46584000000007</v>
      </c>
      <c r="L1068" s="7"/>
      <c r="M1068" s="4" t="s">
        <v>2852</v>
      </c>
      <c r="N1068" s="7" t="s">
        <v>3607</v>
      </c>
      <c r="O1068" s="8" t="s">
        <v>3611</v>
      </c>
      <c r="P1068" s="10">
        <v>45915</v>
      </c>
    </row>
    <row r="1069" spans="1:16" ht="409.5" x14ac:dyDescent="0.2">
      <c r="A1069" s="3" t="s">
        <v>76</v>
      </c>
      <c r="B1069" s="4" t="s">
        <v>2851</v>
      </c>
      <c r="C1069" s="4" t="s">
        <v>1247</v>
      </c>
      <c r="D1069" s="4" t="s">
        <v>1982</v>
      </c>
      <c r="E1069" s="4" t="s">
        <v>557</v>
      </c>
      <c r="F1069" s="5">
        <v>5</v>
      </c>
      <c r="G1069" s="6">
        <v>626.5</v>
      </c>
      <c r="H1069" s="11">
        <f>G1069*0.1</f>
        <v>62.650000000000006</v>
      </c>
      <c r="I1069" s="12">
        <f>G1069*0.15</f>
        <v>93.974999999999994</v>
      </c>
      <c r="J1069" s="12">
        <f>G1069+H1069+I1069</f>
        <v>783.125</v>
      </c>
      <c r="K1069" s="12">
        <f>J1069*1.1</f>
        <v>861.43750000000011</v>
      </c>
      <c r="L1069" s="7"/>
      <c r="M1069" s="4" t="s">
        <v>2852</v>
      </c>
      <c r="N1069" s="7" t="s">
        <v>3607</v>
      </c>
      <c r="O1069" s="8" t="s">
        <v>3608</v>
      </c>
      <c r="P1069" s="10">
        <v>45915</v>
      </c>
    </row>
    <row r="1070" spans="1:16" ht="409.5" x14ac:dyDescent="0.2">
      <c r="A1070" s="3" t="s">
        <v>76</v>
      </c>
      <c r="B1070" s="4" t="s">
        <v>2851</v>
      </c>
      <c r="C1070" s="4" t="s">
        <v>1247</v>
      </c>
      <c r="D1070" s="4" t="s">
        <v>1982</v>
      </c>
      <c r="E1070" s="4" t="s">
        <v>557</v>
      </c>
      <c r="F1070" s="5">
        <v>5</v>
      </c>
      <c r="G1070" s="6">
        <v>626.5</v>
      </c>
      <c r="H1070" s="11">
        <f>G1070*0.1</f>
        <v>62.650000000000006</v>
      </c>
      <c r="I1070" s="12">
        <f>G1070*0.15</f>
        <v>93.974999999999994</v>
      </c>
      <c r="J1070" s="12">
        <f>G1070+H1070+I1070</f>
        <v>783.125</v>
      </c>
      <c r="K1070" s="12">
        <f>J1070*1.1</f>
        <v>861.43750000000011</v>
      </c>
      <c r="L1070" s="7"/>
      <c r="M1070" s="4" t="s">
        <v>2852</v>
      </c>
      <c r="N1070" s="7" t="s">
        <v>3607</v>
      </c>
      <c r="O1070" s="8" t="s">
        <v>3612</v>
      </c>
      <c r="P1070" s="10">
        <v>45915</v>
      </c>
    </row>
    <row r="1071" spans="1:16" ht="409.5" x14ac:dyDescent="0.2">
      <c r="A1071" s="3" t="s">
        <v>76</v>
      </c>
      <c r="B1071" s="4" t="s">
        <v>2851</v>
      </c>
      <c r="C1071" s="4" t="s">
        <v>3603</v>
      </c>
      <c r="D1071" s="4" t="s">
        <v>1982</v>
      </c>
      <c r="E1071" s="4" t="s">
        <v>557</v>
      </c>
      <c r="F1071" s="5">
        <v>5</v>
      </c>
      <c r="G1071" s="6">
        <v>673.74</v>
      </c>
      <c r="H1071" s="11">
        <f>G1071*0.1</f>
        <v>67.374000000000009</v>
      </c>
      <c r="I1071" s="12">
        <f>G1071*0.15</f>
        <v>101.06099999999999</v>
      </c>
      <c r="J1071" s="12">
        <f>G1071+H1071+I1071</f>
        <v>842.17500000000007</v>
      </c>
      <c r="K1071" s="12">
        <f>J1071*1.1</f>
        <v>926.39250000000015</v>
      </c>
      <c r="L1071" s="7"/>
      <c r="M1071" s="4" t="s">
        <v>2852</v>
      </c>
      <c r="N1071" s="7" t="s">
        <v>3604</v>
      </c>
      <c r="O1071" s="8" t="s">
        <v>3605</v>
      </c>
      <c r="P1071" s="10">
        <v>45915</v>
      </c>
    </row>
    <row r="1072" spans="1:16" ht="409.5" x14ac:dyDescent="0.2">
      <c r="A1072" s="3" t="s">
        <v>76</v>
      </c>
      <c r="B1072" s="4" t="s">
        <v>2851</v>
      </c>
      <c r="C1072" s="4" t="s">
        <v>3603</v>
      </c>
      <c r="D1072" s="4" t="s">
        <v>1982</v>
      </c>
      <c r="E1072" s="4" t="s">
        <v>557</v>
      </c>
      <c r="F1072" s="5">
        <v>5</v>
      </c>
      <c r="G1072" s="6">
        <v>673.74</v>
      </c>
      <c r="H1072" s="11">
        <f>G1072*0.1</f>
        <v>67.374000000000009</v>
      </c>
      <c r="I1072" s="12">
        <f>G1072*0.15</f>
        <v>101.06099999999999</v>
      </c>
      <c r="J1072" s="12">
        <f>G1072+H1072+I1072</f>
        <v>842.17500000000007</v>
      </c>
      <c r="K1072" s="12">
        <f>J1072*1.1</f>
        <v>926.39250000000015</v>
      </c>
      <c r="L1072" s="7"/>
      <c r="M1072" s="4" t="s">
        <v>2852</v>
      </c>
      <c r="N1072" s="7" t="s">
        <v>3604</v>
      </c>
      <c r="O1072" s="8" t="s">
        <v>3606</v>
      </c>
      <c r="P1072" s="10">
        <v>45915</v>
      </c>
    </row>
    <row r="1073" spans="1:16" ht="360" x14ac:dyDescent="0.2">
      <c r="A1073" s="3" t="s">
        <v>519</v>
      </c>
      <c r="B1073" s="4" t="s">
        <v>519</v>
      </c>
      <c r="C1073" s="4" t="s">
        <v>2801</v>
      </c>
      <c r="D1073" s="4" t="s">
        <v>2891</v>
      </c>
      <c r="E1073" s="4" t="s">
        <v>520</v>
      </c>
      <c r="F1073" s="5">
        <v>56</v>
      </c>
      <c r="G1073" s="6">
        <v>87978.15</v>
      </c>
      <c r="H1073" s="11">
        <f>G1073*0.1</f>
        <v>8797.8150000000005</v>
      </c>
      <c r="I1073" s="12">
        <f>G1073*0.15</f>
        <v>13196.722499999998</v>
      </c>
      <c r="J1073" s="12">
        <f>G1073+H1073+I1073</f>
        <v>109972.6875</v>
      </c>
      <c r="K1073" s="12">
        <f>J1073*1.1</f>
        <v>120969.95625</v>
      </c>
      <c r="L1073" s="7"/>
      <c r="M1073" s="4" t="s">
        <v>2795</v>
      </c>
      <c r="N1073" s="7" t="s">
        <v>3242</v>
      </c>
      <c r="O1073" s="8" t="s">
        <v>2802</v>
      </c>
      <c r="P1073" s="10">
        <v>45903</v>
      </c>
    </row>
    <row r="1074" spans="1:16" ht="360" x14ac:dyDescent="0.2">
      <c r="A1074" s="3" t="s">
        <v>519</v>
      </c>
      <c r="B1074" s="4" t="s">
        <v>519</v>
      </c>
      <c r="C1074" s="4" t="s">
        <v>2794</v>
      </c>
      <c r="D1074" s="4" t="s">
        <v>2891</v>
      </c>
      <c r="E1074" s="4" t="s">
        <v>520</v>
      </c>
      <c r="F1074" s="5">
        <v>56</v>
      </c>
      <c r="G1074" s="6">
        <v>87978.15</v>
      </c>
      <c r="H1074" s="11">
        <f>G1074*0.1</f>
        <v>8797.8150000000005</v>
      </c>
      <c r="I1074" s="12">
        <f>G1074*0.15</f>
        <v>13196.722499999998</v>
      </c>
      <c r="J1074" s="12">
        <f>G1074+H1074+I1074</f>
        <v>109972.6875</v>
      </c>
      <c r="K1074" s="12">
        <f>J1074*1.1</f>
        <v>120969.95625</v>
      </c>
      <c r="L1074" s="7"/>
      <c r="M1074" s="4" t="s">
        <v>2795</v>
      </c>
      <c r="N1074" s="7" t="s">
        <v>3242</v>
      </c>
      <c r="O1074" s="8" t="s">
        <v>2796</v>
      </c>
      <c r="P1074" s="10">
        <v>45903</v>
      </c>
    </row>
    <row r="1075" spans="1:16" ht="360" x14ac:dyDescent="0.2">
      <c r="A1075" s="3" t="s">
        <v>519</v>
      </c>
      <c r="B1075" s="4" t="s">
        <v>519</v>
      </c>
      <c r="C1075" s="4" t="s">
        <v>2805</v>
      </c>
      <c r="D1075" s="4" t="s">
        <v>2891</v>
      </c>
      <c r="E1075" s="4" t="s">
        <v>520</v>
      </c>
      <c r="F1075" s="5">
        <v>56</v>
      </c>
      <c r="G1075" s="6">
        <v>87978.15</v>
      </c>
      <c r="H1075" s="11">
        <f>G1075*0.1</f>
        <v>8797.8150000000005</v>
      </c>
      <c r="I1075" s="12">
        <f>G1075*0.15</f>
        <v>13196.722499999998</v>
      </c>
      <c r="J1075" s="12">
        <f>G1075+H1075+I1075</f>
        <v>109972.6875</v>
      </c>
      <c r="K1075" s="12">
        <f>J1075*1.1</f>
        <v>120969.95625</v>
      </c>
      <c r="L1075" s="7"/>
      <c r="M1075" s="4" t="s">
        <v>2795</v>
      </c>
      <c r="N1075" s="7" t="s">
        <v>3242</v>
      </c>
      <c r="O1075" s="8" t="s">
        <v>2806</v>
      </c>
      <c r="P1075" s="10">
        <v>45903</v>
      </c>
    </row>
    <row r="1076" spans="1:16" ht="360" x14ac:dyDescent="0.2">
      <c r="A1076" s="3" t="s">
        <v>519</v>
      </c>
      <c r="B1076" s="4" t="s">
        <v>519</v>
      </c>
      <c r="C1076" s="4" t="s">
        <v>1699</v>
      </c>
      <c r="D1076" s="4" t="s">
        <v>2891</v>
      </c>
      <c r="E1076" s="4" t="s">
        <v>520</v>
      </c>
      <c r="F1076" s="5">
        <v>56</v>
      </c>
      <c r="G1076" s="6">
        <v>100111.64</v>
      </c>
      <c r="H1076" s="11">
        <f>G1076*0.1</f>
        <v>10011.164000000001</v>
      </c>
      <c r="I1076" s="12">
        <f>G1076*0.15</f>
        <v>15016.745999999999</v>
      </c>
      <c r="J1076" s="12">
        <f>G1076+H1076+I1076</f>
        <v>125139.55</v>
      </c>
      <c r="K1076" s="12">
        <f>J1076*1.1</f>
        <v>137653.505</v>
      </c>
      <c r="L1076" s="7"/>
      <c r="M1076" s="4" t="s">
        <v>2795</v>
      </c>
      <c r="N1076" s="7" t="s">
        <v>3242</v>
      </c>
      <c r="O1076" s="8" t="s">
        <v>2803</v>
      </c>
      <c r="P1076" s="10">
        <v>45903</v>
      </c>
    </row>
    <row r="1077" spans="1:16" ht="360" x14ac:dyDescent="0.2">
      <c r="A1077" s="3" t="s">
        <v>519</v>
      </c>
      <c r="B1077" s="4" t="s">
        <v>519</v>
      </c>
      <c r="C1077" s="4" t="s">
        <v>2797</v>
      </c>
      <c r="D1077" s="4" t="s">
        <v>2891</v>
      </c>
      <c r="E1077" s="4" t="s">
        <v>520</v>
      </c>
      <c r="F1077" s="5">
        <v>56</v>
      </c>
      <c r="G1077" s="6">
        <v>100111.64</v>
      </c>
      <c r="H1077" s="11">
        <f>G1077*0.1</f>
        <v>10011.164000000001</v>
      </c>
      <c r="I1077" s="12">
        <f>G1077*0.15</f>
        <v>15016.745999999999</v>
      </c>
      <c r="J1077" s="12">
        <f>G1077+H1077+I1077</f>
        <v>125139.55</v>
      </c>
      <c r="K1077" s="12">
        <f>J1077*1.1</f>
        <v>137653.505</v>
      </c>
      <c r="L1077" s="7"/>
      <c r="M1077" s="4" t="s">
        <v>2795</v>
      </c>
      <c r="N1077" s="7" t="s">
        <v>3242</v>
      </c>
      <c r="O1077" s="8" t="s">
        <v>2798</v>
      </c>
      <c r="P1077" s="10">
        <v>45903</v>
      </c>
    </row>
    <row r="1078" spans="1:16" ht="360" x14ac:dyDescent="0.2">
      <c r="A1078" s="3" t="s">
        <v>519</v>
      </c>
      <c r="B1078" s="4" t="s">
        <v>519</v>
      </c>
      <c r="C1078" s="4" t="s">
        <v>1690</v>
      </c>
      <c r="D1078" s="4" t="s">
        <v>2891</v>
      </c>
      <c r="E1078" s="4" t="s">
        <v>520</v>
      </c>
      <c r="F1078" s="5">
        <v>56</v>
      </c>
      <c r="G1078" s="6">
        <v>100111.64</v>
      </c>
      <c r="H1078" s="11">
        <f>G1078*0.1</f>
        <v>10011.164000000001</v>
      </c>
      <c r="I1078" s="12">
        <f>G1078*0.15</f>
        <v>15016.745999999999</v>
      </c>
      <c r="J1078" s="12">
        <f>G1078+H1078+I1078</f>
        <v>125139.55</v>
      </c>
      <c r="K1078" s="12">
        <f>J1078*1.1</f>
        <v>137653.505</v>
      </c>
      <c r="L1078" s="7"/>
      <c r="M1078" s="4" t="s">
        <v>2795</v>
      </c>
      <c r="N1078" s="7" t="s">
        <v>3242</v>
      </c>
      <c r="O1078" s="8" t="s">
        <v>2807</v>
      </c>
      <c r="P1078" s="10">
        <v>45903</v>
      </c>
    </row>
    <row r="1079" spans="1:16" ht="360" x14ac:dyDescent="0.2">
      <c r="A1079" s="3" t="s">
        <v>519</v>
      </c>
      <c r="B1079" s="4" t="s">
        <v>519</v>
      </c>
      <c r="C1079" s="4" t="s">
        <v>737</v>
      </c>
      <c r="D1079" s="4" t="s">
        <v>2891</v>
      </c>
      <c r="E1079" s="4" t="s">
        <v>520</v>
      </c>
      <c r="F1079" s="5">
        <v>56</v>
      </c>
      <c r="G1079" s="6">
        <v>41896.21</v>
      </c>
      <c r="H1079" s="11">
        <f>G1079*0.1</f>
        <v>4189.6210000000001</v>
      </c>
      <c r="I1079" s="12">
        <f>G1079*0.15</f>
        <v>6284.4314999999997</v>
      </c>
      <c r="J1079" s="12">
        <f>G1079+H1079+I1079</f>
        <v>52370.262499999997</v>
      </c>
      <c r="K1079" s="12">
        <f>J1079*1.1</f>
        <v>57607.28875</v>
      </c>
      <c r="L1079" s="7"/>
      <c r="M1079" s="4" t="s">
        <v>2795</v>
      </c>
      <c r="N1079" s="7" t="s">
        <v>3242</v>
      </c>
      <c r="O1079" s="8" t="s">
        <v>2804</v>
      </c>
      <c r="P1079" s="10">
        <v>45903</v>
      </c>
    </row>
    <row r="1080" spans="1:16" ht="360" x14ac:dyDescent="0.2">
      <c r="A1080" s="3" t="s">
        <v>519</v>
      </c>
      <c r="B1080" s="4" t="s">
        <v>519</v>
      </c>
      <c r="C1080" s="4" t="s">
        <v>2799</v>
      </c>
      <c r="D1080" s="4" t="s">
        <v>2891</v>
      </c>
      <c r="E1080" s="4" t="s">
        <v>520</v>
      </c>
      <c r="F1080" s="5">
        <v>56</v>
      </c>
      <c r="G1080" s="6">
        <v>41896.21</v>
      </c>
      <c r="H1080" s="11">
        <f>G1080*0.1</f>
        <v>4189.6210000000001</v>
      </c>
      <c r="I1080" s="12">
        <f>G1080*0.15</f>
        <v>6284.4314999999997</v>
      </c>
      <c r="J1080" s="12">
        <f>G1080+H1080+I1080</f>
        <v>52370.262499999997</v>
      </c>
      <c r="K1080" s="12">
        <f>J1080*1.1</f>
        <v>57607.28875</v>
      </c>
      <c r="L1080" s="7"/>
      <c r="M1080" s="4" t="s">
        <v>2795</v>
      </c>
      <c r="N1080" s="7" t="s">
        <v>3242</v>
      </c>
      <c r="O1080" s="8" t="s">
        <v>2800</v>
      </c>
      <c r="P1080" s="10">
        <v>45903</v>
      </c>
    </row>
    <row r="1081" spans="1:16" ht="360" x14ac:dyDescent="0.2">
      <c r="A1081" s="3" t="s">
        <v>519</v>
      </c>
      <c r="B1081" s="4" t="s">
        <v>519</v>
      </c>
      <c r="C1081" s="4" t="s">
        <v>1689</v>
      </c>
      <c r="D1081" s="4" t="s">
        <v>2891</v>
      </c>
      <c r="E1081" s="4" t="s">
        <v>520</v>
      </c>
      <c r="F1081" s="5">
        <v>56</v>
      </c>
      <c r="G1081" s="6">
        <v>41896.21</v>
      </c>
      <c r="H1081" s="11">
        <f>G1081*0.1</f>
        <v>4189.6210000000001</v>
      </c>
      <c r="I1081" s="12">
        <f>G1081*0.15</f>
        <v>6284.4314999999997</v>
      </c>
      <c r="J1081" s="12">
        <f>G1081+H1081+I1081</f>
        <v>52370.262499999997</v>
      </c>
      <c r="K1081" s="12">
        <f>J1081*1.1</f>
        <v>57607.28875</v>
      </c>
      <c r="L1081" s="7"/>
      <c r="M1081" s="4" t="s">
        <v>2795</v>
      </c>
      <c r="N1081" s="7" t="s">
        <v>3242</v>
      </c>
      <c r="O1081" s="8" t="s">
        <v>2808</v>
      </c>
      <c r="P1081" s="10">
        <v>45903</v>
      </c>
    </row>
    <row r="1082" spans="1:16" ht="409.5" hidden="1" x14ac:dyDescent="0.2">
      <c r="A1082" s="3" t="s">
        <v>223</v>
      </c>
      <c r="B1082" s="4" t="s">
        <v>4080</v>
      </c>
      <c r="C1082" s="4" t="s">
        <v>1137</v>
      </c>
      <c r="D1082" s="4" t="s">
        <v>2572</v>
      </c>
      <c r="E1082" s="4" t="s">
        <v>268</v>
      </c>
      <c r="F1082" s="5">
        <v>30</v>
      </c>
      <c r="G1082" s="6">
        <v>1277.8</v>
      </c>
      <c r="H1082" s="11">
        <f>G1082*0.1</f>
        <v>127.78</v>
      </c>
      <c r="I1082" s="12">
        <f>G1082*0.15</f>
        <v>191.67</v>
      </c>
      <c r="J1082" s="12">
        <f>G1082+H1082+I1082</f>
        <v>1597.25</v>
      </c>
      <c r="K1082" s="12">
        <f>J1082*1.1</f>
        <v>1756.9750000000001</v>
      </c>
      <c r="L1082" s="7"/>
      <c r="M1082" s="4" t="s">
        <v>4081</v>
      </c>
      <c r="N1082" s="7" t="s">
        <v>4082</v>
      </c>
      <c r="O1082" s="8" t="s">
        <v>4084</v>
      </c>
      <c r="P1082" s="10">
        <v>45922</v>
      </c>
    </row>
    <row r="1083" spans="1:16" ht="409.5" hidden="1" x14ac:dyDescent="0.2">
      <c r="A1083" s="3" t="s">
        <v>223</v>
      </c>
      <c r="B1083" s="4" t="s">
        <v>4080</v>
      </c>
      <c r="C1083" s="4" t="s">
        <v>1292</v>
      </c>
      <c r="D1083" s="4" t="s">
        <v>2572</v>
      </c>
      <c r="E1083" s="4" t="s">
        <v>268</v>
      </c>
      <c r="F1083" s="5">
        <v>30</v>
      </c>
      <c r="G1083" s="6">
        <v>1277.8</v>
      </c>
      <c r="H1083" s="11">
        <f>G1083*0.1</f>
        <v>127.78</v>
      </c>
      <c r="I1083" s="12">
        <f>G1083*0.15</f>
        <v>191.67</v>
      </c>
      <c r="J1083" s="12">
        <f>G1083+H1083+I1083</f>
        <v>1597.25</v>
      </c>
      <c r="K1083" s="12">
        <f>J1083*1.1</f>
        <v>1756.9750000000001</v>
      </c>
      <c r="L1083" s="7"/>
      <c r="M1083" s="4" t="s">
        <v>4081</v>
      </c>
      <c r="N1083" s="7" t="s">
        <v>4082</v>
      </c>
      <c r="O1083" s="8" t="s">
        <v>4083</v>
      </c>
      <c r="P1083" s="10">
        <v>45922</v>
      </c>
    </row>
    <row r="1084" spans="1:16" ht="409.5" hidden="1" x14ac:dyDescent="0.2">
      <c r="A1084" s="3" t="s">
        <v>223</v>
      </c>
      <c r="B1084" s="4" t="s">
        <v>4080</v>
      </c>
      <c r="C1084" s="4" t="s">
        <v>4085</v>
      </c>
      <c r="D1084" s="4" t="s">
        <v>2572</v>
      </c>
      <c r="E1084" s="4" t="s">
        <v>268</v>
      </c>
      <c r="F1084" s="5">
        <v>32</v>
      </c>
      <c r="G1084" s="6">
        <v>1362.99</v>
      </c>
      <c r="H1084" s="11">
        <f>G1084*0.1</f>
        <v>136.29900000000001</v>
      </c>
      <c r="I1084" s="12">
        <f>G1084*0.15</f>
        <v>204.4485</v>
      </c>
      <c r="J1084" s="12">
        <f>G1084+H1084+I1084</f>
        <v>1703.7375</v>
      </c>
      <c r="K1084" s="12">
        <f>J1084*1.1</f>
        <v>1874.1112500000002</v>
      </c>
      <c r="L1084" s="7"/>
      <c r="M1084" s="4" t="s">
        <v>4081</v>
      </c>
      <c r="N1084" s="7" t="s">
        <v>4082</v>
      </c>
      <c r="O1084" s="8" t="s">
        <v>4086</v>
      </c>
      <c r="P1084" s="10">
        <v>45922</v>
      </c>
    </row>
    <row r="1085" spans="1:16" ht="255" x14ac:dyDescent="0.2">
      <c r="A1085" s="3" t="s">
        <v>77</v>
      </c>
      <c r="B1085" s="4" t="s">
        <v>77</v>
      </c>
      <c r="C1085" s="4" t="s">
        <v>2638</v>
      </c>
      <c r="D1085" s="4" t="s">
        <v>1678</v>
      </c>
      <c r="E1085" s="4" t="s">
        <v>1011</v>
      </c>
      <c r="F1085" s="5">
        <v>1</v>
      </c>
      <c r="G1085" s="6">
        <v>32.950000000000003</v>
      </c>
      <c r="H1085" s="11">
        <f>G1085*0.17</f>
        <v>5.6015000000000006</v>
      </c>
      <c r="I1085" s="12">
        <f>G1085*0.3</f>
        <v>9.8849999999999998</v>
      </c>
      <c r="J1085" s="12">
        <f>G1085+H1085+I1085</f>
        <v>48.436500000000002</v>
      </c>
      <c r="K1085" s="12">
        <f>J1085*1.1</f>
        <v>53.280150000000006</v>
      </c>
      <c r="L1085" s="7"/>
      <c r="M1085" s="4" t="s">
        <v>1845</v>
      </c>
      <c r="N1085" s="7" t="s">
        <v>3369</v>
      </c>
      <c r="O1085" s="8" t="s">
        <v>3370</v>
      </c>
      <c r="P1085" s="10">
        <v>45908</v>
      </c>
    </row>
    <row r="1086" spans="1:16" ht="345" hidden="1" x14ac:dyDescent="0.2">
      <c r="A1086" s="3" t="s">
        <v>77</v>
      </c>
      <c r="B1086" s="4" t="s">
        <v>2812</v>
      </c>
      <c r="C1086" s="4" t="s">
        <v>2380</v>
      </c>
      <c r="D1086" s="4" t="s">
        <v>1732</v>
      </c>
      <c r="E1086" s="4" t="s">
        <v>510</v>
      </c>
      <c r="F1086" s="5">
        <v>1</v>
      </c>
      <c r="G1086" s="6">
        <v>11.75</v>
      </c>
      <c r="H1086" s="11">
        <f>G1086*0.17</f>
        <v>1.9975000000000001</v>
      </c>
      <c r="I1086" s="12">
        <f>G1086*0.3</f>
        <v>3.5249999999999999</v>
      </c>
      <c r="J1086" s="12">
        <f>G1086+H1086+I1086</f>
        <v>17.272500000000001</v>
      </c>
      <c r="K1086" s="12">
        <f>J1086*1.1</f>
        <v>18.999750000000002</v>
      </c>
      <c r="L1086" s="7"/>
      <c r="M1086" s="4" t="s">
        <v>731</v>
      </c>
      <c r="N1086" s="7" t="s">
        <v>3974</v>
      </c>
      <c r="O1086" s="8" t="s">
        <v>2817</v>
      </c>
      <c r="P1086" s="10">
        <v>45919</v>
      </c>
    </row>
    <row r="1087" spans="1:16" ht="345" hidden="1" x14ac:dyDescent="0.2">
      <c r="A1087" s="3" t="s">
        <v>77</v>
      </c>
      <c r="B1087" s="4" t="s">
        <v>2812</v>
      </c>
      <c r="C1087" s="4" t="s">
        <v>2815</v>
      </c>
      <c r="D1087" s="4" t="s">
        <v>1732</v>
      </c>
      <c r="E1087" s="4" t="s">
        <v>510</v>
      </c>
      <c r="F1087" s="5">
        <v>1</v>
      </c>
      <c r="G1087" s="6">
        <v>11.75</v>
      </c>
      <c r="H1087" s="11">
        <f>G1087*0.17</f>
        <v>1.9975000000000001</v>
      </c>
      <c r="I1087" s="12">
        <f>G1087*0.3</f>
        <v>3.5249999999999999</v>
      </c>
      <c r="J1087" s="12">
        <f>G1087+H1087+I1087</f>
        <v>17.272500000000001</v>
      </c>
      <c r="K1087" s="12">
        <f>J1087*1.1</f>
        <v>18.999750000000002</v>
      </c>
      <c r="L1087" s="7"/>
      <c r="M1087" s="4" t="s">
        <v>731</v>
      </c>
      <c r="N1087" s="7" t="s">
        <v>3974</v>
      </c>
      <c r="O1087" s="8" t="s">
        <v>2816</v>
      </c>
      <c r="P1087" s="10">
        <v>45919</v>
      </c>
    </row>
    <row r="1088" spans="1:16" ht="345" hidden="1" x14ac:dyDescent="0.2">
      <c r="A1088" s="3" t="s">
        <v>77</v>
      </c>
      <c r="B1088" s="4" t="s">
        <v>77</v>
      </c>
      <c r="C1088" s="4" t="s">
        <v>2622</v>
      </c>
      <c r="D1088" s="4" t="s">
        <v>1732</v>
      </c>
      <c r="E1088" s="4" t="s">
        <v>510</v>
      </c>
      <c r="F1088" s="5">
        <v>1</v>
      </c>
      <c r="G1088" s="6">
        <v>11.75</v>
      </c>
      <c r="H1088" s="11">
        <f>G1088*0.17</f>
        <v>1.9975000000000001</v>
      </c>
      <c r="I1088" s="12">
        <f>G1088*0.3</f>
        <v>3.5249999999999999</v>
      </c>
      <c r="J1088" s="12">
        <f>G1088+H1088+I1088</f>
        <v>17.272500000000001</v>
      </c>
      <c r="K1088" s="12">
        <f>J1088*1.1</f>
        <v>18.999750000000002</v>
      </c>
      <c r="L1088" s="7"/>
      <c r="M1088" s="4" t="s">
        <v>731</v>
      </c>
      <c r="N1088" s="7" t="s">
        <v>3974</v>
      </c>
      <c r="O1088" s="8" t="s">
        <v>732</v>
      </c>
      <c r="P1088" s="10">
        <v>45919</v>
      </c>
    </row>
    <row r="1089" spans="1:16" ht="345" hidden="1" x14ac:dyDescent="0.2">
      <c r="A1089" s="3" t="s">
        <v>77</v>
      </c>
      <c r="B1089" s="4" t="s">
        <v>77</v>
      </c>
      <c r="C1089" s="4" t="s">
        <v>1491</v>
      </c>
      <c r="D1089" s="4" t="s">
        <v>1732</v>
      </c>
      <c r="E1089" s="4" t="s">
        <v>510</v>
      </c>
      <c r="F1089" s="5">
        <v>1</v>
      </c>
      <c r="G1089" s="6">
        <v>11.75</v>
      </c>
      <c r="H1089" s="11">
        <f>G1089*0.17</f>
        <v>1.9975000000000001</v>
      </c>
      <c r="I1089" s="12">
        <f>G1089*0.3</f>
        <v>3.5249999999999999</v>
      </c>
      <c r="J1089" s="12">
        <f>G1089+H1089+I1089</f>
        <v>17.272500000000001</v>
      </c>
      <c r="K1089" s="12">
        <f>J1089*1.1</f>
        <v>18.999750000000002</v>
      </c>
      <c r="L1089" s="7"/>
      <c r="M1089" s="4" t="s">
        <v>731</v>
      </c>
      <c r="N1089" s="7" t="s">
        <v>3974</v>
      </c>
      <c r="O1089" s="8" t="s">
        <v>844</v>
      </c>
      <c r="P1089" s="10">
        <v>45919</v>
      </c>
    </row>
    <row r="1090" spans="1:16" ht="255" x14ac:dyDescent="0.2">
      <c r="A1090" s="3" t="s">
        <v>77</v>
      </c>
      <c r="B1090" s="4" t="s">
        <v>77</v>
      </c>
      <c r="C1090" s="4" t="s">
        <v>2639</v>
      </c>
      <c r="D1090" s="4" t="s">
        <v>1678</v>
      </c>
      <c r="E1090" s="4" t="s">
        <v>1011</v>
      </c>
      <c r="F1090" s="5">
        <v>1</v>
      </c>
      <c r="G1090" s="6">
        <v>30.29</v>
      </c>
      <c r="H1090" s="11">
        <f>G1090*0.17</f>
        <v>5.1493000000000002</v>
      </c>
      <c r="I1090" s="12">
        <f>G1090*0.3</f>
        <v>9.0869999999999997</v>
      </c>
      <c r="J1090" s="12">
        <f>G1090+H1090+I1090</f>
        <v>44.526300000000006</v>
      </c>
      <c r="K1090" s="12">
        <f>J1090*1.1</f>
        <v>48.978930000000013</v>
      </c>
      <c r="L1090" s="7"/>
      <c r="M1090" s="4" t="s">
        <v>1845</v>
      </c>
      <c r="N1090" s="7" t="s">
        <v>3369</v>
      </c>
      <c r="O1090" s="8" t="s">
        <v>3371</v>
      </c>
      <c r="P1090" s="10">
        <v>45908</v>
      </c>
    </row>
    <row r="1091" spans="1:16" ht="345" hidden="1" x14ac:dyDescent="0.2">
      <c r="A1091" s="3" t="s">
        <v>77</v>
      </c>
      <c r="B1091" s="4" t="s">
        <v>2812</v>
      </c>
      <c r="C1091" s="4" t="s">
        <v>2633</v>
      </c>
      <c r="D1091" s="4" t="s">
        <v>1732</v>
      </c>
      <c r="E1091" s="4" t="s">
        <v>510</v>
      </c>
      <c r="F1091" s="5">
        <v>1</v>
      </c>
      <c r="G1091" s="6">
        <v>11.78</v>
      </c>
      <c r="H1091" s="11">
        <f>G1091*0.17</f>
        <v>2.0026000000000002</v>
      </c>
      <c r="I1091" s="12">
        <f>G1091*0.3</f>
        <v>3.5339999999999998</v>
      </c>
      <c r="J1091" s="12">
        <f>G1091+H1091+I1091</f>
        <v>17.316599999999998</v>
      </c>
      <c r="K1091" s="12">
        <f>J1091*1.1</f>
        <v>19.048259999999999</v>
      </c>
      <c r="L1091" s="7"/>
      <c r="M1091" s="4" t="s">
        <v>731</v>
      </c>
      <c r="N1091" s="7" t="s">
        <v>3974</v>
      </c>
      <c r="O1091" s="8" t="s">
        <v>2814</v>
      </c>
      <c r="P1091" s="10">
        <v>45919</v>
      </c>
    </row>
    <row r="1092" spans="1:16" ht="345" hidden="1" x14ac:dyDescent="0.2">
      <c r="A1092" s="3" t="s">
        <v>77</v>
      </c>
      <c r="B1092" s="4" t="s">
        <v>2812</v>
      </c>
      <c r="C1092" s="4" t="s">
        <v>888</v>
      </c>
      <c r="D1092" s="4" t="s">
        <v>1732</v>
      </c>
      <c r="E1092" s="4" t="s">
        <v>510</v>
      </c>
      <c r="F1092" s="5">
        <v>1</v>
      </c>
      <c r="G1092" s="6">
        <v>11.78</v>
      </c>
      <c r="H1092" s="11">
        <f>G1092*0.17</f>
        <v>2.0026000000000002</v>
      </c>
      <c r="I1092" s="12">
        <f>G1092*0.3</f>
        <v>3.5339999999999998</v>
      </c>
      <c r="J1092" s="12">
        <f>G1092+H1092+I1092</f>
        <v>17.316599999999998</v>
      </c>
      <c r="K1092" s="12">
        <f>J1092*1.1</f>
        <v>19.048259999999999</v>
      </c>
      <c r="L1092" s="7"/>
      <c r="M1092" s="4" t="s">
        <v>731</v>
      </c>
      <c r="N1092" s="7" t="s">
        <v>3974</v>
      </c>
      <c r="O1092" s="8" t="s">
        <v>2813</v>
      </c>
      <c r="P1092" s="10">
        <v>45919</v>
      </c>
    </row>
    <row r="1093" spans="1:16" ht="345" hidden="1" x14ac:dyDescent="0.2">
      <c r="A1093" s="3" t="s">
        <v>77</v>
      </c>
      <c r="B1093" s="4" t="s">
        <v>77</v>
      </c>
      <c r="C1093" s="4" t="s">
        <v>2623</v>
      </c>
      <c r="D1093" s="4" t="s">
        <v>1732</v>
      </c>
      <c r="E1093" s="4" t="s">
        <v>510</v>
      </c>
      <c r="F1093" s="5">
        <v>1</v>
      </c>
      <c r="G1093" s="6">
        <v>11.78</v>
      </c>
      <c r="H1093" s="11">
        <f>G1093*0.17</f>
        <v>2.0026000000000002</v>
      </c>
      <c r="I1093" s="12">
        <f>G1093*0.3</f>
        <v>3.5339999999999998</v>
      </c>
      <c r="J1093" s="12">
        <f>G1093+H1093+I1093</f>
        <v>17.316599999999998</v>
      </c>
      <c r="K1093" s="12">
        <f>J1093*1.1</f>
        <v>19.048259999999999</v>
      </c>
      <c r="L1093" s="7"/>
      <c r="M1093" s="4" t="s">
        <v>731</v>
      </c>
      <c r="N1093" s="7" t="s">
        <v>3974</v>
      </c>
      <c r="O1093" s="8" t="s">
        <v>894</v>
      </c>
      <c r="P1093" s="10">
        <v>45919</v>
      </c>
    </row>
    <row r="1094" spans="1:16" ht="345" hidden="1" x14ac:dyDescent="0.2">
      <c r="A1094" s="3" t="s">
        <v>77</v>
      </c>
      <c r="B1094" s="4" t="s">
        <v>77</v>
      </c>
      <c r="C1094" s="4" t="s">
        <v>1492</v>
      </c>
      <c r="D1094" s="4" t="s">
        <v>1732</v>
      </c>
      <c r="E1094" s="4" t="s">
        <v>510</v>
      </c>
      <c r="F1094" s="5">
        <v>1</v>
      </c>
      <c r="G1094" s="6">
        <v>11.78</v>
      </c>
      <c r="H1094" s="11">
        <f>G1094*0.17</f>
        <v>2.0026000000000002</v>
      </c>
      <c r="I1094" s="12">
        <f>G1094*0.3</f>
        <v>3.5339999999999998</v>
      </c>
      <c r="J1094" s="12">
        <f>G1094+H1094+I1094</f>
        <v>17.316599999999998</v>
      </c>
      <c r="K1094" s="12">
        <f>J1094*1.1</f>
        <v>19.048259999999999</v>
      </c>
      <c r="L1094" s="7"/>
      <c r="M1094" s="4" t="s">
        <v>731</v>
      </c>
      <c r="N1094" s="7" t="s">
        <v>3974</v>
      </c>
      <c r="O1094" s="8" t="s">
        <v>845</v>
      </c>
      <c r="P1094" s="10">
        <v>45919</v>
      </c>
    </row>
    <row r="1095" spans="1:16" ht="240" x14ac:dyDescent="0.2">
      <c r="A1095" s="3" t="s">
        <v>277</v>
      </c>
      <c r="B1095" s="4" t="s">
        <v>920</v>
      </c>
      <c r="C1095" s="4" t="s">
        <v>3530</v>
      </c>
      <c r="D1095" s="4" t="s">
        <v>2630</v>
      </c>
      <c r="E1095" s="4" t="s">
        <v>347</v>
      </c>
      <c r="F1095" s="5">
        <v>1</v>
      </c>
      <c r="G1095" s="6">
        <v>839.41</v>
      </c>
      <c r="H1095" s="11">
        <f>G1095*0.1</f>
        <v>83.941000000000003</v>
      </c>
      <c r="I1095" s="12">
        <f>G1095*0.15</f>
        <v>125.91149999999999</v>
      </c>
      <c r="J1095" s="12">
        <f>G1095+H1095+I1095</f>
        <v>1049.2625</v>
      </c>
      <c r="K1095" s="12">
        <f>J1095*1.1</f>
        <v>1154.1887500000003</v>
      </c>
      <c r="L1095" s="7"/>
      <c r="M1095" s="4" t="s">
        <v>3528</v>
      </c>
      <c r="N1095" s="7" t="s">
        <v>3529</v>
      </c>
      <c r="O1095" s="8" t="s">
        <v>922</v>
      </c>
      <c r="P1095" s="10">
        <v>45910</v>
      </c>
    </row>
    <row r="1096" spans="1:16" ht="240" x14ac:dyDescent="0.2">
      <c r="A1096" s="3" t="s">
        <v>277</v>
      </c>
      <c r="B1096" s="4" t="s">
        <v>920</v>
      </c>
      <c r="C1096" s="4" t="s">
        <v>3531</v>
      </c>
      <c r="D1096" s="4" t="s">
        <v>2630</v>
      </c>
      <c r="E1096" s="4" t="s">
        <v>347</v>
      </c>
      <c r="F1096" s="5">
        <v>1</v>
      </c>
      <c r="G1096" s="6">
        <v>1291.19</v>
      </c>
      <c r="H1096" s="11">
        <f>G1096*0.1</f>
        <v>129.119</v>
      </c>
      <c r="I1096" s="12">
        <f>G1096*0.15</f>
        <v>193.67850000000001</v>
      </c>
      <c r="J1096" s="12">
        <f>G1096+H1096+I1096</f>
        <v>1613.9875</v>
      </c>
      <c r="K1096" s="12">
        <f>J1096*1.1</f>
        <v>1775.38625</v>
      </c>
      <c r="L1096" s="7"/>
      <c r="M1096" s="4" t="s">
        <v>3528</v>
      </c>
      <c r="N1096" s="7" t="s">
        <v>3529</v>
      </c>
      <c r="O1096" s="8" t="s">
        <v>923</v>
      </c>
      <c r="P1096" s="10">
        <v>45910</v>
      </c>
    </row>
    <row r="1097" spans="1:16" ht="240" x14ac:dyDescent="0.2">
      <c r="A1097" s="3" t="s">
        <v>277</v>
      </c>
      <c r="B1097" s="4" t="s">
        <v>920</v>
      </c>
      <c r="C1097" s="4" t="s">
        <v>3527</v>
      </c>
      <c r="D1097" s="4" t="s">
        <v>2630</v>
      </c>
      <c r="E1097" s="4" t="s">
        <v>347</v>
      </c>
      <c r="F1097" s="5">
        <v>1</v>
      </c>
      <c r="G1097" s="6">
        <v>487.43</v>
      </c>
      <c r="H1097" s="11">
        <f>G1097*0.14</f>
        <v>68.240200000000002</v>
      </c>
      <c r="I1097" s="12">
        <f>G1097*0.22</f>
        <v>107.2346</v>
      </c>
      <c r="J1097" s="12">
        <f>G1097+H1097+I1097</f>
        <v>662.90480000000002</v>
      </c>
      <c r="K1097" s="12">
        <f>J1097*1.1</f>
        <v>729.19528000000014</v>
      </c>
      <c r="L1097" s="7"/>
      <c r="M1097" s="4" t="s">
        <v>3528</v>
      </c>
      <c r="N1097" s="7" t="s">
        <v>3529</v>
      </c>
      <c r="O1097" s="8" t="s">
        <v>921</v>
      </c>
      <c r="P1097" s="10">
        <v>45910</v>
      </c>
    </row>
    <row r="1098" spans="1:16" ht="270" x14ac:dyDescent="0.2">
      <c r="A1098" s="3" t="s">
        <v>448</v>
      </c>
      <c r="B1098" s="4" t="s">
        <v>676</v>
      </c>
      <c r="C1098" s="4" t="s">
        <v>3559</v>
      </c>
      <c r="D1098" s="4" t="s">
        <v>2335</v>
      </c>
      <c r="E1098" s="4" t="s">
        <v>647</v>
      </c>
      <c r="F1098" s="5">
        <v>180</v>
      </c>
      <c r="G1098" s="6">
        <v>4576.88</v>
      </c>
      <c r="H1098" s="11">
        <f>G1098*0.1</f>
        <v>457.68800000000005</v>
      </c>
      <c r="I1098" s="12">
        <f>G1098*0.15</f>
        <v>686.53200000000004</v>
      </c>
      <c r="J1098" s="12">
        <f>G1098+H1098+I1098</f>
        <v>5721.1</v>
      </c>
      <c r="K1098" s="12">
        <f>J1098*1.1</f>
        <v>6293.2100000000009</v>
      </c>
      <c r="L1098" s="7"/>
      <c r="M1098" s="4" t="s">
        <v>678</v>
      </c>
      <c r="N1098" s="7" t="s">
        <v>2604</v>
      </c>
      <c r="O1098" s="8" t="s">
        <v>2652</v>
      </c>
      <c r="P1098" s="10">
        <v>45905</v>
      </c>
    </row>
    <row r="1099" spans="1:16" ht="270" hidden="1" x14ac:dyDescent="0.2">
      <c r="A1099" s="3" t="s">
        <v>448</v>
      </c>
      <c r="B1099" s="4" t="s">
        <v>676</v>
      </c>
      <c r="C1099" s="4" t="s">
        <v>1275</v>
      </c>
      <c r="D1099" s="4" t="s">
        <v>2335</v>
      </c>
      <c r="E1099" s="4" t="s">
        <v>647</v>
      </c>
      <c r="F1099" s="5">
        <v>60</v>
      </c>
      <c r="G1099" s="6">
        <v>1710.75</v>
      </c>
      <c r="H1099" s="11">
        <f>G1099*0.1</f>
        <v>171.07500000000002</v>
      </c>
      <c r="I1099" s="12">
        <f>G1099*0.15</f>
        <v>256.61250000000001</v>
      </c>
      <c r="J1099" s="12">
        <f>G1099+H1099+I1099</f>
        <v>2138.4375</v>
      </c>
      <c r="K1099" s="12">
        <f>J1099*1.1</f>
        <v>2352.28125</v>
      </c>
      <c r="L1099" s="7"/>
      <c r="M1099" s="4" t="s">
        <v>678</v>
      </c>
      <c r="N1099" s="7" t="s">
        <v>4270</v>
      </c>
      <c r="O1099" s="8" t="s">
        <v>679</v>
      </c>
      <c r="P1099" s="10">
        <v>45929</v>
      </c>
    </row>
    <row r="1100" spans="1:16" ht="270" x14ac:dyDescent="0.2">
      <c r="A1100" s="3" t="s">
        <v>448</v>
      </c>
      <c r="B1100" s="4" t="s">
        <v>676</v>
      </c>
      <c r="C1100" s="4" t="s">
        <v>3560</v>
      </c>
      <c r="D1100" s="4" t="s">
        <v>2335</v>
      </c>
      <c r="E1100" s="4" t="s">
        <v>647</v>
      </c>
      <c r="F1100" s="5">
        <v>180</v>
      </c>
      <c r="G1100" s="6">
        <v>4576.88</v>
      </c>
      <c r="H1100" s="11">
        <f>G1100*0.1</f>
        <v>457.68800000000005</v>
      </c>
      <c r="I1100" s="12">
        <f>G1100*0.15</f>
        <v>686.53200000000004</v>
      </c>
      <c r="J1100" s="12">
        <f>G1100+H1100+I1100</f>
        <v>5721.1</v>
      </c>
      <c r="K1100" s="12">
        <f>J1100*1.1</f>
        <v>6293.2100000000009</v>
      </c>
      <c r="L1100" s="7"/>
      <c r="M1100" s="4" t="s">
        <v>678</v>
      </c>
      <c r="N1100" s="7" t="s">
        <v>2604</v>
      </c>
      <c r="O1100" s="8" t="s">
        <v>2653</v>
      </c>
      <c r="P1100" s="10">
        <v>45905</v>
      </c>
    </row>
    <row r="1101" spans="1:16" ht="270" x14ac:dyDescent="0.2">
      <c r="A1101" s="3" t="s">
        <v>448</v>
      </c>
      <c r="B1101" s="4" t="s">
        <v>676</v>
      </c>
      <c r="C1101" s="4" t="s">
        <v>677</v>
      </c>
      <c r="D1101" s="4" t="s">
        <v>2335</v>
      </c>
      <c r="E1101" s="4" t="s">
        <v>647</v>
      </c>
      <c r="F1101" s="5">
        <v>60</v>
      </c>
      <c r="G1101" s="6">
        <v>1710.75</v>
      </c>
      <c r="H1101" s="11">
        <f>G1101*0.1</f>
        <v>171.07500000000002</v>
      </c>
      <c r="I1101" s="12">
        <f>G1101*0.15</f>
        <v>256.61250000000001</v>
      </c>
      <c r="J1101" s="12">
        <f>G1101+H1101+I1101</f>
        <v>2138.4375</v>
      </c>
      <c r="K1101" s="12">
        <f>J1101*1.1</f>
        <v>2352.28125</v>
      </c>
      <c r="L1101" s="7"/>
      <c r="M1101" s="4" t="s">
        <v>678</v>
      </c>
      <c r="N1101" s="7" t="s">
        <v>3076</v>
      </c>
      <c r="O1101" s="8" t="s">
        <v>679</v>
      </c>
      <c r="P1101" s="10">
        <v>45901</v>
      </c>
    </row>
    <row r="1102" spans="1:16" ht="270" x14ac:dyDescent="0.2">
      <c r="A1102" s="3" t="s">
        <v>709</v>
      </c>
      <c r="B1102" s="4" t="s">
        <v>3019</v>
      </c>
      <c r="C1102" s="4" t="s">
        <v>3024</v>
      </c>
      <c r="D1102" s="4" t="s">
        <v>2335</v>
      </c>
      <c r="E1102" s="4" t="s">
        <v>710</v>
      </c>
      <c r="F1102" s="5">
        <v>1</v>
      </c>
      <c r="G1102" s="6">
        <v>4279.55</v>
      </c>
      <c r="H1102" s="11">
        <f>G1102*0.1</f>
        <v>427.95500000000004</v>
      </c>
      <c r="I1102" s="12">
        <f>G1102*0.15</f>
        <v>641.9325</v>
      </c>
      <c r="J1102" s="12">
        <f>G1102+H1102+I1102</f>
        <v>5349.4375</v>
      </c>
      <c r="K1102" s="12">
        <f>J1102*1.1</f>
        <v>5884.3812500000004</v>
      </c>
      <c r="L1102" s="7"/>
      <c r="M1102" s="4" t="s">
        <v>3021</v>
      </c>
      <c r="N1102" s="7" t="s">
        <v>3022</v>
      </c>
      <c r="O1102" s="8" t="s">
        <v>3025</v>
      </c>
      <c r="P1102" s="10">
        <v>45901</v>
      </c>
    </row>
    <row r="1103" spans="1:16" ht="270" x14ac:dyDescent="0.2">
      <c r="A1103" s="3" t="s">
        <v>709</v>
      </c>
      <c r="B1103" s="4" t="s">
        <v>3019</v>
      </c>
      <c r="C1103" s="4" t="s">
        <v>3020</v>
      </c>
      <c r="D1103" s="4" t="s">
        <v>2335</v>
      </c>
      <c r="E1103" s="4" t="s">
        <v>710</v>
      </c>
      <c r="F1103" s="5">
        <v>1</v>
      </c>
      <c r="G1103" s="6">
        <v>4279.55</v>
      </c>
      <c r="H1103" s="11">
        <f>G1103*0.1</f>
        <v>427.95500000000004</v>
      </c>
      <c r="I1103" s="12">
        <f>G1103*0.15</f>
        <v>641.9325</v>
      </c>
      <c r="J1103" s="12">
        <f>G1103+H1103+I1103</f>
        <v>5349.4375</v>
      </c>
      <c r="K1103" s="12">
        <f>J1103*1.1</f>
        <v>5884.3812500000004</v>
      </c>
      <c r="L1103" s="7"/>
      <c r="M1103" s="4" t="s">
        <v>3021</v>
      </c>
      <c r="N1103" s="7" t="s">
        <v>3022</v>
      </c>
      <c r="O1103" s="8" t="s">
        <v>3023</v>
      </c>
      <c r="P1103" s="10">
        <v>45901</v>
      </c>
    </row>
    <row r="1104" spans="1:16" ht="270" x14ac:dyDescent="0.2">
      <c r="A1104" s="3" t="s">
        <v>709</v>
      </c>
      <c r="B1104" s="4" t="s">
        <v>3019</v>
      </c>
      <c r="C1104" s="4" t="s">
        <v>2334</v>
      </c>
      <c r="D1104" s="4" t="s">
        <v>2335</v>
      </c>
      <c r="E1104" s="4" t="s">
        <v>710</v>
      </c>
      <c r="F1104" s="5">
        <v>1</v>
      </c>
      <c r="G1104" s="6">
        <v>4279.55</v>
      </c>
      <c r="H1104" s="11">
        <f>G1104*0.1</f>
        <v>427.95500000000004</v>
      </c>
      <c r="I1104" s="12">
        <f>G1104*0.15</f>
        <v>641.9325</v>
      </c>
      <c r="J1104" s="12">
        <f>G1104+H1104+I1104</f>
        <v>5349.4375</v>
      </c>
      <c r="K1104" s="12">
        <f>J1104*1.1</f>
        <v>5884.3812500000004</v>
      </c>
      <c r="L1104" s="7"/>
      <c r="M1104" s="4" t="s">
        <v>3021</v>
      </c>
      <c r="N1104" s="7" t="s">
        <v>3022</v>
      </c>
      <c r="O1104" s="8" t="s">
        <v>3026</v>
      </c>
      <c r="P1104" s="10">
        <v>45901</v>
      </c>
    </row>
    <row r="1105" spans="1:16" ht="270" x14ac:dyDescent="0.2">
      <c r="A1105" s="3" t="s">
        <v>709</v>
      </c>
      <c r="B1105" s="4" t="s">
        <v>3019</v>
      </c>
      <c r="C1105" s="4" t="s">
        <v>2894</v>
      </c>
      <c r="D1105" s="4" t="s">
        <v>2335</v>
      </c>
      <c r="E1105" s="4" t="s">
        <v>710</v>
      </c>
      <c r="F1105" s="5">
        <v>1</v>
      </c>
      <c r="G1105" s="6">
        <v>7275.24</v>
      </c>
      <c r="H1105" s="11">
        <f>G1105*0.1</f>
        <v>727.524</v>
      </c>
      <c r="I1105" s="12">
        <f>G1105*0.15</f>
        <v>1091.2859999999998</v>
      </c>
      <c r="J1105" s="12">
        <f>G1105+H1105+I1105</f>
        <v>9094.0499999999993</v>
      </c>
      <c r="K1105" s="12">
        <f>J1105*1.1</f>
        <v>10003.455</v>
      </c>
      <c r="L1105" s="7"/>
      <c r="M1105" s="4" t="s">
        <v>3021</v>
      </c>
      <c r="N1105" s="7" t="s">
        <v>3022</v>
      </c>
      <c r="O1105" s="8" t="s">
        <v>3027</v>
      </c>
      <c r="P1105" s="10">
        <v>45901</v>
      </c>
    </row>
    <row r="1106" spans="1:16" ht="270" x14ac:dyDescent="0.2">
      <c r="A1106" s="3" t="s">
        <v>709</v>
      </c>
      <c r="B1106" s="4" t="s">
        <v>3019</v>
      </c>
      <c r="C1106" s="4" t="s">
        <v>2895</v>
      </c>
      <c r="D1106" s="4" t="s">
        <v>2335</v>
      </c>
      <c r="E1106" s="4" t="s">
        <v>710</v>
      </c>
      <c r="F1106" s="5">
        <v>1</v>
      </c>
      <c r="G1106" s="6">
        <v>10270.92</v>
      </c>
      <c r="H1106" s="11">
        <f>G1106*0.1</f>
        <v>1027.0920000000001</v>
      </c>
      <c r="I1106" s="12">
        <f>G1106*0.15</f>
        <v>1540.6379999999999</v>
      </c>
      <c r="J1106" s="12">
        <f>G1106+H1106+I1106</f>
        <v>12838.650000000001</v>
      </c>
      <c r="K1106" s="12">
        <f>J1106*1.1</f>
        <v>14122.515000000003</v>
      </c>
      <c r="L1106" s="7"/>
      <c r="M1106" s="4" t="s">
        <v>3021</v>
      </c>
      <c r="N1106" s="7" t="s">
        <v>3022</v>
      </c>
      <c r="O1106" s="8" t="s">
        <v>3028</v>
      </c>
      <c r="P1106" s="10">
        <v>45901</v>
      </c>
    </row>
    <row r="1107" spans="1:16" ht="285" hidden="1" x14ac:dyDescent="0.2">
      <c r="A1107" s="3" t="s">
        <v>441</v>
      </c>
      <c r="B1107" s="4" t="s">
        <v>861</v>
      </c>
      <c r="C1107" s="4" t="s">
        <v>1514</v>
      </c>
      <c r="D1107" s="4" t="s">
        <v>745</v>
      </c>
      <c r="E1107" s="4" t="s">
        <v>625</v>
      </c>
      <c r="F1107" s="5">
        <v>28</v>
      </c>
      <c r="G1107" s="6">
        <v>403.58</v>
      </c>
      <c r="H1107" s="11">
        <f>G1107*0.14</f>
        <v>56.501200000000004</v>
      </c>
      <c r="I1107" s="12">
        <f>G1107*0.22</f>
        <v>88.787599999999998</v>
      </c>
      <c r="J1107" s="12">
        <f>G1107+H1107+I1107</f>
        <v>548.86879999999996</v>
      </c>
      <c r="K1107" s="12">
        <f>J1107*1.1</f>
        <v>603.75567999999998</v>
      </c>
      <c r="L1107" s="7"/>
      <c r="M1107" s="4" t="s">
        <v>4217</v>
      </c>
      <c r="N1107" s="7" t="s">
        <v>4218</v>
      </c>
      <c r="O1107" s="8" t="s">
        <v>862</v>
      </c>
      <c r="P1107" s="10">
        <v>45925</v>
      </c>
    </row>
    <row r="1108" spans="1:16" ht="285" hidden="1" x14ac:dyDescent="0.2">
      <c r="A1108" s="3" t="s">
        <v>441</v>
      </c>
      <c r="B1108" s="4" t="s">
        <v>861</v>
      </c>
      <c r="C1108" s="4" t="s">
        <v>1089</v>
      </c>
      <c r="D1108" s="4" t="s">
        <v>745</v>
      </c>
      <c r="E1108" s="4" t="s">
        <v>625</v>
      </c>
      <c r="F1108" s="5">
        <v>28</v>
      </c>
      <c r="G1108" s="6">
        <v>222.02</v>
      </c>
      <c r="H1108" s="11">
        <f>G1108*0.14</f>
        <v>31.082800000000006</v>
      </c>
      <c r="I1108" s="12">
        <f>G1108*0.22</f>
        <v>48.8444</v>
      </c>
      <c r="J1108" s="12">
        <f>G1108+H1108+I1108</f>
        <v>301.94720000000001</v>
      </c>
      <c r="K1108" s="12">
        <f>J1108*1.1</f>
        <v>332.14192000000003</v>
      </c>
      <c r="L1108" s="7"/>
      <c r="M1108" s="4" t="s">
        <v>4217</v>
      </c>
      <c r="N1108" s="7" t="s">
        <v>4218</v>
      </c>
      <c r="O1108" s="8" t="s">
        <v>863</v>
      </c>
      <c r="P1108" s="10">
        <v>45925</v>
      </c>
    </row>
    <row r="1109" spans="1:16" ht="300" hidden="1" x14ac:dyDescent="0.2">
      <c r="A1109" s="3" t="s">
        <v>441</v>
      </c>
      <c r="B1109" s="4" t="s">
        <v>2092</v>
      </c>
      <c r="C1109" s="4" t="s">
        <v>1039</v>
      </c>
      <c r="D1109" s="4" t="s">
        <v>553</v>
      </c>
      <c r="E1109" s="4" t="s">
        <v>625</v>
      </c>
      <c r="F1109" s="5">
        <v>30</v>
      </c>
      <c r="G1109" s="6">
        <v>408.97</v>
      </c>
      <c r="H1109" s="11">
        <f>G1109*0.14</f>
        <v>57.255800000000008</v>
      </c>
      <c r="I1109" s="12">
        <f>G1109*0.22</f>
        <v>89.973400000000012</v>
      </c>
      <c r="J1109" s="12">
        <f>G1109+H1109+I1109</f>
        <v>556.19920000000002</v>
      </c>
      <c r="K1109" s="12">
        <f>J1109*1.1</f>
        <v>611.81912000000011</v>
      </c>
      <c r="L1109" s="7"/>
      <c r="M1109" s="4" t="s">
        <v>2093</v>
      </c>
      <c r="N1109" s="7" t="s">
        <v>4035</v>
      </c>
      <c r="O1109" s="8" t="s">
        <v>2095</v>
      </c>
      <c r="P1109" s="10">
        <v>45919</v>
      </c>
    </row>
    <row r="1110" spans="1:16" ht="300" hidden="1" x14ac:dyDescent="0.2">
      <c r="A1110" s="3" t="s">
        <v>441</v>
      </c>
      <c r="B1110" s="4" t="s">
        <v>2092</v>
      </c>
      <c r="C1110" s="4" t="s">
        <v>1038</v>
      </c>
      <c r="D1110" s="4" t="s">
        <v>553</v>
      </c>
      <c r="E1110" s="4" t="s">
        <v>625</v>
      </c>
      <c r="F1110" s="5">
        <v>30</v>
      </c>
      <c r="G1110" s="6">
        <v>408.97</v>
      </c>
      <c r="H1110" s="11">
        <f>G1110*0.14</f>
        <v>57.255800000000008</v>
      </c>
      <c r="I1110" s="12">
        <f>G1110*0.22</f>
        <v>89.973400000000012</v>
      </c>
      <c r="J1110" s="12">
        <f>G1110+H1110+I1110</f>
        <v>556.19920000000002</v>
      </c>
      <c r="K1110" s="12">
        <f>J1110*1.1</f>
        <v>611.81912000000011</v>
      </c>
      <c r="L1110" s="7"/>
      <c r="M1110" s="4" t="s">
        <v>2093</v>
      </c>
      <c r="N1110" s="7" t="s">
        <v>4035</v>
      </c>
      <c r="O1110" s="8" t="s">
        <v>2094</v>
      </c>
      <c r="P1110" s="10">
        <v>45919</v>
      </c>
    </row>
    <row r="1111" spans="1:16" ht="409.5" x14ac:dyDescent="0.2">
      <c r="A1111" s="3" t="s">
        <v>442</v>
      </c>
      <c r="B1111" s="4" t="s">
        <v>2170</v>
      </c>
      <c r="C1111" s="4" t="s">
        <v>2171</v>
      </c>
      <c r="D1111" s="4" t="s">
        <v>1119</v>
      </c>
      <c r="E1111" s="4" t="s">
        <v>543</v>
      </c>
      <c r="F1111" s="5">
        <v>20</v>
      </c>
      <c r="G1111" s="6">
        <v>106.66</v>
      </c>
      <c r="H1111" s="11">
        <f>G1111*0.14</f>
        <v>14.932400000000001</v>
      </c>
      <c r="I1111" s="12">
        <f>G1111*0.22</f>
        <v>23.465199999999999</v>
      </c>
      <c r="J1111" s="12">
        <f>G1111+H1111+I1111</f>
        <v>145.05760000000001</v>
      </c>
      <c r="K1111" s="12">
        <f>J1111*1.1</f>
        <v>159.56336000000002</v>
      </c>
      <c r="L1111" s="7"/>
      <c r="M1111" s="4" t="s">
        <v>3586</v>
      </c>
      <c r="N1111" s="7" t="s">
        <v>3587</v>
      </c>
      <c r="O1111" s="8" t="s">
        <v>3589</v>
      </c>
      <c r="P1111" s="10">
        <v>45915</v>
      </c>
    </row>
    <row r="1112" spans="1:16" ht="409.5" hidden="1" x14ac:dyDescent="0.2">
      <c r="A1112" s="3" t="s">
        <v>442</v>
      </c>
      <c r="B1112" s="4" t="s">
        <v>2170</v>
      </c>
      <c r="C1112" s="4" t="s">
        <v>2021</v>
      </c>
      <c r="D1112" s="4" t="s">
        <v>1119</v>
      </c>
      <c r="E1112" s="4" t="s">
        <v>543</v>
      </c>
      <c r="F1112" s="5">
        <v>30</v>
      </c>
      <c r="G1112" s="6">
        <v>160</v>
      </c>
      <c r="H1112" s="11">
        <f>G1112*0.14</f>
        <v>22.400000000000002</v>
      </c>
      <c r="I1112" s="12">
        <f>G1112*0.22</f>
        <v>35.200000000000003</v>
      </c>
      <c r="J1112" s="12">
        <f>G1112+H1112+I1112</f>
        <v>217.60000000000002</v>
      </c>
      <c r="K1112" s="12">
        <f>J1112*1.1</f>
        <v>239.36000000000004</v>
      </c>
      <c r="L1112" s="7"/>
      <c r="M1112" s="4" t="s">
        <v>3586</v>
      </c>
      <c r="N1112" s="7" t="s">
        <v>3591</v>
      </c>
      <c r="O1112" s="8" t="s">
        <v>3593</v>
      </c>
      <c r="P1112" s="10">
        <v>45916</v>
      </c>
    </row>
    <row r="1113" spans="1:16" ht="409.5" hidden="1" x14ac:dyDescent="0.2">
      <c r="A1113" s="3" t="s">
        <v>442</v>
      </c>
      <c r="B1113" s="4" t="s">
        <v>2170</v>
      </c>
      <c r="C1113" s="4" t="s">
        <v>2021</v>
      </c>
      <c r="D1113" s="4" t="s">
        <v>2022</v>
      </c>
      <c r="E1113" s="4" t="s">
        <v>543</v>
      </c>
      <c r="F1113" s="5">
        <v>30</v>
      </c>
      <c r="G1113" s="6">
        <v>160</v>
      </c>
      <c r="H1113" s="11">
        <f>G1113*0.14</f>
        <v>22.400000000000002</v>
      </c>
      <c r="I1113" s="12">
        <f>G1113*0.22</f>
        <v>35.200000000000003</v>
      </c>
      <c r="J1113" s="12">
        <f>G1113+H1113+I1113</f>
        <v>217.60000000000002</v>
      </c>
      <c r="K1113" s="12">
        <f>J1113*1.1</f>
        <v>239.36000000000004</v>
      </c>
      <c r="L1113" s="7"/>
      <c r="M1113" s="4" t="s">
        <v>3586</v>
      </c>
      <c r="N1113" s="7" t="s">
        <v>3711</v>
      </c>
      <c r="O1113" s="8" t="s">
        <v>3714</v>
      </c>
      <c r="P1113" s="10">
        <v>45917</v>
      </c>
    </row>
    <row r="1114" spans="1:16" ht="409.5" hidden="1" x14ac:dyDescent="0.2">
      <c r="A1114" s="3" t="s">
        <v>442</v>
      </c>
      <c r="B1114" s="4" t="s">
        <v>2170</v>
      </c>
      <c r="C1114" s="4" t="s">
        <v>2084</v>
      </c>
      <c r="D1114" s="4" t="s">
        <v>2022</v>
      </c>
      <c r="E1114" s="4" t="s">
        <v>543</v>
      </c>
      <c r="F1114" s="5">
        <v>20</v>
      </c>
      <c r="G1114" s="6">
        <v>106.66</v>
      </c>
      <c r="H1114" s="11">
        <f>G1114*0.14</f>
        <v>14.932400000000001</v>
      </c>
      <c r="I1114" s="12">
        <f>G1114*0.22</f>
        <v>23.465199999999999</v>
      </c>
      <c r="J1114" s="12">
        <f>G1114+H1114+I1114</f>
        <v>145.05760000000001</v>
      </c>
      <c r="K1114" s="12">
        <f>J1114*1.1</f>
        <v>159.56336000000002</v>
      </c>
      <c r="L1114" s="7"/>
      <c r="M1114" s="4" t="s">
        <v>3586</v>
      </c>
      <c r="N1114" s="7" t="s">
        <v>3707</v>
      </c>
      <c r="O1114" s="8" t="s">
        <v>3708</v>
      </c>
      <c r="P1114" s="10">
        <v>45917</v>
      </c>
    </row>
    <row r="1115" spans="1:16" ht="409.5" hidden="1" x14ac:dyDescent="0.2">
      <c r="A1115" s="3" t="s">
        <v>442</v>
      </c>
      <c r="B1115" s="4" t="s">
        <v>2170</v>
      </c>
      <c r="C1115" s="4" t="s">
        <v>3594</v>
      </c>
      <c r="D1115" s="4" t="s">
        <v>1119</v>
      </c>
      <c r="E1115" s="4" t="s">
        <v>543</v>
      </c>
      <c r="F1115" s="5">
        <v>30</v>
      </c>
      <c r="G1115" s="6">
        <v>160</v>
      </c>
      <c r="H1115" s="11">
        <f>G1115*0.14</f>
        <v>22.400000000000002</v>
      </c>
      <c r="I1115" s="12">
        <f>G1115*0.22</f>
        <v>35.200000000000003</v>
      </c>
      <c r="J1115" s="12">
        <f>G1115+H1115+I1115</f>
        <v>217.60000000000002</v>
      </c>
      <c r="K1115" s="12">
        <f>J1115*1.1</f>
        <v>239.36000000000004</v>
      </c>
      <c r="L1115" s="7"/>
      <c r="M1115" s="4" t="s">
        <v>3586</v>
      </c>
      <c r="N1115" s="7" t="s">
        <v>3591</v>
      </c>
      <c r="O1115" s="8" t="s">
        <v>3595</v>
      </c>
      <c r="P1115" s="10">
        <v>45916</v>
      </c>
    </row>
    <row r="1116" spans="1:16" ht="409.5" hidden="1" x14ac:dyDescent="0.2">
      <c r="A1116" s="3" t="s">
        <v>442</v>
      </c>
      <c r="B1116" s="4" t="s">
        <v>2170</v>
      </c>
      <c r="C1116" s="4" t="s">
        <v>3594</v>
      </c>
      <c r="D1116" s="4" t="s">
        <v>2022</v>
      </c>
      <c r="E1116" s="4" t="s">
        <v>543</v>
      </c>
      <c r="F1116" s="5">
        <v>30</v>
      </c>
      <c r="G1116" s="6">
        <v>160</v>
      </c>
      <c r="H1116" s="11">
        <f>G1116*0.14</f>
        <v>22.400000000000002</v>
      </c>
      <c r="I1116" s="12">
        <f>G1116*0.22</f>
        <v>35.200000000000003</v>
      </c>
      <c r="J1116" s="12">
        <f>G1116+H1116+I1116</f>
        <v>217.60000000000002</v>
      </c>
      <c r="K1116" s="12">
        <f>J1116*1.1</f>
        <v>239.36000000000004</v>
      </c>
      <c r="L1116" s="7"/>
      <c r="M1116" s="4" t="s">
        <v>3586</v>
      </c>
      <c r="N1116" s="7" t="s">
        <v>3711</v>
      </c>
      <c r="O1116" s="8" t="s">
        <v>3712</v>
      </c>
      <c r="P1116" s="10">
        <v>45917</v>
      </c>
    </row>
    <row r="1117" spans="1:16" ht="409.5" x14ac:dyDescent="0.2">
      <c r="A1117" s="3" t="s">
        <v>442</v>
      </c>
      <c r="B1117" s="4" t="s">
        <v>2170</v>
      </c>
      <c r="C1117" s="4" t="s">
        <v>2085</v>
      </c>
      <c r="D1117" s="4" t="s">
        <v>1119</v>
      </c>
      <c r="E1117" s="4" t="s">
        <v>543</v>
      </c>
      <c r="F1117" s="5">
        <v>20</v>
      </c>
      <c r="G1117" s="6">
        <v>64</v>
      </c>
      <c r="H1117" s="11">
        <f>G1117*0.17</f>
        <v>10.88</v>
      </c>
      <c r="I1117" s="12">
        <f>G1117*0.3</f>
        <v>19.2</v>
      </c>
      <c r="J1117" s="12">
        <f>G1117+H1117+I1117</f>
        <v>94.08</v>
      </c>
      <c r="K1117" s="12">
        <f>J1117*1.1</f>
        <v>103.488</v>
      </c>
      <c r="L1117" s="7"/>
      <c r="M1117" s="4" t="s">
        <v>3586</v>
      </c>
      <c r="N1117" s="7" t="s">
        <v>3587</v>
      </c>
      <c r="O1117" s="8" t="s">
        <v>3588</v>
      </c>
      <c r="P1117" s="10">
        <v>45915</v>
      </c>
    </row>
    <row r="1118" spans="1:16" ht="409.5" hidden="1" x14ac:dyDescent="0.2">
      <c r="A1118" s="3" t="s">
        <v>442</v>
      </c>
      <c r="B1118" s="4" t="s">
        <v>2170</v>
      </c>
      <c r="C1118" s="4" t="s">
        <v>3596</v>
      </c>
      <c r="D1118" s="4" t="s">
        <v>1119</v>
      </c>
      <c r="E1118" s="4" t="s">
        <v>543</v>
      </c>
      <c r="F1118" s="5">
        <v>30</v>
      </c>
      <c r="G1118" s="6">
        <v>96</v>
      </c>
      <c r="H1118" s="11">
        <f>G1118*0.17</f>
        <v>16.32</v>
      </c>
      <c r="I1118" s="12">
        <f>G1118*0.3</f>
        <v>28.799999999999997</v>
      </c>
      <c r="J1118" s="12">
        <f>G1118+H1118+I1118</f>
        <v>141.12</v>
      </c>
      <c r="K1118" s="12">
        <f>J1118*1.1</f>
        <v>155.23200000000003</v>
      </c>
      <c r="L1118" s="7"/>
      <c r="M1118" s="4" t="s">
        <v>3586</v>
      </c>
      <c r="N1118" s="7" t="s">
        <v>3591</v>
      </c>
      <c r="O1118" s="8" t="s">
        <v>3597</v>
      </c>
      <c r="P1118" s="10">
        <v>45916</v>
      </c>
    </row>
    <row r="1119" spans="1:16" ht="409.5" hidden="1" x14ac:dyDescent="0.2">
      <c r="A1119" s="3" t="s">
        <v>442</v>
      </c>
      <c r="B1119" s="4" t="s">
        <v>2170</v>
      </c>
      <c r="C1119" s="4" t="s">
        <v>3709</v>
      </c>
      <c r="D1119" s="4" t="s">
        <v>2022</v>
      </c>
      <c r="E1119" s="4" t="s">
        <v>543</v>
      </c>
      <c r="F1119" s="5">
        <v>20</v>
      </c>
      <c r="G1119" s="6">
        <v>64</v>
      </c>
      <c r="H1119" s="11">
        <f>G1119*0.17</f>
        <v>10.88</v>
      </c>
      <c r="I1119" s="12">
        <f>G1119*0.3</f>
        <v>19.2</v>
      </c>
      <c r="J1119" s="12">
        <f>G1119+H1119+I1119</f>
        <v>94.08</v>
      </c>
      <c r="K1119" s="12">
        <f>J1119*1.1</f>
        <v>103.488</v>
      </c>
      <c r="L1119" s="7"/>
      <c r="M1119" s="4" t="s">
        <v>3586</v>
      </c>
      <c r="N1119" s="7" t="s">
        <v>3707</v>
      </c>
      <c r="O1119" s="8" t="s">
        <v>3710</v>
      </c>
      <c r="P1119" s="10">
        <v>45917</v>
      </c>
    </row>
    <row r="1120" spans="1:16" ht="409.5" hidden="1" x14ac:dyDescent="0.2">
      <c r="A1120" s="3" t="s">
        <v>442</v>
      </c>
      <c r="B1120" s="4" t="s">
        <v>2170</v>
      </c>
      <c r="C1120" s="4" t="s">
        <v>3715</v>
      </c>
      <c r="D1120" s="4" t="s">
        <v>2022</v>
      </c>
      <c r="E1120" s="4" t="s">
        <v>543</v>
      </c>
      <c r="F1120" s="5">
        <v>30</v>
      </c>
      <c r="G1120" s="6">
        <v>96</v>
      </c>
      <c r="H1120" s="11">
        <f>G1120*0.17</f>
        <v>16.32</v>
      </c>
      <c r="I1120" s="12">
        <f>G1120*0.3</f>
        <v>28.799999999999997</v>
      </c>
      <c r="J1120" s="12">
        <f>G1120+H1120+I1120</f>
        <v>141.12</v>
      </c>
      <c r="K1120" s="12">
        <f>J1120*1.1</f>
        <v>155.23200000000003</v>
      </c>
      <c r="L1120" s="7"/>
      <c r="M1120" s="4" t="s">
        <v>3586</v>
      </c>
      <c r="N1120" s="7" t="s">
        <v>3711</v>
      </c>
      <c r="O1120" s="8" t="s">
        <v>3716</v>
      </c>
      <c r="P1120" s="10">
        <v>45917</v>
      </c>
    </row>
    <row r="1121" spans="1:16" ht="409.5" hidden="1" x14ac:dyDescent="0.2">
      <c r="A1121" s="3" t="s">
        <v>442</v>
      </c>
      <c r="B1121" s="4" t="s">
        <v>2170</v>
      </c>
      <c r="C1121" s="4" t="s">
        <v>3590</v>
      </c>
      <c r="D1121" s="4" t="s">
        <v>1119</v>
      </c>
      <c r="E1121" s="4" t="s">
        <v>543</v>
      </c>
      <c r="F1121" s="5">
        <v>30</v>
      </c>
      <c r="G1121" s="6">
        <v>96</v>
      </c>
      <c r="H1121" s="11">
        <f>G1121*0.17</f>
        <v>16.32</v>
      </c>
      <c r="I1121" s="12">
        <f>G1121*0.3</f>
        <v>28.799999999999997</v>
      </c>
      <c r="J1121" s="12">
        <f>G1121+H1121+I1121</f>
        <v>141.12</v>
      </c>
      <c r="K1121" s="12">
        <f>J1121*1.1</f>
        <v>155.23200000000003</v>
      </c>
      <c r="L1121" s="7"/>
      <c r="M1121" s="4" t="s">
        <v>3586</v>
      </c>
      <c r="N1121" s="7" t="s">
        <v>3591</v>
      </c>
      <c r="O1121" s="8" t="s">
        <v>3592</v>
      </c>
      <c r="P1121" s="10">
        <v>45916</v>
      </c>
    </row>
    <row r="1122" spans="1:16" ht="409.5" hidden="1" x14ac:dyDescent="0.2">
      <c r="A1122" s="3" t="s">
        <v>442</v>
      </c>
      <c r="B1122" s="4" t="s">
        <v>2170</v>
      </c>
      <c r="C1122" s="4" t="s">
        <v>3590</v>
      </c>
      <c r="D1122" s="4" t="s">
        <v>2022</v>
      </c>
      <c r="E1122" s="4" t="s">
        <v>543</v>
      </c>
      <c r="F1122" s="5">
        <v>30</v>
      </c>
      <c r="G1122" s="6">
        <v>96</v>
      </c>
      <c r="H1122" s="11">
        <f>G1122*0.17</f>
        <v>16.32</v>
      </c>
      <c r="I1122" s="12">
        <f>G1122*0.3</f>
        <v>28.799999999999997</v>
      </c>
      <c r="J1122" s="12">
        <f>G1122+H1122+I1122</f>
        <v>141.12</v>
      </c>
      <c r="K1122" s="12">
        <f>J1122*1.1</f>
        <v>155.23200000000003</v>
      </c>
      <c r="L1122" s="7"/>
      <c r="M1122" s="4" t="s">
        <v>3586</v>
      </c>
      <c r="N1122" s="7" t="s">
        <v>3711</v>
      </c>
      <c r="O1122" s="8" t="s">
        <v>3713</v>
      </c>
      <c r="P1122" s="10">
        <v>45917</v>
      </c>
    </row>
    <row r="1123" spans="1:16" ht="405" hidden="1" x14ac:dyDescent="0.2">
      <c r="A1123" s="3" t="s">
        <v>173</v>
      </c>
      <c r="B1123" s="4" t="s">
        <v>4291</v>
      </c>
      <c r="C1123" s="4" t="s">
        <v>4292</v>
      </c>
      <c r="D1123" s="4" t="s">
        <v>2161</v>
      </c>
      <c r="E1123" s="4" t="s">
        <v>331</v>
      </c>
      <c r="F1123" s="5">
        <v>30</v>
      </c>
      <c r="G1123" s="6">
        <v>113.17</v>
      </c>
      <c r="H1123" s="11">
        <f>G1123*0.14</f>
        <v>15.843800000000002</v>
      </c>
      <c r="I1123" s="12">
        <f>G1123*0.22</f>
        <v>24.897400000000001</v>
      </c>
      <c r="J1123" s="12">
        <f>G1123+H1123+I1123</f>
        <v>153.91120000000001</v>
      </c>
      <c r="K1123" s="12">
        <f>J1123*1.1</f>
        <v>169.30232000000001</v>
      </c>
      <c r="L1123" s="7"/>
      <c r="M1123" s="4" t="s">
        <v>4293</v>
      </c>
      <c r="N1123" s="7" t="s">
        <v>4294</v>
      </c>
      <c r="O1123" s="8" t="s">
        <v>4295</v>
      </c>
      <c r="P1123" s="10">
        <v>45930</v>
      </c>
    </row>
    <row r="1124" spans="1:16" ht="409.5" x14ac:dyDescent="0.2">
      <c r="A1124" s="3" t="s">
        <v>78</v>
      </c>
      <c r="B1124" s="4" t="s">
        <v>3139</v>
      </c>
      <c r="C1124" s="4" t="s">
        <v>418</v>
      </c>
      <c r="D1124" s="4" t="s">
        <v>593</v>
      </c>
      <c r="E1124" s="4" t="s">
        <v>242</v>
      </c>
      <c r="F1124" s="5">
        <v>50</v>
      </c>
      <c r="G1124" s="6">
        <v>1407.25</v>
      </c>
      <c r="H1124" s="11">
        <f>G1124*0.1</f>
        <v>140.72499999999999</v>
      </c>
      <c r="I1124" s="12">
        <f>G1124*0.15</f>
        <v>211.08750000000001</v>
      </c>
      <c r="J1124" s="12">
        <f>G1124+H1124+I1124</f>
        <v>1759.0625</v>
      </c>
      <c r="K1124" s="12">
        <f>J1124*1.1</f>
        <v>1934.9687500000002</v>
      </c>
      <c r="L1124" s="7"/>
      <c r="M1124" s="4" t="s">
        <v>3140</v>
      </c>
      <c r="N1124" s="7" t="s">
        <v>3141</v>
      </c>
      <c r="O1124" s="8" t="s">
        <v>3142</v>
      </c>
      <c r="P1124" s="10">
        <v>45904</v>
      </c>
    </row>
    <row r="1125" spans="1:16" ht="409.5" x14ac:dyDescent="0.2">
      <c r="A1125" s="3" t="s">
        <v>78</v>
      </c>
      <c r="B1125" s="4" t="s">
        <v>3139</v>
      </c>
      <c r="C1125" s="4" t="s">
        <v>417</v>
      </c>
      <c r="D1125" s="4" t="s">
        <v>593</v>
      </c>
      <c r="E1125" s="4" t="s">
        <v>242</v>
      </c>
      <c r="F1125" s="5">
        <v>50</v>
      </c>
      <c r="G1125" s="6">
        <v>3054.64</v>
      </c>
      <c r="H1125" s="11">
        <f>G1125*0.1</f>
        <v>305.464</v>
      </c>
      <c r="I1125" s="12">
        <f>G1125*0.15</f>
        <v>458.19599999999997</v>
      </c>
      <c r="J1125" s="12">
        <f>G1125+H1125+I1125</f>
        <v>3818.2999999999997</v>
      </c>
      <c r="K1125" s="12">
        <f>J1125*1.1</f>
        <v>4200.13</v>
      </c>
      <c r="L1125" s="7"/>
      <c r="M1125" s="4" t="s">
        <v>3140</v>
      </c>
      <c r="N1125" s="7" t="s">
        <v>3141</v>
      </c>
      <c r="O1125" s="8" t="s">
        <v>3143</v>
      </c>
      <c r="P1125" s="10">
        <v>45904</v>
      </c>
    </row>
    <row r="1126" spans="1:16" ht="409.5" x14ac:dyDescent="0.2">
      <c r="A1126" s="3" t="s">
        <v>78</v>
      </c>
      <c r="B1126" s="4" t="s">
        <v>3139</v>
      </c>
      <c r="C1126" s="4" t="s">
        <v>416</v>
      </c>
      <c r="D1126" s="4" t="s">
        <v>593</v>
      </c>
      <c r="E1126" s="4" t="s">
        <v>242</v>
      </c>
      <c r="F1126" s="5">
        <v>50</v>
      </c>
      <c r="G1126" s="6">
        <v>15085.25</v>
      </c>
      <c r="H1126" s="11">
        <f>G1126*0.1</f>
        <v>1508.5250000000001</v>
      </c>
      <c r="I1126" s="12">
        <f>G1126*0.15</f>
        <v>2262.7874999999999</v>
      </c>
      <c r="J1126" s="12">
        <f>G1126+H1126+I1126</f>
        <v>18856.5625</v>
      </c>
      <c r="K1126" s="12">
        <f>J1126*1.1</f>
        <v>20742.21875</v>
      </c>
      <c r="L1126" s="7"/>
      <c r="M1126" s="4" t="s">
        <v>3140</v>
      </c>
      <c r="N1126" s="7" t="s">
        <v>3141</v>
      </c>
      <c r="O1126" s="8" t="s">
        <v>3144</v>
      </c>
      <c r="P1126" s="10">
        <v>45904</v>
      </c>
    </row>
    <row r="1127" spans="1:16" ht="285" x14ac:dyDescent="0.2">
      <c r="A1127" s="3" t="s">
        <v>192</v>
      </c>
      <c r="B1127" s="4" t="s">
        <v>480</v>
      </c>
      <c r="C1127" s="4" t="s">
        <v>2529</v>
      </c>
      <c r="D1127" s="4" t="s">
        <v>1366</v>
      </c>
      <c r="E1127" s="4" t="s">
        <v>362</v>
      </c>
      <c r="F1127" s="5">
        <v>100</v>
      </c>
      <c r="G1127" s="6">
        <v>2317.38</v>
      </c>
      <c r="H1127" s="11">
        <f>G1127*0.1</f>
        <v>231.73800000000003</v>
      </c>
      <c r="I1127" s="12">
        <f>G1127*0.15</f>
        <v>347.60700000000003</v>
      </c>
      <c r="J1127" s="12">
        <f>G1127+H1127+I1127</f>
        <v>2896.7249999999999</v>
      </c>
      <c r="K1127" s="12">
        <f>J1127*1.1</f>
        <v>3186.3975</v>
      </c>
      <c r="L1127" s="7"/>
      <c r="M1127" s="4" t="s">
        <v>3601</v>
      </c>
      <c r="N1127" s="7" t="s">
        <v>3602</v>
      </c>
      <c r="O1127" s="8" t="s">
        <v>2530</v>
      </c>
      <c r="P1127" s="10">
        <v>45915</v>
      </c>
    </row>
    <row r="1128" spans="1:16" ht="285" hidden="1" x14ac:dyDescent="0.2">
      <c r="A1128" s="3" t="s">
        <v>192</v>
      </c>
      <c r="B1128" s="4" t="s">
        <v>480</v>
      </c>
      <c r="C1128" s="4" t="s">
        <v>1483</v>
      </c>
      <c r="D1128" s="4" t="s">
        <v>1366</v>
      </c>
      <c r="E1128" s="4" t="s">
        <v>362</v>
      </c>
      <c r="F1128" s="5">
        <v>30</v>
      </c>
      <c r="G1128" s="6">
        <v>708.38</v>
      </c>
      <c r="H1128" s="11">
        <f>G1128*0.1</f>
        <v>70.838000000000008</v>
      </c>
      <c r="I1128" s="12">
        <f>G1128*0.15</f>
        <v>106.25699999999999</v>
      </c>
      <c r="J1128" s="12">
        <f>G1128+H1128+I1128</f>
        <v>885.47499999999991</v>
      </c>
      <c r="K1128" s="12">
        <f>J1128*1.1</f>
        <v>974.02249999999992</v>
      </c>
      <c r="L1128" s="7"/>
      <c r="M1128" s="4" t="s">
        <v>3601</v>
      </c>
      <c r="N1128" s="7" t="s">
        <v>3815</v>
      </c>
      <c r="O1128" s="8" t="s">
        <v>1484</v>
      </c>
      <c r="P1128" s="10">
        <v>45918</v>
      </c>
    </row>
    <row r="1129" spans="1:16" ht="255" x14ac:dyDescent="0.2">
      <c r="A1129" s="3" t="s">
        <v>192</v>
      </c>
      <c r="B1129" s="4" t="s">
        <v>2646</v>
      </c>
      <c r="C1129" s="4" t="s">
        <v>363</v>
      </c>
      <c r="D1129" s="4" t="s">
        <v>1366</v>
      </c>
      <c r="E1129" s="4" t="s">
        <v>362</v>
      </c>
      <c r="F1129" s="5">
        <v>100</v>
      </c>
      <c r="G1129" s="6">
        <v>2054.71</v>
      </c>
      <c r="H1129" s="11">
        <f>G1129*0.1</f>
        <v>205.471</v>
      </c>
      <c r="I1129" s="12">
        <f>G1129*0.15</f>
        <v>308.20650000000001</v>
      </c>
      <c r="J1129" s="12">
        <f>G1129+H1129+I1129</f>
        <v>2568.3874999999998</v>
      </c>
      <c r="K1129" s="12">
        <f>J1129*1.1</f>
        <v>2825.2262500000002</v>
      </c>
      <c r="L1129" s="7"/>
      <c r="M1129" s="4" t="s">
        <v>3577</v>
      </c>
      <c r="N1129" s="7" t="s">
        <v>3578</v>
      </c>
      <c r="O1129" s="8" t="s">
        <v>1367</v>
      </c>
      <c r="P1129" s="10">
        <v>45915</v>
      </c>
    </row>
    <row r="1130" spans="1:16" ht="255" x14ac:dyDescent="0.2">
      <c r="A1130" s="3" t="s">
        <v>192</v>
      </c>
      <c r="B1130" s="4" t="s">
        <v>2646</v>
      </c>
      <c r="C1130" s="4" t="s">
        <v>361</v>
      </c>
      <c r="D1130" s="4" t="s">
        <v>1366</v>
      </c>
      <c r="E1130" s="4" t="s">
        <v>362</v>
      </c>
      <c r="F1130" s="5">
        <v>30</v>
      </c>
      <c r="G1130" s="6">
        <v>667.34</v>
      </c>
      <c r="H1130" s="11">
        <f>G1130*0.1</f>
        <v>66.734000000000009</v>
      </c>
      <c r="I1130" s="12">
        <f>G1130*0.15</f>
        <v>100.101</v>
      </c>
      <c r="J1130" s="12">
        <f>G1130+H1130+I1130</f>
        <v>834.17500000000007</v>
      </c>
      <c r="K1130" s="12">
        <f>J1130*1.1</f>
        <v>917.5925000000002</v>
      </c>
      <c r="L1130" s="7"/>
      <c r="M1130" s="4" t="s">
        <v>3577</v>
      </c>
      <c r="N1130" s="7" t="s">
        <v>3578</v>
      </c>
      <c r="O1130" s="8" t="s">
        <v>1368</v>
      </c>
      <c r="P1130" s="10">
        <v>45915</v>
      </c>
    </row>
    <row r="1131" spans="1:16" ht="405" hidden="1" x14ac:dyDescent="0.2">
      <c r="A1131" s="3" t="s">
        <v>260</v>
      </c>
      <c r="B1131" s="4" t="s">
        <v>4125</v>
      </c>
      <c r="C1131" s="4" t="s">
        <v>2783</v>
      </c>
      <c r="D1131" s="4" t="s">
        <v>606</v>
      </c>
      <c r="E1131" s="4" t="s">
        <v>261</v>
      </c>
      <c r="F1131" s="5">
        <v>5</v>
      </c>
      <c r="G1131" s="6">
        <v>1478.35</v>
      </c>
      <c r="H1131" s="11">
        <f>G1131*0.1</f>
        <v>147.83500000000001</v>
      </c>
      <c r="I1131" s="12">
        <f>G1131*0.15</f>
        <v>221.75249999999997</v>
      </c>
      <c r="J1131" s="12">
        <f>G1131+H1131+I1131</f>
        <v>1847.9375</v>
      </c>
      <c r="K1131" s="12">
        <f>J1131*1.1</f>
        <v>2032.7312500000003</v>
      </c>
      <c r="L1131" s="7"/>
      <c r="M1131" s="4" t="s">
        <v>2784</v>
      </c>
      <c r="N1131" s="7" t="s">
        <v>4126</v>
      </c>
      <c r="O1131" s="8" t="s">
        <v>4127</v>
      </c>
      <c r="P1131" s="10">
        <v>45923</v>
      </c>
    </row>
    <row r="1132" spans="1:16" ht="405" hidden="1" x14ac:dyDescent="0.2">
      <c r="A1132" s="3" t="s">
        <v>260</v>
      </c>
      <c r="B1132" s="4" t="s">
        <v>4125</v>
      </c>
      <c r="C1132" s="4" t="s">
        <v>2785</v>
      </c>
      <c r="D1132" s="4" t="s">
        <v>606</v>
      </c>
      <c r="E1132" s="4" t="s">
        <v>261</v>
      </c>
      <c r="F1132" s="5">
        <v>5</v>
      </c>
      <c r="G1132" s="6">
        <v>7624.57</v>
      </c>
      <c r="H1132" s="11">
        <f>G1132*0.1</f>
        <v>762.45699999999999</v>
      </c>
      <c r="I1132" s="12">
        <f>G1132*0.15</f>
        <v>1143.6854999999998</v>
      </c>
      <c r="J1132" s="12">
        <f>G1132+H1132+I1132</f>
        <v>9530.7124999999996</v>
      </c>
      <c r="K1132" s="12">
        <f>J1132*1.1</f>
        <v>10483.783750000001</v>
      </c>
      <c r="L1132" s="7"/>
      <c r="M1132" s="4" t="s">
        <v>2784</v>
      </c>
      <c r="N1132" s="7" t="s">
        <v>4126</v>
      </c>
      <c r="O1132" s="8" t="s">
        <v>4128</v>
      </c>
      <c r="P1132" s="10">
        <v>45923</v>
      </c>
    </row>
    <row r="1133" spans="1:16" ht="315" x14ac:dyDescent="0.2">
      <c r="A1133" s="3" t="s">
        <v>79</v>
      </c>
      <c r="B1133" s="4" t="s">
        <v>80</v>
      </c>
      <c r="C1133" s="4" t="s">
        <v>1515</v>
      </c>
      <c r="D1133" s="4" t="s">
        <v>3415</v>
      </c>
      <c r="E1133" s="4" t="s">
        <v>303</v>
      </c>
      <c r="F1133" s="5">
        <v>1</v>
      </c>
      <c r="G1133" s="6">
        <v>721</v>
      </c>
      <c r="H1133" s="11">
        <f>G1133*0.1</f>
        <v>72.100000000000009</v>
      </c>
      <c r="I1133" s="12">
        <f>G1133*0.15</f>
        <v>108.14999999999999</v>
      </c>
      <c r="J1133" s="12">
        <f>G1133+H1133+I1133</f>
        <v>901.25</v>
      </c>
      <c r="K1133" s="12">
        <f>J1133*1.1</f>
        <v>991.37500000000011</v>
      </c>
      <c r="L1133" s="7"/>
      <c r="M1133" s="4" t="s">
        <v>202</v>
      </c>
      <c r="N1133" s="7" t="s">
        <v>3416</v>
      </c>
      <c r="O1133" s="8" t="s">
        <v>3417</v>
      </c>
      <c r="P1133" s="10">
        <v>45909</v>
      </c>
    </row>
    <row r="1134" spans="1:16" ht="210" hidden="1" x14ac:dyDescent="0.2">
      <c r="A1134" s="3" t="s">
        <v>81</v>
      </c>
      <c r="B1134" s="4" t="s">
        <v>81</v>
      </c>
      <c r="C1134" s="4" t="s">
        <v>1183</v>
      </c>
      <c r="D1134" s="4" t="s">
        <v>230</v>
      </c>
      <c r="E1134" s="4" t="s">
        <v>415</v>
      </c>
      <c r="F1134" s="5">
        <v>10</v>
      </c>
      <c r="G1134" s="6">
        <v>40.82</v>
      </c>
      <c r="H1134" s="11">
        <f>G1134*0.17</f>
        <v>6.9394000000000009</v>
      </c>
      <c r="I1134" s="12">
        <f>G1134*0.3</f>
        <v>12.246</v>
      </c>
      <c r="J1134" s="12">
        <f>G1134+H1134+I1134</f>
        <v>60.005400000000002</v>
      </c>
      <c r="K1134" s="12">
        <f>J1134*1.1</f>
        <v>66.00594000000001</v>
      </c>
      <c r="L1134" s="7"/>
      <c r="M1134" s="4" t="s">
        <v>3796</v>
      </c>
      <c r="N1134" s="7" t="s">
        <v>3797</v>
      </c>
      <c r="O1134" s="8" t="s">
        <v>464</v>
      </c>
      <c r="P1134" s="10">
        <v>45918</v>
      </c>
    </row>
    <row r="1135" spans="1:16" ht="210" hidden="1" x14ac:dyDescent="0.2">
      <c r="A1135" s="3" t="s">
        <v>81</v>
      </c>
      <c r="B1135" s="4" t="s">
        <v>81</v>
      </c>
      <c r="C1135" s="4" t="s">
        <v>414</v>
      </c>
      <c r="D1135" s="4" t="s">
        <v>230</v>
      </c>
      <c r="E1135" s="4" t="s">
        <v>415</v>
      </c>
      <c r="F1135" s="5">
        <v>10</v>
      </c>
      <c r="G1135" s="6">
        <v>40.82</v>
      </c>
      <c r="H1135" s="11">
        <f>G1135*0.17</f>
        <v>6.9394000000000009</v>
      </c>
      <c r="I1135" s="12">
        <f>G1135*0.3</f>
        <v>12.246</v>
      </c>
      <c r="J1135" s="12">
        <f>G1135+H1135+I1135</f>
        <v>60.005400000000002</v>
      </c>
      <c r="K1135" s="12">
        <f>J1135*1.1</f>
        <v>66.00594000000001</v>
      </c>
      <c r="L1135" s="7"/>
      <c r="M1135" s="4" t="s">
        <v>3796</v>
      </c>
      <c r="N1135" s="7" t="s">
        <v>3797</v>
      </c>
      <c r="O1135" s="8" t="s">
        <v>1361</v>
      </c>
      <c r="P1135" s="10">
        <v>45918</v>
      </c>
    </row>
    <row r="1136" spans="1:16" ht="409.5" hidden="1" x14ac:dyDescent="0.2">
      <c r="A1136" s="3" t="s">
        <v>815</v>
      </c>
      <c r="B1136" s="4" t="s">
        <v>815</v>
      </c>
      <c r="C1136" s="4" t="s">
        <v>1028</v>
      </c>
      <c r="D1136" s="4" t="s">
        <v>2945</v>
      </c>
      <c r="E1136" s="4" t="s">
        <v>816</v>
      </c>
      <c r="F1136" s="5">
        <v>1</v>
      </c>
      <c r="G1136" s="6">
        <v>985.22</v>
      </c>
      <c r="H1136" s="11">
        <f>G1136*0.1</f>
        <v>98.522000000000006</v>
      </c>
      <c r="I1136" s="12">
        <f>G1136*0.15</f>
        <v>147.78299999999999</v>
      </c>
      <c r="J1136" s="12">
        <f>G1136+H1136+I1136</f>
        <v>1231.5249999999999</v>
      </c>
      <c r="K1136" s="12">
        <f>J1136*1.1</f>
        <v>1354.6775</v>
      </c>
      <c r="L1136" s="7"/>
      <c r="M1136" s="4" t="s">
        <v>4224</v>
      </c>
      <c r="N1136" s="7" t="s">
        <v>4225</v>
      </c>
      <c r="O1136" s="8" t="s">
        <v>4226</v>
      </c>
      <c r="P1136" s="10">
        <v>45925</v>
      </c>
    </row>
    <row r="1137" spans="1:16" ht="409.5" hidden="1" x14ac:dyDescent="0.2">
      <c r="A1137" s="3" t="s">
        <v>815</v>
      </c>
      <c r="B1137" s="4" t="s">
        <v>815</v>
      </c>
      <c r="C1137" s="4" t="s">
        <v>2644</v>
      </c>
      <c r="D1137" s="4" t="s">
        <v>2945</v>
      </c>
      <c r="E1137" s="4" t="s">
        <v>816</v>
      </c>
      <c r="F1137" s="5">
        <v>10</v>
      </c>
      <c r="G1137" s="6">
        <v>9852.2099999999991</v>
      </c>
      <c r="H1137" s="11">
        <f>G1137*0.1</f>
        <v>985.221</v>
      </c>
      <c r="I1137" s="12">
        <f>G1137*0.15</f>
        <v>1477.8314999999998</v>
      </c>
      <c r="J1137" s="12">
        <f>G1137+H1137+I1137</f>
        <v>12315.262499999999</v>
      </c>
      <c r="K1137" s="12">
        <f>J1137*1.1</f>
        <v>13546.78875</v>
      </c>
      <c r="L1137" s="7"/>
      <c r="M1137" s="4" t="s">
        <v>4224</v>
      </c>
      <c r="N1137" s="7" t="s">
        <v>4225</v>
      </c>
      <c r="O1137" s="8" t="s">
        <v>4228</v>
      </c>
      <c r="P1137" s="10">
        <v>45925</v>
      </c>
    </row>
    <row r="1138" spans="1:16" ht="409.5" hidden="1" x14ac:dyDescent="0.2">
      <c r="A1138" s="3" t="s">
        <v>815</v>
      </c>
      <c r="B1138" s="4" t="s">
        <v>815</v>
      </c>
      <c r="C1138" s="4" t="s">
        <v>2983</v>
      </c>
      <c r="D1138" s="4" t="s">
        <v>2945</v>
      </c>
      <c r="E1138" s="4" t="s">
        <v>816</v>
      </c>
      <c r="F1138" s="5">
        <v>5</v>
      </c>
      <c r="G1138" s="6">
        <v>4926.1000000000004</v>
      </c>
      <c r="H1138" s="11">
        <f>G1138*0.1</f>
        <v>492.61000000000007</v>
      </c>
      <c r="I1138" s="12">
        <f>G1138*0.15</f>
        <v>738.91500000000008</v>
      </c>
      <c r="J1138" s="12">
        <f>G1138+H1138+I1138</f>
        <v>6157.625</v>
      </c>
      <c r="K1138" s="12">
        <f>J1138*1.1</f>
        <v>6773.3875000000007</v>
      </c>
      <c r="L1138" s="7"/>
      <c r="M1138" s="4" t="s">
        <v>4224</v>
      </c>
      <c r="N1138" s="7" t="s">
        <v>4225</v>
      </c>
      <c r="O1138" s="8" t="s">
        <v>4227</v>
      </c>
      <c r="P1138" s="10">
        <v>45925</v>
      </c>
    </row>
    <row r="1139" spans="1:16" ht="375" hidden="1" x14ac:dyDescent="0.2">
      <c r="A1139" s="3" t="s">
        <v>82</v>
      </c>
      <c r="B1139" s="4" t="s">
        <v>937</v>
      </c>
      <c r="C1139" s="4" t="s">
        <v>318</v>
      </c>
      <c r="D1139" s="4" t="s">
        <v>1123</v>
      </c>
      <c r="E1139" s="4" t="s">
        <v>814</v>
      </c>
      <c r="F1139" s="5">
        <v>30</v>
      </c>
      <c r="G1139" s="6">
        <v>118.2</v>
      </c>
      <c r="H1139" s="11">
        <f>G1139*0.14</f>
        <v>16.548000000000002</v>
      </c>
      <c r="I1139" s="12">
        <f>G1139*0.22</f>
        <v>26.004000000000001</v>
      </c>
      <c r="J1139" s="12">
        <f>G1139+H1139+I1139</f>
        <v>160.75199999999998</v>
      </c>
      <c r="K1139" s="12">
        <f>J1139*1.1</f>
        <v>176.8272</v>
      </c>
      <c r="L1139" s="7"/>
      <c r="M1139" s="4" t="s">
        <v>4119</v>
      </c>
      <c r="N1139" s="7" t="s">
        <v>4120</v>
      </c>
      <c r="O1139" s="8" t="s">
        <v>4121</v>
      </c>
      <c r="P1139" s="10">
        <v>45924</v>
      </c>
    </row>
    <row r="1140" spans="1:16" ht="375" hidden="1" x14ac:dyDescent="0.2">
      <c r="A1140" s="3" t="s">
        <v>82</v>
      </c>
      <c r="B1140" s="4" t="s">
        <v>937</v>
      </c>
      <c r="C1140" s="4" t="s">
        <v>849</v>
      </c>
      <c r="D1140" s="4" t="s">
        <v>1123</v>
      </c>
      <c r="E1140" s="4" t="s">
        <v>814</v>
      </c>
      <c r="F1140" s="5">
        <v>30</v>
      </c>
      <c r="G1140" s="6">
        <v>176</v>
      </c>
      <c r="H1140" s="11">
        <f>G1140*0.14</f>
        <v>24.64</v>
      </c>
      <c r="I1140" s="12">
        <f>G1140*0.22</f>
        <v>38.72</v>
      </c>
      <c r="J1140" s="12">
        <f>G1140+H1140+I1140</f>
        <v>239.35999999999999</v>
      </c>
      <c r="K1140" s="12">
        <f>J1140*1.1</f>
        <v>263.29599999999999</v>
      </c>
      <c r="L1140" s="7"/>
      <c r="M1140" s="4" t="s">
        <v>4119</v>
      </c>
      <c r="N1140" s="7" t="s">
        <v>4120</v>
      </c>
      <c r="O1140" s="8" t="s">
        <v>4122</v>
      </c>
      <c r="P1140" s="10">
        <v>45924</v>
      </c>
    </row>
    <row r="1141" spans="1:16" ht="390" x14ac:dyDescent="0.2">
      <c r="A1141" s="3" t="s">
        <v>267</v>
      </c>
      <c r="B1141" s="4" t="s">
        <v>3234</v>
      </c>
      <c r="C1141" s="4" t="s">
        <v>551</v>
      </c>
      <c r="D1141" s="4" t="s">
        <v>2202</v>
      </c>
      <c r="E1141" s="4" t="s">
        <v>876</v>
      </c>
      <c r="F1141" s="5">
        <v>60</v>
      </c>
      <c r="G1141" s="6">
        <v>1925.13</v>
      </c>
      <c r="H1141" s="11">
        <f>G1141*0.1</f>
        <v>192.51300000000003</v>
      </c>
      <c r="I1141" s="12">
        <f>G1141*0.15</f>
        <v>288.76949999999999</v>
      </c>
      <c r="J1141" s="12">
        <f>G1141+H1141+I1141</f>
        <v>2406.4124999999999</v>
      </c>
      <c r="K1141" s="12">
        <f>J1141*1.1</f>
        <v>2647.05375</v>
      </c>
      <c r="L1141" s="7"/>
      <c r="M1141" s="4" t="s">
        <v>2870</v>
      </c>
      <c r="N1141" s="7" t="s">
        <v>3235</v>
      </c>
      <c r="O1141" s="8" t="s">
        <v>3236</v>
      </c>
      <c r="P1141" s="10">
        <v>45901</v>
      </c>
    </row>
    <row r="1142" spans="1:16" ht="390" x14ac:dyDescent="0.2">
      <c r="A1142" s="3" t="s">
        <v>267</v>
      </c>
      <c r="B1142" s="4" t="s">
        <v>3234</v>
      </c>
      <c r="C1142" s="4" t="s">
        <v>2871</v>
      </c>
      <c r="D1142" s="4" t="s">
        <v>2202</v>
      </c>
      <c r="E1142" s="4" t="s">
        <v>876</v>
      </c>
      <c r="F1142" s="5">
        <v>60</v>
      </c>
      <c r="G1142" s="6">
        <v>3157.11</v>
      </c>
      <c r="H1142" s="11">
        <f>G1142*0.1</f>
        <v>315.71100000000001</v>
      </c>
      <c r="I1142" s="12">
        <f>G1142*0.15</f>
        <v>473.56650000000002</v>
      </c>
      <c r="J1142" s="12">
        <f>G1142+H1142+I1142</f>
        <v>3946.3874999999998</v>
      </c>
      <c r="K1142" s="12">
        <f>J1142*1.1</f>
        <v>4341.0262499999999</v>
      </c>
      <c r="L1142" s="7"/>
      <c r="M1142" s="4" t="s">
        <v>2870</v>
      </c>
      <c r="N1142" s="7" t="s">
        <v>3235</v>
      </c>
      <c r="O1142" s="8" t="s">
        <v>3237</v>
      </c>
      <c r="P1142" s="10">
        <v>45901</v>
      </c>
    </row>
    <row r="1143" spans="1:16" ht="285" hidden="1" x14ac:dyDescent="0.2">
      <c r="A1143" s="3" t="s">
        <v>83</v>
      </c>
      <c r="B1143" s="4" t="s">
        <v>1164</v>
      </c>
      <c r="C1143" s="4" t="s">
        <v>1165</v>
      </c>
      <c r="D1143" s="4" t="s">
        <v>575</v>
      </c>
      <c r="E1143" s="4" t="s">
        <v>1542</v>
      </c>
      <c r="F1143" s="5">
        <v>6</v>
      </c>
      <c r="G1143" s="6">
        <v>458.96</v>
      </c>
      <c r="H1143" s="11">
        <f>G1143*0.14</f>
        <v>64.254400000000004</v>
      </c>
      <c r="I1143" s="12">
        <f>G1143*0.22</f>
        <v>100.9712</v>
      </c>
      <c r="J1143" s="12">
        <f>G1143+H1143+I1143</f>
        <v>624.18559999999991</v>
      </c>
      <c r="K1143" s="12">
        <f>J1143*1.1</f>
        <v>686.60415999999998</v>
      </c>
      <c r="L1143" s="7"/>
      <c r="M1143" s="4" t="s">
        <v>2506</v>
      </c>
      <c r="N1143" s="7" t="s">
        <v>4037</v>
      </c>
      <c r="O1143" s="8" t="s">
        <v>1166</v>
      </c>
      <c r="P1143" s="10">
        <v>45919</v>
      </c>
    </row>
    <row r="1144" spans="1:16" ht="285" hidden="1" x14ac:dyDescent="0.2">
      <c r="A1144" s="3" t="s">
        <v>83</v>
      </c>
      <c r="B1144" s="4" t="s">
        <v>1164</v>
      </c>
      <c r="C1144" s="4" t="s">
        <v>1051</v>
      </c>
      <c r="D1144" s="4" t="s">
        <v>575</v>
      </c>
      <c r="E1144" s="4" t="s">
        <v>1542</v>
      </c>
      <c r="F1144" s="5">
        <v>6</v>
      </c>
      <c r="G1144" s="6">
        <v>458.96</v>
      </c>
      <c r="H1144" s="11">
        <f>G1144*0.14</f>
        <v>64.254400000000004</v>
      </c>
      <c r="I1144" s="12">
        <f>G1144*0.22</f>
        <v>100.9712</v>
      </c>
      <c r="J1144" s="12">
        <f>G1144+H1144+I1144</f>
        <v>624.18559999999991</v>
      </c>
      <c r="K1144" s="12">
        <f>J1144*1.1</f>
        <v>686.60415999999998</v>
      </c>
      <c r="L1144" s="7"/>
      <c r="M1144" s="4" t="s">
        <v>2506</v>
      </c>
      <c r="N1144" s="7" t="s">
        <v>4037</v>
      </c>
      <c r="O1144" s="8" t="s">
        <v>2525</v>
      </c>
      <c r="P1144" s="10">
        <v>45919</v>
      </c>
    </row>
    <row r="1145" spans="1:16" ht="375" x14ac:dyDescent="0.2">
      <c r="A1145" s="3" t="s">
        <v>83</v>
      </c>
      <c r="B1145" s="4" t="s">
        <v>1180</v>
      </c>
      <c r="C1145" s="4" t="s">
        <v>2086</v>
      </c>
      <c r="D1145" s="4" t="s">
        <v>636</v>
      </c>
      <c r="E1145" s="4" t="s">
        <v>1542</v>
      </c>
      <c r="F1145" s="5">
        <v>3</v>
      </c>
      <c r="G1145" s="6">
        <v>123.63</v>
      </c>
      <c r="H1145" s="11">
        <f>G1145*0.14</f>
        <v>17.308199999999999</v>
      </c>
      <c r="I1145" s="12">
        <f>G1145*0.22</f>
        <v>27.198599999999999</v>
      </c>
      <c r="J1145" s="12">
        <f>G1145+H1145+I1145</f>
        <v>168.13679999999999</v>
      </c>
      <c r="K1145" s="12">
        <f>J1145*1.1</f>
        <v>184.95048</v>
      </c>
      <c r="L1145" s="7"/>
      <c r="M1145" s="4" t="s">
        <v>2406</v>
      </c>
      <c r="N1145" s="7" t="s">
        <v>3627</v>
      </c>
      <c r="O1145" s="8" t="s">
        <v>2407</v>
      </c>
      <c r="P1145" s="10">
        <v>45915</v>
      </c>
    </row>
    <row r="1146" spans="1:16" ht="375" x14ac:dyDescent="0.2">
      <c r="A1146" s="3" t="s">
        <v>83</v>
      </c>
      <c r="B1146" s="4" t="s">
        <v>1180</v>
      </c>
      <c r="C1146" s="4" t="s">
        <v>2086</v>
      </c>
      <c r="D1146" s="4" t="s">
        <v>636</v>
      </c>
      <c r="E1146" s="4" t="s">
        <v>1542</v>
      </c>
      <c r="F1146" s="5">
        <v>3</v>
      </c>
      <c r="G1146" s="6">
        <v>123.63</v>
      </c>
      <c r="H1146" s="11">
        <f>G1146*0.14</f>
        <v>17.308199999999999</v>
      </c>
      <c r="I1146" s="12">
        <f>G1146*0.22</f>
        <v>27.198599999999999</v>
      </c>
      <c r="J1146" s="12">
        <f>G1146+H1146+I1146</f>
        <v>168.13679999999999</v>
      </c>
      <c r="K1146" s="12">
        <f>J1146*1.1</f>
        <v>184.95048</v>
      </c>
      <c r="L1146" s="7"/>
      <c r="M1146" s="4" t="s">
        <v>2406</v>
      </c>
      <c r="N1146" s="7" t="s">
        <v>3627</v>
      </c>
      <c r="O1146" s="8" t="s">
        <v>2408</v>
      </c>
      <c r="P1146" s="10">
        <v>45915</v>
      </c>
    </row>
    <row r="1147" spans="1:16" ht="255" x14ac:dyDescent="0.2">
      <c r="A1147" s="3" t="s">
        <v>84</v>
      </c>
      <c r="B1147" s="4" t="s">
        <v>443</v>
      </c>
      <c r="C1147" s="4" t="s">
        <v>885</v>
      </c>
      <c r="D1147" s="4" t="s">
        <v>2536</v>
      </c>
      <c r="E1147" s="4" t="s">
        <v>467</v>
      </c>
      <c r="F1147" s="5">
        <v>50</v>
      </c>
      <c r="G1147" s="6">
        <v>22.06</v>
      </c>
      <c r="H1147" s="11">
        <f>G1147*0.17</f>
        <v>3.7502</v>
      </c>
      <c r="I1147" s="12">
        <f>G1147*0.3</f>
        <v>6.6179999999999994</v>
      </c>
      <c r="J1147" s="12">
        <f>G1147+H1147+I1147</f>
        <v>32.428199999999997</v>
      </c>
      <c r="K1147" s="12">
        <f>J1147*1.1</f>
        <v>35.671019999999999</v>
      </c>
      <c r="L1147" s="7"/>
      <c r="M1147" s="4" t="s">
        <v>883</v>
      </c>
      <c r="N1147" s="7" t="s">
        <v>3947</v>
      </c>
      <c r="O1147" s="8" t="s">
        <v>886</v>
      </c>
      <c r="P1147" s="10">
        <v>45915</v>
      </c>
    </row>
    <row r="1148" spans="1:16" ht="255" x14ac:dyDescent="0.2">
      <c r="A1148" s="3" t="s">
        <v>84</v>
      </c>
      <c r="B1148" s="4" t="s">
        <v>443</v>
      </c>
      <c r="C1148" s="4" t="s">
        <v>882</v>
      </c>
      <c r="D1148" s="4" t="s">
        <v>2536</v>
      </c>
      <c r="E1148" s="4" t="s">
        <v>467</v>
      </c>
      <c r="F1148" s="5">
        <v>50</v>
      </c>
      <c r="G1148" s="6">
        <v>34.49</v>
      </c>
      <c r="H1148" s="11">
        <f>G1148*0.17</f>
        <v>5.8633000000000006</v>
      </c>
      <c r="I1148" s="12">
        <f>G1148*0.3</f>
        <v>10.347</v>
      </c>
      <c r="J1148" s="12">
        <f>G1148+H1148+I1148</f>
        <v>50.700300000000006</v>
      </c>
      <c r="K1148" s="12">
        <f>J1148*1.1</f>
        <v>55.770330000000008</v>
      </c>
      <c r="L1148" s="7"/>
      <c r="M1148" s="4" t="s">
        <v>883</v>
      </c>
      <c r="N1148" s="7" t="s">
        <v>3953</v>
      </c>
      <c r="O1148" s="8" t="s">
        <v>884</v>
      </c>
      <c r="P1148" s="10">
        <v>45915</v>
      </c>
    </row>
    <row r="1149" spans="1:16" ht="409.5" x14ac:dyDescent="0.2">
      <c r="A1149" s="3" t="s">
        <v>84</v>
      </c>
      <c r="B1149" s="4" t="s">
        <v>84</v>
      </c>
      <c r="C1149" s="4" t="s">
        <v>2637</v>
      </c>
      <c r="D1149" s="4" t="s">
        <v>569</v>
      </c>
      <c r="E1149" s="4" t="s">
        <v>271</v>
      </c>
      <c r="F1149" s="5">
        <v>100</v>
      </c>
      <c r="G1149" s="6">
        <v>2039.28</v>
      </c>
      <c r="H1149" s="11">
        <f>G1149*0.1</f>
        <v>203.928</v>
      </c>
      <c r="I1149" s="12">
        <f>G1149*0.15</f>
        <v>305.892</v>
      </c>
      <c r="J1149" s="12">
        <f>G1149+H1149+I1149</f>
        <v>2549.1</v>
      </c>
      <c r="K1149" s="12">
        <f>J1149*1.1</f>
        <v>2804.01</v>
      </c>
      <c r="L1149" s="7"/>
      <c r="M1149" s="4" t="s">
        <v>3295</v>
      </c>
      <c r="N1149" s="7" t="s">
        <v>3296</v>
      </c>
      <c r="O1149" s="8" t="s">
        <v>1649</v>
      </c>
      <c r="P1149" s="10">
        <v>45905</v>
      </c>
    </row>
    <row r="1150" spans="1:16" ht="409.5" x14ac:dyDescent="0.2">
      <c r="A1150" s="3" t="s">
        <v>84</v>
      </c>
      <c r="B1150" s="4" t="s">
        <v>84</v>
      </c>
      <c r="C1150" s="4" t="s">
        <v>2366</v>
      </c>
      <c r="D1150" s="4" t="s">
        <v>569</v>
      </c>
      <c r="E1150" s="4" t="s">
        <v>271</v>
      </c>
      <c r="F1150" s="5">
        <v>30</v>
      </c>
      <c r="G1150" s="6">
        <v>1176.9100000000001</v>
      </c>
      <c r="H1150" s="11">
        <f>G1150*0.1</f>
        <v>117.69100000000002</v>
      </c>
      <c r="I1150" s="12">
        <f>G1150*0.15</f>
        <v>176.53650000000002</v>
      </c>
      <c r="J1150" s="12">
        <f>G1150+H1150+I1150</f>
        <v>1471.1375</v>
      </c>
      <c r="K1150" s="12">
        <f>J1150*1.1</f>
        <v>1618.2512500000003</v>
      </c>
      <c r="L1150" s="7"/>
      <c r="M1150" s="4" t="s">
        <v>3295</v>
      </c>
      <c r="N1150" s="7" t="s">
        <v>3296</v>
      </c>
      <c r="O1150" s="8" t="s">
        <v>1652</v>
      </c>
      <c r="P1150" s="10">
        <v>45905</v>
      </c>
    </row>
    <row r="1151" spans="1:16" ht="409.5" x14ac:dyDescent="0.2">
      <c r="A1151" s="3" t="s">
        <v>84</v>
      </c>
      <c r="B1151" s="4" t="s">
        <v>84</v>
      </c>
      <c r="C1151" s="4" t="s">
        <v>2636</v>
      </c>
      <c r="D1151" s="4" t="s">
        <v>569</v>
      </c>
      <c r="E1151" s="4" t="s">
        <v>271</v>
      </c>
      <c r="F1151" s="5">
        <v>60</v>
      </c>
      <c r="G1151" s="6">
        <v>1202.73</v>
      </c>
      <c r="H1151" s="11">
        <f>G1151*0.1</f>
        <v>120.27300000000001</v>
      </c>
      <c r="I1151" s="12">
        <f>G1151*0.15</f>
        <v>180.40950000000001</v>
      </c>
      <c r="J1151" s="12">
        <f>G1151+H1151+I1151</f>
        <v>1503.4124999999999</v>
      </c>
      <c r="K1151" s="12">
        <f>J1151*1.1</f>
        <v>1653.7537500000001</v>
      </c>
      <c r="L1151" s="7"/>
      <c r="M1151" s="4" t="s">
        <v>3295</v>
      </c>
      <c r="N1151" s="7" t="s">
        <v>3296</v>
      </c>
      <c r="O1151" s="8" t="s">
        <v>1651</v>
      </c>
      <c r="P1151" s="10">
        <v>45905</v>
      </c>
    </row>
    <row r="1152" spans="1:16" ht="409.5" x14ac:dyDescent="0.2">
      <c r="A1152" s="3" t="s">
        <v>84</v>
      </c>
      <c r="B1152" s="4" t="s">
        <v>84</v>
      </c>
      <c r="C1152" s="4" t="s">
        <v>2635</v>
      </c>
      <c r="D1152" s="4" t="s">
        <v>569</v>
      </c>
      <c r="E1152" s="4" t="s">
        <v>271</v>
      </c>
      <c r="F1152" s="5">
        <v>90</v>
      </c>
      <c r="G1152" s="6">
        <v>1819.72</v>
      </c>
      <c r="H1152" s="11">
        <f>G1152*0.1</f>
        <v>181.97200000000001</v>
      </c>
      <c r="I1152" s="12">
        <f>G1152*0.15</f>
        <v>272.95799999999997</v>
      </c>
      <c r="J1152" s="12">
        <f>G1152+H1152+I1152</f>
        <v>2274.65</v>
      </c>
      <c r="K1152" s="12">
        <f>J1152*1.1</f>
        <v>2502.1150000000002</v>
      </c>
      <c r="L1152" s="7"/>
      <c r="M1152" s="4" t="s">
        <v>3295</v>
      </c>
      <c r="N1152" s="7" t="s">
        <v>3296</v>
      </c>
      <c r="O1152" s="8" t="s">
        <v>1650</v>
      </c>
      <c r="P1152" s="10">
        <v>45905</v>
      </c>
    </row>
    <row r="1153" spans="1:16" ht="409.5" x14ac:dyDescent="0.2">
      <c r="A1153" s="3" t="s">
        <v>84</v>
      </c>
      <c r="B1153" s="4" t="s">
        <v>84</v>
      </c>
      <c r="C1153" s="4" t="s">
        <v>2660</v>
      </c>
      <c r="D1153" s="4" t="s">
        <v>569</v>
      </c>
      <c r="E1153" s="4" t="s">
        <v>271</v>
      </c>
      <c r="F1153" s="5">
        <v>60</v>
      </c>
      <c r="G1153" s="6">
        <v>1202.73</v>
      </c>
      <c r="H1153" s="11">
        <f>G1153*0.1</f>
        <v>120.27300000000001</v>
      </c>
      <c r="I1153" s="12">
        <f>G1153*0.15</f>
        <v>180.40950000000001</v>
      </c>
      <c r="J1153" s="12">
        <f>G1153+H1153+I1153</f>
        <v>1503.4124999999999</v>
      </c>
      <c r="K1153" s="12">
        <f>J1153*1.1</f>
        <v>1653.7537500000001</v>
      </c>
      <c r="L1153" s="7"/>
      <c r="M1153" s="4" t="s">
        <v>3295</v>
      </c>
      <c r="N1153" s="7" t="s">
        <v>3296</v>
      </c>
      <c r="O1153" s="8" t="s">
        <v>1647</v>
      </c>
      <c r="P1153" s="10">
        <v>45905</v>
      </c>
    </row>
    <row r="1154" spans="1:16" ht="409.5" x14ac:dyDescent="0.2">
      <c r="A1154" s="3" t="s">
        <v>84</v>
      </c>
      <c r="B1154" s="4" t="s">
        <v>84</v>
      </c>
      <c r="C1154" s="4" t="s">
        <v>2661</v>
      </c>
      <c r="D1154" s="4" t="s">
        <v>569</v>
      </c>
      <c r="E1154" s="4" t="s">
        <v>271</v>
      </c>
      <c r="F1154" s="5">
        <v>90</v>
      </c>
      <c r="G1154" s="6">
        <v>1819.72</v>
      </c>
      <c r="H1154" s="11">
        <f>G1154*0.1</f>
        <v>181.97200000000001</v>
      </c>
      <c r="I1154" s="12">
        <f>G1154*0.15</f>
        <v>272.95799999999997</v>
      </c>
      <c r="J1154" s="12">
        <f>G1154+H1154+I1154</f>
        <v>2274.65</v>
      </c>
      <c r="K1154" s="12">
        <f>J1154*1.1</f>
        <v>2502.1150000000002</v>
      </c>
      <c r="L1154" s="7"/>
      <c r="M1154" s="4" t="s">
        <v>3295</v>
      </c>
      <c r="N1154" s="7" t="s">
        <v>3296</v>
      </c>
      <c r="O1154" s="8" t="s">
        <v>1646</v>
      </c>
      <c r="P1154" s="10">
        <v>45905</v>
      </c>
    </row>
    <row r="1155" spans="1:16" ht="409.5" x14ac:dyDescent="0.2">
      <c r="A1155" s="3" t="s">
        <v>84</v>
      </c>
      <c r="B1155" s="4" t="s">
        <v>84</v>
      </c>
      <c r="C1155" s="4" t="s">
        <v>2828</v>
      </c>
      <c r="D1155" s="4" t="s">
        <v>569</v>
      </c>
      <c r="E1155" s="4" t="s">
        <v>271</v>
      </c>
      <c r="F1155" s="5">
        <v>30</v>
      </c>
      <c r="G1155" s="6">
        <v>1176.9100000000001</v>
      </c>
      <c r="H1155" s="11">
        <f>G1155*0.1</f>
        <v>117.69100000000002</v>
      </c>
      <c r="I1155" s="12">
        <f>G1155*0.15</f>
        <v>176.53650000000002</v>
      </c>
      <c r="J1155" s="12">
        <f>G1155+H1155+I1155</f>
        <v>1471.1375</v>
      </c>
      <c r="K1155" s="12">
        <f>J1155*1.1</f>
        <v>1618.2512500000003</v>
      </c>
      <c r="L1155" s="7"/>
      <c r="M1155" s="4" t="s">
        <v>3295</v>
      </c>
      <c r="N1155" s="7" t="s">
        <v>3296</v>
      </c>
      <c r="O1155" s="8" t="s">
        <v>1648</v>
      </c>
      <c r="P1155" s="10">
        <v>45905</v>
      </c>
    </row>
    <row r="1156" spans="1:16" ht="409.5" x14ac:dyDescent="0.2">
      <c r="A1156" s="3" t="s">
        <v>84</v>
      </c>
      <c r="B1156" s="4" t="s">
        <v>84</v>
      </c>
      <c r="C1156" s="4" t="s">
        <v>2634</v>
      </c>
      <c r="D1156" s="4" t="s">
        <v>569</v>
      </c>
      <c r="E1156" s="4" t="s">
        <v>271</v>
      </c>
      <c r="F1156" s="5">
        <v>20</v>
      </c>
      <c r="G1156" s="6">
        <v>784.61</v>
      </c>
      <c r="H1156" s="11">
        <f>G1156*0.1</f>
        <v>78.461000000000013</v>
      </c>
      <c r="I1156" s="12">
        <f>G1156*0.15</f>
        <v>117.69149999999999</v>
      </c>
      <c r="J1156" s="12">
        <f>G1156+H1156+I1156</f>
        <v>980.76250000000005</v>
      </c>
      <c r="K1156" s="12">
        <f>J1156*1.1</f>
        <v>1078.8387500000001</v>
      </c>
      <c r="L1156" s="7"/>
      <c r="M1156" s="4" t="s">
        <v>3295</v>
      </c>
      <c r="N1156" s="7" t="s">
        <v>3296</v>
      </c>
      <c r="O1156" s="8" t="s">
        <v>1643</v>
      </c>
      <c r="P1156" s="10">
        <v>45905</v>
      </c>
    </row>
    <row r="1157" spans="1:16" ht="409.5" x14ac:dyDescent="0.2">
      <c r="A1157" s="3" t="s">
        <v>84</v>
      </c>
      <c r="B1157" s="4" t="s">
        <v>84</v>
      </c>
      <c r="C1157" s="4" t="s">
        <v>3297</v>
      </c>
      <c r="D1157" s="4" t="s">
        <v>569</v>
      </c>
      <c r="E1157" s="4" t="s">
        <v>271</v>
      </c>
      <c r="F1157" s="5">
        <v>60</v>
      </c>
      <c r="G1157" s="6">
        <v>1202.73</v>
      </c>
      <c r="H1157" s="11">
        <f>G1157*0.1</f>
        <v>120.27300000000001</v>
      </c>
      <c r="I1157" s="12">
        <f>G1157*0.15</f>
        <v>180.40950000000001</v>
      </c>
      <c r="J1157" s="12">
        <f>G1157+H1157+I1157</f>
        <v>1503.4124999999999</v>
      </c>
      <c r="K1157" s="12">
        <f>J1157*1.1</f>
        <v>1653.7537500000001</v>
      </c>
      <c r="L1157" s="7"/>
      <c r="M1157" s="4" t="s">
        <v>3295</v>
      </c>
      <c r="N1157" s="7" t="s">
        <v>3296</v>
      </c>
      <c r="O1157" s="8" t="s">
        <v>1645</v>
      </c>
      <c r="P1157" s="10">
        <v>45905</v>
      </c>
    </row>
    <row r="1158" spans="1:16" ht="409.5" x14ac:dyDescent="0.2">
      <c r="A1158" s="3" t="s">
        <v>84</v>
      </c>
      <c r="B1158" s="4" t="s">
        <v>84</v>
      </c>
      <c r="C1158" s="4" t="s">
        <v>3298</v>
      </c>
      <c r="D1158" s="4" t="s">
        <v>569</v>
      </c>
      <c r="E1158" s="4" t="s">
        <v>271</v>
      </c>
      <c r="F1158" s="5">
        <v>100</v>
      </c>
      <c r="G1158" s="6">
        <v>2039.28</v>
      </c>
      <c r="H1158" s="11">
        <f>G1158*0.1</f>
        <v>203.928</v>
      </c>
      <c r="I1158" s="12">
        <f>G1158*0.15</f>
        <v>305.892</v>
      </c>
      <c r="J1158" s="12">
        <f>G1158+H1158+I1158</f>
        <v>2549.1</v>
      </c>
      <c r="K1158" s="12">
        <f>J1158*1.1</f>
        <v>2804.01</v>
      </c>
      <c r="L1158" s="7"/>
      <c r="M1158" s="4" t="s">
        <v>3295</v>
      </c>
      <c r="N1158" s="7" t="s">
        <v>3296</v>
      </c>
      <c r="O1158" s="8" t="s">
        <v>1644</v>
      </c>
      <c r="P1158" s="10">
        <v>45905</v>
      </c>
    </row>
    <row r="1159" spans="1:16" ht="409.5" x14ac:dyDescent="0.2">
      <c r="A1159" s="3" t="s">
        <v>84</v>
      </c>
      <c r="B1159" s="4" t="s">
        <v>84</v>
      </c>
      <c r="C1159" s="4" t="s">
        <v>1261</v>
      </c>
      <c r="D1159" s="4" t="s">
        <v>569</v>
      </c>
      <c r="E1159" s="4" t="s">
        <v>271</v>
      </c>
      <c r="F1159" s="5">
        <v>60</v>
      </c>
      <c r="G1159" s="6">
        <v>1202.73</v>
      </c>
      <c r="H1159" s="11">
        <f>G1159*0.1</f>
        <v>120.27300000000001</v>
      </c>
      <c r="I1159" s="12">
        <f>G1159*0.15</f>
        <v>180.40950000000001</v>
      </c>
      <c r="J1159" s="12">
        <f>G1159+H1159+I1159</f>
        <v>1503.4124999999999</v>
      </c>
      <c r="K1159" s="12">
        <f>J1159*1.1</f>
        <v>1653.7537500000001</v>
      </c>
      <c r="L1159" s="7"/>
      <c r="M1159" s="4" t="s">
        <v>3295</v>
      </c>
      <c r="N1159" s="7" t="s">
        <v>3296</v>
      </c>
      <c r="O1159" s="8" t="s">
        <v>1642</v>
      </c>
      <c r="P1159" s="10">
        <v>45905</v>
      </c>
    </row>
    <row r="1160" spans="1:16" ht="255" x14ac:dyDescent="0.2">
      <c r="A1160" s="3" t="s">
        <v>84</v>
      </c>
      <c r="B1160" s="4" t="s">
        <v>152</v>
      </c>
      <c r="C1160" s="4" t="s">
        <v>3278</v>
      </c>
      <c r="D1160" s="4" t="s">
        <v>518</v>
      </c>
      <c r="E1160" s="4" t="s">
        <v>271</v>
      </c>
      <c r="F1160" s="5">
        <v>10</v>
      </c>
      <c r="G1160" s="6">
        <v>332.16</v>
      </c>
      <c r="H1160" s="11">
        <f>G1160*0.14</f>
        <v>46.502400000000009</v>
      </c>
      <c r="I1160" s="12">
        <f>G1160*0.22</f>
        <v>73.075200000000009</v>
      </c>
      <c r="J1160" s="12">
        <f>G1160+H1160+I1160</f>
        <v>451.73760000000004</v>
      </c>
      <c r="K1160" s="12">
        <f>J1160*1.1</f>
        <v>496.91136000000012</v>
      </c>
      <c r="L1160" s="7"/>
      <c r="M1160" s="4" t="s">
        <v>3279</v>
      </c>
      <c r="N1160" s="7" t="s">
        <v>3280</v>
      </c>
      <c r="O1160" s="8" t="s">
        <v>943</v>
      </c>
      <c r="P1160" s="10">
        <v>45904</v>
      </c>
    </row>
    <row r="1161" spans="1:16" ht="315" x14ac:dyDescent="0.2">
      <c r="A1161" s="3" t="s">
        <v>444</v>
      </c>
      <c r="B1161" s="4" t="s">
        <v>3418</v>
      </c>
      <c r="C1161" s="4" t="s">
        <v>1486</v>
      </c>
      <c r="D1161" s="4" t="s">
        <v>3415</v>
      </c>
      <c r="E1161" s="4" t="s">
        <v>1134</v>
      </c>
      <c r="F1161" s="5">
        <v>60</v>
      </c>
      <c r="G1161" s="6">
        <v>244.57</v>
      </c>
      <c r="H1161" s="11">
        <f>G1161*0.14</f>
        <v>34.239800000000002</v>
      </c>
      <c r="I1161" s="12">
        <f>G1161*0.22</f>
        <v>53.805399999999999</v>
      </c>
      <c r="J1161" s="12">
        <f>G1161+H1161+I1161</f>
        <v>332.61520000000002</v>
      </c>
      <c r="K1161" s="12">
        <f>J1161*1.1</f>
        <v>365.87672000000003</v>
      </c>
      <c r="L1161" s="7"/>
      <c r="M1161" s="4" t="s">
        <v>3419</v>
      </c>
      <c r="N1161" s="7" t="s">
        <v>3420</v>
      </c>
      <c r="O1161" s="8" t="s">
        <v>3421</v>
      </c>
      <c r="P1161" s="10">
        <v>45908</v>
      </c>
    </row>
    <row r="1162" spans="1:16" ht="315" x14ac:dyDescent="0.2">
      <c r="A1162" s="3" t="s">
        <v>444</v>
      </c>
      <c r="B1162" s="4" t="s">
        <v>3418</v>
      </c>
      <c r="C1162" s="4" t="s">
        <v>1487</v>
      </c>
      <c r="D1162" s="4" t="s">
        <v>3415</v>
      </c>
      <c r="E1162" s="4" t="s">
        <v>1134</v>
      </c>
      <c r="F1162" s="5">
        <v>60</v>
      </c>
      <c r="G1162" s="6">
        <v>390.37</v>
      </c>
      <c r="H1162" s="11">
        <f>G1162*0.14</f>
        <v>54.651800000000009</v>
      </c>
      <c r="I1162" s="12">
        <f>G1162*0.22</f>
        <v>85.881399999999999</v>
      </c>
      <c r="J1162" s="12">
        <f>G1162+H1162+I1162</f>
        <v>530.90319999999997</v>
      </c>
      <c r="K1162" s="12">
        <f>J1162*1.1</f>
        <v>583.99351999999999</v>
      </c>
      <c r="L1162" s="7"/>
      <c r="M1162" s="4" t="s">
        <v>3419</v>
      </c>
      <c r="N1162" s="7" t="s">
        <v>3420</v>
      </c>
      <c r="O1162" s="8" t="s">
        <v>3422</v>
      </c>
      <c r="P1162" s="10">
        <v>45908</v>
      </c>
    </row>
    <row r="1163" spans="1:16" ht="409.5" x14ac:dyDescent="0.2">
      <c r="A1163" s="3" t="s">
        <v>2274</v>
      </c>
      <c r="B1163" s="4" t="s">
        <v>2275</v>
      </c>
      <c r="C1163" s="4" t="s">
        <v>3103</v>
      </c>
      <c r="D1163" s="4" t="s">
        <v>569</v>
      </c>
      <c r="E1163" s="4" t="s">
        <v>2276</v>
      </c>
      <c r="F1163" s="5">
        <v>1</v>
      </c>
      <c r="G1163" s="6">
        <v>1700</v>
      </c>
      <c r="H1163" s="11">
        <f>G1163*0.1</f>
        <v>170</v>
      </c>
      <c r="I1163" s="12">
        <f>G1163*0.15</f>
        <v>255</v>
      </c>
      <c r="J1163" s="12">
        <f>G1163+H1163+I1163</f>
        <v>2125</v>
      </c>
      <c r="K1163" s="12">
        <f>J1163*1.1</f>
        <v>2337.5</v>
      </c>
      <c r="L1163" s="7"/>
      <c r="M1163" s="4" t="s">
        <v>3100</v>
      </c>
      <c r="N1163" s="7" t="s">
        <v>3101</v>
      </c>
      <c r="O1163" s="8" t="s">
        <v>2277</v>
      </c>
      <c r="P1163" s="10">
        <v>45904</v>
      </c>
    </row>
    <row r="1164" spans="1:16" ht="409.5" x14ac:dyDescent="0.2">
      <c r="A1164" s="3" t="s">
        <v>2274</v>
      </c>
      <c r="B1164" s="4" t="s">
        <v>2275</v>
      </c>
      <c r="C1164" s="4" t="s">
        <v>3135</v>
      </c>
      <c r="D1164" s="4" t="s">
        <v>569</v>
      </c>
      <c r="E1164" s="4" t="s">
        <v>2276</v>
      </c>
      <c r="F1164" s="5">
        <v>10</v>
      </c>
      <c r="G1164" s="6">
        <v>17000</v>
      </c>
      <c r="H1164" s="11">
        <f>G1164*0.1</f>
        <v>1700</v>
      </c>
      <c r="I1164" s="12">
        <f>G1164*0.15</f>
        <v>2550</v>
      </c>
      <c r="J1164" s="12">
        <f>G1164+H1164+I1164</f>
        <v>21250</v>
      </c>
      <c r="K1164" s="12">
        <f>J1164*1.1</f>
        <v>23375.000000000004</v>
      </c>
      <c r="L1164" s="7"/>
      <c r="M1164" s="4" t="s">
        <v>3100</v>
      </c>
      <c r="N1164" s="7" t="s">
        <v>3101</v>
      </c>
      <c r="O1164" s="8" t="s">
        <v>2286</v>
      </c>
      <c r="P1164" s="10">
        <v>45904</v>
      </c>
    </row>
    <row r="1165" spans="1:16" ht="409.5" x14ac:dyDescent="0.2">
      <c r="A1165" s="3" t="s">
        <v>2274</v>
      </c>
      <c r="B1165" s="4" t="s">
        <v>2275</v>
      </c>
      <c r="C1165" s="4" t="s">
        <v>3117</v>
      </c>
      <c r="D1165" s="4" t="s">
        <v>569</v>
      </c>
      <c r="E1165" s="4" t="s">
        <v>2276</v>
      </c>
      <c r="F1165" s="5">
        <v>10</v>
      </c>
      <c r="G1165" s="6">
        <v>17000</v>
      </c>
      <c r="H1165" s="11">
        <f>G1165*0.1</f>
        <v>1700</v>
      </c>
      <c r="I1165" s="12">
        <f>G1165*0.15</f>
        <v>2550</v>
      </c>
      <c r="J1165" s="12">
        <f>G1165+H1165+I1165</f>
        <v>21250</v>
      </c>
      <c r="K1165" s="12">
        <f>J1165*1.1</f>
        <v>23375.000000000004</v>
      </c>
      <c r="L1165" s="7"/>
      <c r="M1165" s="4" t="s">
        <v>3100</v>
      </c>
      <c r="N1165" s="7" t="s">
        <v>3101</v>
      </c>
      <c r="O1165" s="8" t="s">
        <v>2289</v>
      </c>
      <c r="P1165" s="10">
        <v>45904</v>
      </c>
    </row>
    <row r="1166" spans="1:16" ht="409.5" x14ac:dyDescent="0.2">
      <c r="A1166" s="3" t="s">
        <v>2274</v>
      </c>
      <c r="B1166" s="4" t="s">
        <v>2275</v>
      </c>
      <c r="C1166" s="4" t="s">
        <v>3104</v>
      </c>
      <c r="D1166" s="4" t="s">
        <v>569</v>
      </c>
      <c r="E1166" s="4" t="s">
        <v>2276</v>
      </c>
      <c r="F1166" s="5">
        <v>2</v>
      </c>
      <c r="G1166" s="6">
        <v>3400</v>
      </c>
      <c r="H1166" s="11">
        <f>G1166*0.1</f>
        <v>340</v>
      </c>
      <c r="I1166" s="12">
        <f>G1166*0.15</f>
        <v>510</v>
      </c>
      <c r="J1166" s="12">
        <f>G1166+H1166+I1166</f>
        <v>4250</v>
      </c>
      <c r="K1166" s="12">
        <f>J1166*1.1</f>
        <v>4675</v>
      </c>
      <c r="L1166" s="7"/>
      <c r="M1166" s="4" t="s">
        <v>3100</v>
      </c>
      <c r="N1166" s="7" t="s">
        <v>3101</v>
      </c>
      <c r="O1166" s="8" t="s">
        <v>2278</v>
      </c>
      <c r="P1166" s="10">
        <v>45904</v>
      </c>
    </row>
    <row r="1167" spans="1:16" ht="409.5" x14ac:dyDescent="0.2">
      <c r="A1167" s="3" t="s">
        <v>2274</v>
      </c>
      <c r="B1167" s="4" t="s">
        <v>2275</v>
      </c>
      <c r="C1167" s="4" t="s">
        <v>3131</v>
      </c>
      <c r="D1167" s="4" t="s">
        <v>569</v>
      </c>
      <c r="E1167" s="4" t="s">
        <v>2276</v>
      </c>
      <c r="F1167" s="5">
        <v>20</v>
      </c>
      <c r="G1167" s="6">
        <v>34000</v>
      </c>
      <c r="H1167" s="11">
        <f>G1167*0.1</f>
        <v>3400</v>
      </c>
      <c r="I1167" s="12">
        <f>G1167*0.15</f>
        <v>5100</v>
      </c>
      <c r="J1167" s="12">
        <f>G1167+H1167+I1167</f>
        <v>42500</v>
      </c>
      <c r="K1167" s="12">
        <f>J1167*1.1</f>
        <v>46750.000000000007</v>
      </c>
      <c r="L1167" s="7"/>
      <c r="M1167" s="4" t="s">
        <v>3100</v>
      </c>
      <c r="N1167" s="7" t="s">
        <v>3101</v>
      </c>
      <c r="O1167" s="8" t="s">
        <v>2287</v>
      </c>
      <c r="P1167" s="10">
        <v>45904</v>
      </c>
    </row>
    <row r="1168" spans="1:16" ht="409.5" x14ac:dyDescent="0.2">
      <c r="A1168" s="3" t="s">
        <v>2274</v>
      </c>
      <c r="B1168" s="4" t="s">
        <v>2275</v>
      </c>
      <c r="C1168" s="4" t="s">
        <v>3099</v>
      </c>
      <c r="D1168" s="4" t="s">
        <v>569</v>
      </c>
      <c r="E1168" s="4" t="s">
        <v>2276</v>
      </c>
      <c r="F1168" s="5">
        <v>3</v>
      </c>
      <c r="G1168" s="6">
        <v>5100</v>
      </c>
      <c r="H1168" s="11">
        <f>G1168*0.1</f>
        <v>510</v>
      </c>
      <c r="I1168" s="12">
        <f>G1168*0.15</f>
        <v>765</v>
      </c>
      <c r="J1168" s="12">
        <f>G1168+H1168+I1168</f>
        <v>6375</v>
      </c>
      <c r="K1168" s="12">
        <f>J1168*1.1</f>
        <v>7012.5000000000009</v>
      </c>
      <c r="L1168" s="7"/>
      <c r="M1168" s="4" t="s">
        <v>3100</v>
      </c>
      <c r="N1168" s="7" t="s">
        <v>3101</v>
      </c>
      <c r="O1168" s="8" t="s">
        <v>2279</v>
      </c>
      <c r="P1168" s="10">
        <v>45904</v>
      </c>
    </row>
    <row r="1169" spans="1:16" ht="409.5" x14ac:dyDescent="0.2">
      <c r="A1169" s="3" t="s">
        <v>2274</v>
      </c>
      <c r="B1169" s="4" t="s">
        <v>2275</v>
      </c>
      <c r="C1169" s="4" t="s">
        <v>3105</v>
      </c>
      <c r="D1169" s="4" t="s">
        <v>569</v>
      </c>
      <c r="E1169" s="4" t="s">
        <v>2276</v>
      </c>
      <c r="F1169" s="5">
        <v>4</v>
      </c>
      <c r="G1169" s="6">
        <v>6800</v>
      </c>
      <c r="H1169" s="11">
        <f>G1169*0.1</f>
        <v>680</v>
      </c>
      <c r="I1169" s="12">
        <f>G1169*0.15</f>
        <v>1020</v>
      </c>
      <c r="J1169" s="12">
        <f>G1169+H1169+I1169</f>
        <v>8500</v>
      </c>
      <c r="K1169" s="12">
        <f>J1169*1.1</f>
        <v>9350</v>
      </c>
      <c r="L1169" s="7"/>
      <c r="M1169" s="4" t="s">
        <v>3100</v>
      </c>
      <c r="N1169" s="7" t="s">
        <v>3101</v>
      </c>
      <c r="O1169" s="8" t="s">
        <v>2280</v>
      </c>
      <c r="P1169" s="10">
        <v>45904</v>
      </c>
    </row>
    <row r="1170" spans="1:16" ht="409.5" x14ac:dyDescent="0.2">
      <c r="A1170" s="3" t="s">
        <v>2274</v>
      </c>
      <c r="B1170" s="4" t="s">
        <v>2275</v>
      </c>
      <c r="C1170" s="4" t="s">
        <v>3129</v>
      </c>
      <c r="D1170" s="4" t="s">
        <v>569</v>
      </c>
      <c r="E1170" s="4" t="s">
        <v>2276</v>
      </c>
      <c r="F1170" s="5">
        <v>5</v>
      </c>
      <c r="G1170" s="6">
        <v>8500</v>
      </c>
      <c r="H1170" s="11">
        <f>G1170*0.1</f>
        <v>850</v>
      </c>
      <c r="I1170" s="12">
        <f>G1170*0.15</f>
        <v>1275</v>
      </c>
      <c r="J1170" s="12">
        <f>G1170+H1170+I1170</f>
        <v>10625</v>
      </c>
      <c r="K1170" s="12">
        <f>J1170*1.1</f>
        <v>11687.500000000002</v>
      </c>
      <c r="L1170" s="7"/>
      <c r="M1170" s="4" t="s">
        <v>3100</v>
      </c>
      <c r="N1170" s="7" t="s">
        <v>3101</v>
      </c>
      <c r="O1170" s="8" t="s">
        <v>2281</v>
      </c>
      <c r="P1170" s="10">
        <v>45904</v>
      </c>
    </row>
    <row r="1171" spans="1:16" ht="409.5" x14ac:dyDescent="0.2">
      <c r="A1171" s="3" t="s">
        <v>2274</v>
      </c>
      <c r="B1171" s="4" t="s">
        <v>2275</v>
      </c>
      <c r="C1171" s="4" t="s">
        <v>3122</v>
      </c>
      <c r="D1171" s="4" t="s">
        <v>569</v>
      </c>
      <c r="E1171" s="4" t="s">
        <v>2276</v>
      </c>
      <c r="F1171" s="5">
        <v>5</v>
      </c>
      <c r="G1171" s="6">
        <v>8500</v>
      </c>
      <c r="H1171" s="11">
        <f>G1171*0.1</f>
        <v>850</v>
      </c>
      <c r="I1171" s="12">
        <f>G1171*0.15</f>
        <v>1275</v>
      </c>
      <c r="J1171" s="12">
        <f>G1171+H1171+I1171</f>
        <v>10625</v>
      </c>
      <c r="K1171" s="12">
        <f>J1171*1.1</f>
        <v>11687.500000000002</v>
      </c>
      <c r="L1171" s="7"/>
      <c r="M1171" s="4" t="s">
        <v>3100</v>
      </c>
      <c r="N1171" s="7" t="s">
        <v>3101</v>
      </c>
      <c r="O1171" s="8" t="s">
        <v>2288</v>
      </c>
      <c r="P1171" s="10">
        <v>45904</v>
      </c>
    </row>
    <row r="1172" spans="1:16" ht="409.5" x14ac:dyDescent="0.2">
      <c r="A1172" s="3" t="s">
        <v>2274</v>
      </c>
      <c r="B1172" s="4" t="s">
        <v>2275</v>
      </c>
      <c r="C1172" s="4" t="s">
        <v>3118</v>
      </c>
      <c r="D1172" s="4" t="s">
        <v>569</v>
      </c>
      <c r="E1172" s="4" t="s">
        <v>2276</v>
      </c>
      <c r="F1172" s="5">
        <v>6</v>
      </c>
      <c r="G1172" s="6">
        <v>10200</v>
      </c>
      <c r="H1172" s="11">
        <f>G1172*0.1</f>
        <v>1020</v>
      </c>
      <c r="I1172" s="12">
        <f>G1172*0.15</f>
        <v>1530</v>
      </c>
      <c r="J1172" s="12">
        <f>G1172+H1172+I1172</f>
        <v>12750</v>
      </c>
      <c r="K1172" s="12">
        <f>J1172*1.1</f>
        <v>14025.000000000002</v>
      </c>
      <c r="L1172" s="7"/>
      <c r="M1172" s="4" t="s">
        <v>3100</v>
      </c>
      <c r="N1172" s="7" t="s">
        <v>3101</v>
      </c>
      <c r="O1172" s="8" t="s">
        <v>2282</v>
      </c>
      <c r="P1172" s="10">
        <v>45904</v>
      </c>
    </row>
    <row r="1173" spans="1:16" ht="409.5" x14ac:dyDescent="0.2">
      <c r="A1173" s="3" t="s">
        <v>2274</v>
      </c>
      <c r="B1173" s="4" t="s">
        <v>2275</v>
      </c>
      <c r="C1173" s="4" t="s">
        <v>3119</v>
      </c>
      <c r="D1173" s="4" t="s">
        <v>569</v>
      </c>
      <c r="E1173" s="4" t="s">
        <v>2276</v>
      </c>
      <c r="F1173" s="5">
        <v>7</v>
      </c>
      <c r="G1173" s="6">
        <v>11900</v>
      </c>
      <c r="H1173" s="11">
        <f>G1173*0.1</f>
        <v>1190</v>
      </c>
      <c r="I1173" s="12">
        <f>G1173*0.15</f>
        <v>1785</v>
      </c>
      <c r="J1173" s="12">
        <f>G1173+H1173+I1173</f>
        <v>14875</v>
      </c>
      <c r="K1173" s="12">
        <f>J1173*1.1</f>
        <v>16362.500000000002</v>
      </c>
      <c r="L1173" s="7"/>
      <c r="M1173" s="4" t="s">
        <v>3100</v>
      </c>
      <c r="N1173" s="7" t="s">
        <v>3101</v>
      </c>
      <c r="O1173" s="8" t="s">
        <v>2283</v>
      </c>
      <c r="P1173" s="10">
        <v>45904</v>
      </c>
    </row>
    <row r="1174" spans="1:16" ht="409.5" x14ac:dyDescent="0.2">
      <c r="A1174" s="3" t="s">
        <v>2274</v>
      </c>
      <c r="B1174" s="4" t="s">
        <v>2275</v>
      </c>
      <c r="C1174" s="4" t="s">
        <v>3121</v>
      </c>
      <c r="D1174" s="4" t="s">
        <v>569</v>
      </c>
      <c r="E1174" s="4" t="s">
        <v>2276</v>
      </c>
      <c r="F1174" s="5">
        <v>8</v>
      </c>
      <c r="G1174" s="6">
        <v>13600</v>
      </c>
      <c r="H1174" s="11">
        <f>G1174*0.1</f>
        <v>1360</v>
      </c>
      <c r="I1174" s="12">
        <f>G1174*0.15</f>
        <v>2040</v>
      </c>
      <c r="J1174" s="12">
        <f>G1174+H1174+I1174</f>
        <v>17000</v>
      </c>
      <c r="K1174" s="12">
        <f>J1174*1.1</f>
        <v>18700</v>
      </c>
      <c r="L1174" s="7"/>
      <c r="M1174" s="4" t="s">
        <v>3100</v>
      </c>
      <c r="N1174" s="7" t="s">
        <v>3101</v>
      </c>
      <c r="O1174" s="8" t="s">
        <v>2284</v>
      </c>
      <c r="P1174" s="10">
        <v>45904</v>
      </c>
    </row>
    <row r="1175" spans="1:16" ht="409.5" x14ac:dyDescent="0.2">
      <c r="A1175" s="3" t="s">
        <v>2274</v>
      </c>
      <c r="B1175" s="4" t="s">
        <v>2275</v>
      </c>
      <c r="C1175" s="4" t="s">
        <v>3130</v>
      </c>
      <c r="D1175" s="4" t="s">
        <v>569</v>
      </c>
      <c r="E1175" s="4" t="s">
        <v>2276</v>
      </c>
      <c r="F1175" s="5">
        <v>9</v>
      </c>
      <c r="G1175" s="6">
        <v>15300</v>
      </c>
      <c r="H1175" s="11">
        <f>G1175*0.1</f>
        <v>1530</v>
      </c>
      <c r="I1175" s="12">
        <f>G1175*0.15</f>
        <v>2295</v>
      </c>
      <c r="J1175" s="12">
        <f>G1175+H1175+I1175</f>
        <v>19125</v>
      </c>
      <c r="K1175" s="12">
        <f>J1175*1.1</f>
        <v>21037.5</v>
      </c>
      <c r="L1175" s="7"/>
      <c r="M1175" s="4" t="s">
        <v>3100</v>
      </c>
      <c r="N1175" s="7" t="s">
        <v>3101</v>
      </c>
      <c r="O1175" s="8" t="s">
        <v>2285</v>
      </c>
      <c r="P1175" s="10">
        <v>45904</v>
      </c>
    </row>
    <row r="1176" spans="1:16" ht="409.5" x14ac:dyDescent="0.2">
      <c r="A1176" s="3" t="s">
        <v>2274</v>
      </c>
      <c r="B1176" s="4" t="s">
        <v>2275</v>
      </c>
      <c r="C1176" s="4" t="s">
        <v>3123</v>
      </c>
      <c r="D1176" s="4" t="s">
        <v>569</v>
      </c>
      <c r="E1176" s="4" t="s">
        <v>2276</v>
      </c>
      <c r="F1176" s="5">
        <v>1</v>
      </c>
      <c r="G1176" s="6">
        <v>1700</v>
      </c>
      <c r="H1176" s="11">
        <f>G1176*0.1</f>
        <v>170</v>
      </c>
      <c r="I1176" s="12">
        <f>G1176*0.15</f>
        <v>255</v>
      </c>
      <c r="J1176" s="12">
        <f>G1176+H1176+I1176</f>
        <v>2125</v>
      </c>
      <c r="K1176" s="12">
        <f>J1176*1.1</f>
        <v>2337.5</v>
      </c>
      <c r="L1176" s="7"/>
      <c r="M1176" s="4" t="s">
        <v>3100</v>
      </c>
      <c r="N1176" s="7" t="s">
        <v>3101</v>
      </c>
      <c r="O1176" s="8" t="s">
        <v>2290</v>
      </c>
      <c r="P1176" s="10">
        <v>45904</v>
      </c>
    </row>
    <row r="1177" spans="1:16" ht="409.5" x14ac:dyDescent="0.2">
      <c r="A1177" s="3" t="s">
        <v>2274</v>
      </c>
      <c r="B1177" s="4" t="s">
        <v>2275</v>
      </c>
      <c r="C1177" s="4" t="s">
        <v>3116</v>
      </c>
      <c r="D1177" s="4" t="s">
        <v>569</v>
      </c>
      <c r="E1177" s="4" t="s">
        <v>2276</v>
      </c>
      <c r="F1177" s="5">
        <v>10</v>
      </c>
      <c r="G1177" s="6">
        <v>17000</v>
      </c>
      <c r="H1177" s="11">
        <f>G1177*0.1</f>
        <v>1700</v>
      </c>
      <c r="I1177" s="12">
        <f>G1177*0.15</f>
        <v>2550</v>
      </c>
      <c r="J1177" s="12">
        <f>G1177+H1177+I1177</f>
        <v>21250</v>
      </c>
      <c r="K1177" s="12">
        <f>J1177*1.1</f>
        <v>23375.000000000004</v>
      </c>
      <c r="L1177" s="7"/>
      <c r="M1177" s="4" t="s">
        <v>3100</v>
      </c>
      <c r="N1177" s="7" t="s">
        <v>3101</v>
      </c>
      <c r="O1177" s="8" t="s">
        <v>2299</v>
      </c>
      <c r="P1177" s="10">
        <v>45904</v>
      </c>
    </row>
    <row r="1178" spans="1:16" ht="409.5" x14ac:dyDescent="0.2">
      <c r="A1178" s="3" t="s">
        <v>2274</v>
      </c>
      <c r="B1178" s="4" t="s">
        <v>2275</v>
      </c>
      <c r="C1178" s="4" t="s">
        <v>3111</v>
      </c>
      <c r="D1178" s="4" t="s">
        <v>569</v>
      </c>
      <c r="E1178" s="4" t="s">
        <v>2276</v>
      </c>
      <c r="F1178" s="5">
        <v>10</v>
      </c>
      <c r="G1178" s="6">
        <v>17000</v>
      </c>
      <c r="H1178" s="11">
        <f>G1178*0.1</f>
        <v>1700</v>
      </c>
      <c r="I1178" s="12">
        <f>G1178*0.15</f>
        <v>2550</v>
      </c>
      <c r="J1178" s="12">
        <f>G1178+H1178+I1178</f>
        <v>21250</v>
      </c>
      <c r="K1178" s="12">
        <f>J1178*1.1</f>
        <v>23375.000000000004</v>
      </c>
      <c r="L1178" s="7"/>
      <c r="M1178" s="4" t="s">
        <v>3100</v>
      </c>
      <c r="N1178" s="7" t="s">
        <v>3101</v>
      </c>
      <c r="O1178" s="8" t="s">
        <v>2302</v>
      </c>
      <c r="P1178" s="10">
        <v>45904</v>
      </c>
    </row>
    <row r="1179" spans="1:16" ht="409.5" x14ac:dyDescent="0.2">
      <c r="A1179" s="3" t="s">
        <v>2274</v>
      </c>
      <c r="B1179" s="4" t="s">
        <v>2275</v>
      </c>
      <c r="C1179" s="4" t="s">
        <v>3133</v>
      </c>
      <c r="D1179" s="4" t="s">
        <v>569</v>
      </c>
      <c r="E1179" s="4" t="s">
        <v>2276</v>
      </c>
      <c r="F1179" s="5">
        <v>2</v>
      </c>
      <c r="G1179" s="6">
        <v>3400</v>
      </c>
      <c r="H1179" s="11">
        <f>G1179*0.1</f>
        <v>340</v>
      </c>
      <c r="I1179" s="12">
        <f>G1179*0.15</f>
        <v>510</v>
      </c>
      <c r="J1179" s="12">
        <f>G1179+H1179+I1179</f>
        <v>4250</v>
      </c>
      <c r="K1179" s="12">
        <f>J1179*1.1</f>
        <v>4675</v>
      </c>
      <c r="L1179" s="7"/>
      <c r="M1179" s="4" t="s">
        <v>3100</v>
      </c>
      <c r="N1179" s="7" t="s">
        <v>3101</v>
      </c>
      <c r="O1179" s="8" t="s">
        <v>2291</v>
      </c>
      <c r="P1179" s="10">
        <v>45904</v>
      </c>
    </row>
    <row r="1180" spans="1:16" ht="409.5" x14ac:dyDescent="0.2">
      <c r="A1180" s="3" t="s">
        <v>2274</v>
      </c>
      <c r="B1180" s="4" t="s">
        <v>2275</v>
      </c>
      <c r="C1180" s="4" t="s">
        <v>3109</v>
      </c>
      <c r="D1180" s="4" t="s">
        <v>569</v>
      </c>
      <c r="E1180" s="4" t="s">
        <v>2276</v>
      </c>
      <c r="F1180" s="5">
        <v>20</v>
      </c>
      <c r="G1180" s="6">
        <v>34000</v>
      </c>
      <c r="H1180" s="11">
        <f>G1180*0.1</f>
        <v>3400</v>
      </c>
      <c r="I1180" s="12">
        <f>G1180*0.15</f>
        <v>5100</v>
      </c>
      <c r="J1180" s="12">
        <f>G1180+H1180+I1180</f>
        <v>42500</v>
      </c>
      <c r="K1180" s="12">
        <f>J1180*1.1</f>
        <v>46750.000000000007</v>
      </c>
      <c r="L1180" s="7"/>
      <c r="M1180" s="4" t="s">
        <v>3100</v>
      </c>
      <c r="N1180" s="7" t="s">
        <v>3101</v>
      </c>
      <c r="O1180" s="8" t="s">
        <v>2300</v>
      </c>
      <c r="P1180" s="10">
        <v>45904</v>
      </c>
    </row>
    <row r="1181" spans="1:16" ht="409.5" x14ac:dyDescent="0.2">
      <c r="A1181" s="3" t="s">
        <v>2274</v>
      </c>
      <c r="B1181" s="4" t="s">
        <v>2275</v>
      </c>
      <c r="C1181" s="4" t="s">
        <v>3134</v>
      </c>
      <c r="D1181" s="4" t="s">
        <v>569</v>
      </c>
      <c r="E1181" s="4" t="s">
        <v>2276</v>
      </c>
      <c r="F1181" s="5">
        <v>3</v>
      </c>
      <c r="G1181" s="6">
        <v>5100</v>
      </c>
      <c r="H1181" s="11">
        <f>G1181*0.1</f>
        <v>510</v>
      </c>
      <c r="I1181" s="12">
        <f>G1181*0.15</f>
        <v>765</v>
      </c>
      <c r="J1181" s="12">
        <f>G1181+H1181+I1181</f>
        <v>6375</v>
      </c>
      <c r="K1181" s="12">
        <f>J1181*1.1</f>
        <v>7012.5000000000009</v>
      </c>
      <c r="L1181" s="7"/>
      <c r="M1181" s="4" t="s">
        <v>3100</v>
      </c>
      <c r="N1181" s="7" t="s">
        <v>3101</v>
      </c>
      <c r="O1181" s="8" t="s">
        <v>2292</v>
      </c>
      <c r="P1181" s="10">
        <v>45904</v>
      </c>
    </row>
    <row r="1182" spans="1:16" ht="409.5" x14ac:dyDescent="0.2">
      <c r="A1182" s="3" t="s">
        <v>2274</v>
      </c>
      <c r="B1182" s="4" t="s">
        <v>2275</v>
      </c>
      <c r="C1182" s="4" t="s">
        <v>3106</v>
      </c>
      <c r="D1182" s="4" t="s">
        <v>569</v>
      </c>
      <c r="E1182" s="4" t="s">
        <v>2276</v>
      </c>
      <c r="F1182" s="5">
        <v>4</v>
      </c>
      <c r="G1182" s="6">
        <v>6800</v>
      </c>
      <c r="H1182" s="11">
        <f>G1182*0.1</f>
        <v>680</v>
      </c>
      <c r="I1182" s="12">
        <f>G1182*0.15</f>
        <v>1020</v>
      </c>
      <c r="J1182" s="12">
        <f>G1182+H1182+I1182</f>
        <v>8500</v>
      </c>
      <c r="K1182" s="12">
        <f>J1182*1.1</f>
        <v>9350</v>
      </c>
      <c r="L1182" s="7"/>
      <c r="M1182" s="4" t="s">
        <v>3100</v>
      </c>
      <c r="N1182" s="7" t="s">
        <v>3101</v>
      </c>
      <c r="O1182" s="8" t="s">
        <v>2293</v>
      </c>
      <c r="P1182" s="10">
        <v>45904</v>
      </c>
    </row>
    <row r="1183" spans="1:16" ht="409.5" x14ac:dyDescent="0.2">
      <c r="A1183" s="3" t="s">
        <v>2274</v>
      </c>
      <c r="B1183" s="4" t="s">
        <v>2275</v>
      </c>
      <c r="C1183" s="4" t="s">
        <v>3107</v>
      </c>
      <c r="D1183" s="4" t="s">
        <v>569</v>
      </c>
      <c r="E1183" s="4" t="s">
        <v>2276</v>
      </c>
      <c r="F1183" s="5">
        <v>5</v>
      </c>
      <c r="G1183" s="6">
        <v>8500</v>
      </c>
      <c r="H1183" s="11">
        <f>G1183*0.1</f>
        <v>850</v>
      </c>
      <c r="I1183" s="12">
        <f>G1183*0.15</f>
        <v>1275</v>
      </c>
      <c r="J1183" s="12">
        <f>G1183+H1183+I1183</f>
        <v>10625</v>
      </c>
      <c r="K1183" s="12">
        <f>J1183*1.1</f>
        <v>11687.500000000002</v>
      </c>
      <c r="L1183" s="7"/>
      <c r="M1183" s="4" t="s">
        <v>3100</v>
      </c>
      <c r="N1183" s="7" t="s">
        <v>3101</v>
      </c>
      <c r="O1183" s="8" t="s">
        <v>2294</v>
      </c>
      <c r="P1183" s="10">
        <v>45904</v>
      </c>
    </row>
    <row r="1184" spans="1:16" ht="409.5" x14ac:dyDescent="0.2">
      <c r="A1184" s="3" t="s">
        <v>2274</v>
      </c>
      <c r="B1184" s="4" t="s">
        <v>2275</v>
      </c>
      <c r="C1184" s="4" t="s">
        <v>3110</v>
      </c>
      <c r="D1184" s="4" t="s">
        <v>569</v>
      </c>
      <c r="E1184" s="4" t="s">
        <v>2276</v>
      </c>
      <c r="F1184" s="5">
        <v>5</v>
      </c>
      <c r="G1184" s="6">
        <v>8500</v>
      </c>
      <c r="H1184" s="11">
        <f>G1184*0.1</f>
        <v>850</v>
      </c>
      <c r="I1184" s="12">
        <f>G1184*0.15</f>
        <v>1275</v>
      </c>
      <c r="J1184" s="12">
        <f>G1184+H1184+I1184</f>
        <v>10625</v>
      </c>
      <c r="K1184" s="12">
        <f>J1184*1.1</f>
        <v>11687.500000000002</v>
      </c>
      <c r="L1184" s="7"/>
      <c r="M1184" s="4" t="s">
        <v>3100</v>
      </c>
      <c r="N1184" s="7" t="s">
        <v>3101</v>
      </c>
      <c r="O1184" s="8" t="s">
        <v>2301</v>
      </c>
      <c r="P1184" s="10">
        <v>45904</v>
      </c>
    </row>
    <row r="1185" spans="1:16" ht="409.5" x14ac:dyDescent="0.2">
      <c r="A1185" s="3" t="s">
        <v>2274</v>
      </c>
      <c r="B1185" s="4" t="s">
        <v>2275</v>
      </c>
      <c r="C1185" s="4" t="s">
        <v>3120</v>
      </c>
      <c r="D1185" s="4" t="s">
        <v>569</v>
      </c>
      <c r="E1185" s="4" t="s">
        <v>2276</v>
      </c>
      <c r="F1185" s="5">
        <v>6</v>
      </c>
      <c r="G1185" s="6">
        <v>10200</v>
      </c>
      <c r="H1185" s="11">
        <f>G1185*0.1</f>
        <v>1020</v>
      </c>
      <c r="I1185" s="12">
        <f>G1185*0.15</f>
        <v>1530</v>
      </c>
      <c r="J1185" s="12">
        <f>G1185+H1185+I1185</f>
        <v>12750</v>
      </c>
      <c r="K1185" s="12">
        <f>J1185*1.1</f>
        <v>14025.000000000002</v>
      </c>
      <c r="L1185" s="7"/>
      <c r="M1185" s="4" t="s">
        <v>3100</v>
      </c>
      <c r="N1185" s="7" t="s">
        <v>3101</v>
      </c>
      <c r="O1185" s="8" t="s">
        <v>2295</v>
      </c>
      <c r="P1185" s="10">
        <v>45904</v>
      </c>
    </row>
    <row r="1186" spans="1:16" ht="409.5" x14ac:dyDescent="0.2">
      <c r="A1186" s="3" t="s">
        <v>2274</v>
      </c>
      <c r="B1186" s="4" t="s">
        <v>2275</v>
      </c>
      <c r="C1186" s="4" t="s">
        <v>3137</v>
      </c>
      <c r="D1186" s="4" t="s">
        <v>569</v>
      </c>
      <c r="E1186" s="4" t="s">
        <v>2276</v>
      </c>
      <c r="F1186" s="5">
        <v>7</v>
      </c>
      <c r="G1186" s="6">
        <v>11900</v>
      </c>
      <c r="H1186" s="11">
        <f>G1186*0.1</f>
        <v>1190</v>
      </c>
      <c r="I1186" s="12">
        <f>G1186*0.15</f>
        <v>1785</v>
      </c>
      <c r="J1186" s="12">
        <f>G1186+H1186+I1186</f>
        <v>14875</v>
      </c>
      <c r="K1186" s="12">
        <f>J1186*1.1</f>
        <v>16362.500000000002</v>
      </c>
      <c r="L1186" s="7"/>
      <c r="M1186" s="4" t="s">
        <v>3100</v>
      </c>
      <c r="N1186" s="7" t="s">
        <v>3101</v>
      </c>
      <c r="O1186" s="8" t="s">
        <v>2296</v>
      </c>
      <c r="P1186" s="10">
        <v>45904</v>
      </c>
    </row>
    <row r="1187" spans="1:16" ht="409.5" x14ac:dyDescent="0.2">
      <c r="A1187" s="3" t="s">
        <v>2274</v>
      </c>
      <c r="B1187" s="4" t="s">
        <v>2275</v>
      </c>
      <c r="C1187" s="4" t="s">
        <v>3124</v>
      </c>
      <c r="D1187" s="4" t="s">
        <v>569</v>
      </c>
      <c r="E1187" s="4" t="s">
        <v>2276</v>
      </c>
      <c r="F1187" s="5">
        <v>8</v>
      </c>
      <c r="G1187" s="6">
        <v>13600</v>
      </c>
      <c r="H1187" s="11">
        <f>G1187*0.1</f>
        <v>1360</v>
      </c>
      <c r="I1187" s="12">
        <f>G1187*0.15</f>
        <v>2040</v>
      </c>
      <c r="J1187" s="12">
        <f>G1187+H1187+I1187</f>
        <v>17000</v>
      </c>
      <c r="K1187" s="12">
        <f>J1187*1.1</f>
        <v>18700</v>
      </c>
      <c r="L1187" s="7"/>
      <c r="M1187" s="4" t="s">
        <v>3100</v>
      </c>
      <c r="N1187" s="7" t="s">
        <v>3101</v>
      </c>
      <c r="O1187" s="8" t="s">
        <v>2297</v>
      </c>
      <c r="P1187" s="10">
        <v>45904</v>
      </c>
    </row>
    <row r="1188" spans="1:16" ht="409.5" x14ac:dyDescent="0.2">
      <c r="A1188" s="3" t="s">
        <v>2274</v>
      </c>
      <c r="B1188" s="4" t="s">
        <v>2275</v>
      </c>
      <c r="C1188" s="4" t="s">
        <v>3138</v>
      </c>
      <c r="D1188" s="4" t="s">
        <v>569</v>
      </c>
      <c r="E1188" s="4" t="s">
        <v>2276</v>
      </c>
      <c r="F1188" s="5">
        <v>9</v>
      </c>
      <c r="G1188" s="6">
        <v>15300</v>
      </c>
      <c r="H1188" s="11">
        <f>G1188*0.1</f>
        <v>1530</v>
      </c>
      <c r="I1188" s="12">
        <f>G1188*0.15</f>
        <v>2295</v>
      </c>
      <c r="J1188" s="12">
        <f>G1188+H1188+I1188</f>
        <v>19125</v>
      </c>
      <c r="K1188" s="12">
        <f>J1188*1.1</f>
        <v>21037.5</v>
      </c>
      <c r="L1188" s="7"/>
      <c r="M1188" s="4" t="s">
        <v>3100</v>
      </c>
      <c r="N1188" s="7" t="s">
        <v>3101</v>
      </c>
      <c r="O1188" s="8" t="s">
        <v>2298</v>
      </c>
      <c r="P1188" s="10">
        <v>45904</v>
      </c>
    </row>
    <row r="1189" spans="1:16" ht="409.5" x14ac:dyDescent="0.2">
      <c r="A1189" s="3" t="s">
        <v>2274</v>
      </c>
      <c r="B1189" s="4" t="s">
        <v>2275</v>
      </c>
      <c r="C1189" s="4" t="s">
        <v>3112</v>
      </c>
      <c r="D1189" s="4" t="s">
        <v>569</v>
      </c>
      <c r="E1189" s="4" t="s">
        <v>2276</v>
      </c>
      <c r="F1189" s="5">
        <v>1</v>
      </c>
      <c r="G1189" s="6">
        <v>8500</v>
      </c>
      <c r="H1189" s="11">
        <f>G1189*0.1</f>
        <v>850</v>
      </c>
      <c r="I1189" s="12">
        <f>G1189*0.15</f>
        <v>1275</v>
      </c>
      <c r="J1189" s="12">
        <f>G1189+H1189+I1189</f>
        <v>10625</v>
      </c>
      <c r="K1189" s="12">
        <f>J1189*1.1</f>
        <v>11687.500000000002</v>
      </c>
      <c r="L1189" s="7"/>
      <c r="M1189" s="4" t="s">
        <v>3100</v>
      </c>
      <c r="N1189" s="7" t="s">
        <v>3101</v>
      </c>
      <c r="O1189" s="8" t="s">
        <v>2303</v>
      </c>
      <c r="P1189" s="10">
        <v>45904</v>
      </c>
    </row>
    <row r="1190" spans="1:16" ht="409.5" x14ac:dyDescent="0.2">
      <c r="A1190" s="3" t="s">
        <v>2274</v>
      </c>
      <c r="B1190" s="4" t="s">
        <v>2275</v>
      </c>
      <c r="C1190" s="4" t="s">
        <v>3126</v>
      </c>
      <c r="D1190" s="4" t="s">
        <v>569</v>
      </c>
      <c r="E1190" s="4" t="s">
        <v>2276</v>
      </c>
      <c r="F1190" s="5">
        <v>10</v>
      </c>
      <c r="G1190" s="6">
        <v>85000</v>
      </c>
      <c r="H1190" s="11">
        <f>G1190*0.1</f>
        <v>8500</v>
      </c>
      <c r="I1190" s="12">
        <f>G1190*0.15</f>
        <v>12750</v>
      </c>
      <c r="J1190" s="12">
        <f>G1190+H1190+I1190</f>
        <v>106250</v>
      </c>
      <c r="K1190" s="12">
        <f>J1190*1.1</f>
        <v>116875.00000000001</v>
      </c>
      <c r="L1190" s="7"/>
      <c r="M1190" s="4" t="s">
        <v>3100</v>
      </c>
      <c r="N1190" s="7" t="s">
        <v>3101</v>
      </c>
      <c r="O1190" s="8" t="s">
        <v>2306</v>
      </c>
      <c r="P1190" s="10">
        <v>45904</v>
      </c>
    </row>
    <row r="1191" spans="1:16" ht="409.5" x14ac:dyDescent="0.2">
      <c r="A1191" s="3" t="s">
        <v>2274</v>
      </c>
      <c r="B1191" s="4" t="s">
        <v>2275</v>
      </c>
      <c r="C1191" s="4" t="s">
        <v>3128</v>
      </c>
      <c r="D1191" s="4" t="s">
        <v>569</v>
      </c>
      <c r="E1191" s="4" t="s">
        <v>2276</v>
      </c>
      <c r="F1191" s="5">
        <v>10</v>
      </c>
      <c r="G1191" s="6">
        <v>85000</v>
      </c>
      <c r="H1191" s="11">
        <f>G1191*0.1</f>
        <v>8500</v>
      </c>
      <c r="I1191" s="12">
        <f>G1191*0.15</f>
        <v>12750</v>
      </c>
      <c r="J1191" s="12">
        <f>G1191+H1191+I1191</f>
        <v>106250</v>
      </c>
      <c r="K1191" s="12">
        <f>J1191*1.1</f>
        <v>116875.00000000001</v>
      </c>
      <c r="L1191" s="7"/>
      <c r="M1191" s="4" t="s">
        <v>3100</v>
      </c>
      <c r="N1191" s="7" t="s">
        <v>3101</v>
      </c>
      <c r="O1191" s="8" t="s">
        <v>2308</v>
      </c>
      <c r="P1191" s="10">
        <v>45904</v>
      </c>
    </row>
    <row r="1192" spans="1:16" ht="409.5" x14ac:dyDescent="0.2">
      <c r="A1192" s="3" t="s">
        <v>2274</v>
      </c>
      <c r="B1192" s="4" t="s">
        <v>2275</v>
      </c>
      <c r="C1192" s="4" t="s">
        <v>3136</v>
      </c>
      <c r="D1192" s="4" t="s">
        <v>569</v>
      </c>
      <c r="E1192" s="4" t="s">
        <v>2276</v>
      </c>
      <c r="F1192" s="5">
        <v>3</v>
      </c>
      <c r="G1192" s="6">
        <v>25500</v>
      </c>
      <c r="H1192" s="11">
        <f>G1192*0.1</f>
        <v>2550</v>
      </c>
      <c r="I1192" s="12">
        <f>G1192*0.15</f>
        <v>3825</v>
      </c>
      <c r="J1192" s="12">
        <f>G1192+H1192+I1192</f>
        <v>31875</v>
      </c>
      <c r="K1192" s="12">
        <f>J1192*1.1</f>
        <v>35062.5</v>
      </c>
      <c r="L1192" s="7"/>
      <c r="M1192" s="4" t="s">
        <v>3100</v>
      </c>
      <c r="N1192" s="7" t="s">
        <v>3101</v>
      </c>
      <c r="O1192" s="8" t="s">
        <v>2304</v>
      </c>
      <c r="P1192" s="10">
        <v>45904</v>
      </c>
    </row>
    <row r="1193" spans="1:16" ht="409.5" x14ac:dyDescent="0.2">
      <c r="A1193" s="3" t="s">
        <v>2274</v>
      </c>
      <c r="B1193" s="4" t="s">
        <v>2275</v>
      </c>
      <c r="C1193" s="4" t="s">
        <v>3125</v>
      </c>
      <c r="D1193" s="4" t="s">
        <v>569</v>
      </c>
      <c r="E1193" s="4" t="s">
        <v>2276</v>
      </c>
      <c r="F1193" s="5">
        <v>5</v>
      </c>
      <c r="G1193" s="6">
        <v>42500</v>
      </c>
      <c r="H1193" s="11">
        <f>G1193*0.1</f>
        <v>4250</v>
      </c>
      <c r="I1193" s="12">
        <f>G1193*0.15</f>
        <v>6375</v>
      </c>
      <c r="J1193" s="12">
        <f>G1193+H1193+I1193</f>
        <v>53125</v>
      </c>
      <c r="K1193" s="12">
        <f>J1193*1.1</f>
        <v>58437.500000000007</v>
      </c>
      <c r="L1193" s="7"/>
      <c r="M1193" s="4" t="s">
        <v>3100</v>
      </c>
      <c r="N1193" s="7" t="s">
        <v>3101</v>
      </c>
      <c r="O1193" s="8" t="s">
        <v>2305</v>
      </c>
      <c r="P1193" s="10">
        <v>45904</v>
      </c>
    </row>
    <row r="1194" spans="1:16" ht="409.5" x14ac:dyDescent="0.2">
      <c r="A1194" s="3" t="s">
        <v>2274</v>
      </c>
      <c r="B1194" s="4" t="s">
        <v>2275</v>
      </c>
      <c r="C1194" s="4" t="s">
        <v>3127</v>
      </c>
      <c r="D1194" s="4" t="s">
        <v>569</v>
      </c>
      <c r="E1194" s="4" t="s">
        <v>2276</v>
      </c>
      <c r="F1194" s="5">
        <v>5</v>
      </c>
      <c r="G1194" s="6">
        <v>42500</v>
      </c>
      <c r="H1194" s="11">
        <f>G1194*0.1</f>
        <v>4250</v>
      </c>
      <c r="I1194" s="12">
        <f>G1194*0.15</f>
        <v>6375</v>
      </c>
      <c r="J1194" s="12">
        <f>G1194+H1194+I1194</f>
        <v>53125</v>
      </c>
      <c r="K1194" s="12">
        <f>J1194*1.1</f>
        <v>58437.500000000007</v>
      </c>
      <c r="L1194" s="7"/>
      <c r="M1194" s="4" t="s">
        <v>3100</v>
      </c>
      <c r="N1194" s="7" t="s">
        <v>3101</v>
      </c>
      <c r="O1194" s="8" t="s">
        <v>2307</v>
      </c>
      <c r="P1194" s="10">
        <v>45904</v>
      </c>
    </row>
    <row r="1195" spans="1:16" ht="409.5" x14ac:dyDescent="0.2">
      <c r="A1195" s="3" t="s">
        <v>2274</v>
      </c>
      <c r="B1195" s="4" t="s">
        <v>2275</v>
      </c>
      <c r="C1195" s="4" t="s">
        <v>3113</v>
      </c>
      <c r="D1195" s="4" t="s">
        <v>569</v>
      </c>
      <c r="E1195" s="4" t="s">
        <v>2276</v>
      </c>
      <c r="F1195" s="5">
        <v>1</v>
      </c>
      <c r="G1195" s="6">
        <v>8500</v>
      </c>
      <c r="H1195" s="11">
        <f>G1195*0.1</f>
        <v>850</v>
      </c>
      <c r="I1195" s="12">
        <f>G1195*0.15</f>
        <v>1275</v>
      </c>
      <c r="J1195" s="12">
        <f>G1195+H1195+I1195</f>
        <v>10625</v>
      </c>
      <c r="K1195" s="12">
        <f>J1195*1.1</f>
        <v>11687.500000000002</v>
      </c>
      <c r="L1195" s="7"/>
      <c r="M1195" s="4" t="s">
        <v>3100</v>
      </c>
      <c r="N1195" s="7" t="s">
        <v>3101</v>
      </c>
      <c r="O1195" s="8" t="s">
        <v>2309</v>
      </c>
      <c r="P1195" s="10">
        <v>45904</v>
      </c>
    </row>
    <row r="1196" spans="1:16" ht="409.5" x14ac:dyDescent="0.2">
      <c r="A1196" s="3" t="s">
        <v>2274</v>
      </c>
      <c r="B1196" s="4" t="s">
        <v>2275</v>
      </c>
      <c r="C1196" s="4" t="s">
        <v>3108</v>
      </c>
      <c r="D1196" s="4" t="s">
        <v>569</v>
      </c>
      <c r="E1196" s="4" t="s">
        <v>2276</v>
      </c>
      <c r="F1196" s="5">
        <v>10</v>
      </c>
      <c r="G1196" s="6">
        <v>85000</v>
      </c>
      <c r="H1196" s="11">
        <f>G1196*0.1</f>
        <v>8500</v>
      </c>
      <c r="I1196" s="12">
        <f>G1196*0.15</f>
        <v>12750</v>
      </c>
      <c r="J1196" s="12">
        <f>G1196+H1196+I1196</f>
        <v>106250</v>
      </c>
      <c r="K1196" s="12">
        <f>J1196*1.1</f>
        <v>116875.00000000001</v>
      </c>
      <c r="L1196" s="7"/>
      <c r="M1196" s="4" t="s">
        <v>3100</v>
      </c>
      <c r="N1196" s="7" t="s">
        <v>3101</v>
      </c>
      <c r="O1196" s="8" t="s">
        <v>2312</v>
      </c>
      <c r="P1196" s="10">
        <v>45904</v>
      </c>
    </row>
    <row r="1197" spans="1:16" ht="409.5" x14ac:dyDescent="0.2">
      <c r="A1197" s="3" t="s">
        <v>2274</v>
      </c>
      <c r="B1197" s="4" t="s">
        <v>2275</v>
      </c>
      <c r="C1197" s="4" t="s">
        <v>3132</v>
      </c>
      <c r="D1197" s="4" t="s">
        <v>569</v>
      </c>
      <c r="E1197" s="4" t="s">
        <v>2276</v>
      </c>
      <c r="F1197" s="5">
        <v>10</v>
      </c>
      <c r="G1197" s="6">
        <v>85000</v>
      </c>
      <c r="H1197" s="11">
        <f>G1197*0.1</f>
        <v>8500</v>
      </c>
      <c r="I1197" s="12">
        <f>G1197*0.15</f>
        <v>12750</v>
      </c>
      <c r="J1197" s="12">
        <f>G1197+H1197+I1197</f>
        <v>106250</v>
      </c>
      <c r="K1197" s="12">
        <f>J1197*1.1</f>
        <v>116875.00000000001</v>
      </c>
      <c r="L1197" s="7"/>
      <c r="M1197" s="4" t="s">
        <v>3100</v>
      </c>
      <c r="N1197" s="7" t="s">
        <v>3101</v>
      </c>
      <c r="O1197" s="8" t="s">
        <v>2314</v>
      </c>
      <c r="P1197" s="10">
        <v>45904</v>
      </c>
    </row>
    <row r="1198" spans="1:16" ht="409.5" x14ac:dyDescent="0.2">
      <c r="A1198" s="3" t="s">
        <v>2274</v>
      </c>
      <c r="B1198" s="4" t="s">
        <v>2275</v>
      </c>
      <c r="C1198" s="4" t="s">
        <v>3115</v>
      </c>
      <c r="D1198" s="4" t="s">
        <v>569</v>
      </c>
      <c r="E1198" s="4" t="s">
        <v>2276</v>
      </c>
      <c r="F1198" s="5">
        <v>3</v>
      </c>
      <c r="G1198" s="6">
        <v>25500</v>
      </c>
      <c r="H1198" s="11">
        <f>G1198*0.1</f>
        <v>2550</v>
      </c>
      <c r="I1198" s="12">
        <f>G1198*0.15</f>
        <v>3825</v>
      </c>
      <c r="J1198" s="12">
        <f>G1198+H1198+I1198</f>
        <v>31875</v>
      </c>
      <c r="K1198" s="12">
        <f>J1198*1.1</f>
        <v>35062.5</v>
      </c>
      <c r="L1198" s="7"/>
      <c r="M1198" s="4" t="s">
        <v>3100</v>
      </c>
      <c r="N1198" s="7" t="s">
        <v>3101</v>
      </c>
      <c r="O1198" s="8" t="s">
        <v>2310</v>
      </c>
      <c r="P1198" s="10">
        <v>45904</v>
      </c>
    </row>
    <row r="1199" spans="1:16" ht="409.5" x14ac:dyDescent="0.2">
      <c r="A1199" s="3" t="s">
        <v>2274</v>
      </c>
      <c r="B1199" s="4" t="s">
        <v>2275</v>
      </c>
      <c r="C1199" s="4" t="s">
        <v>3102</v>
      </c>
      <c r="D1199" s="4" t="s">
        <v>569</v>
      </c>
      <c r="E1199" s="4" t="s">
        <v>2276</v>
      </c>
      <c r="F1199" s="5">
        <v>5</v>
      </c>
      <c r="G1199" s="6">
        <v>42500</v>
      </c>
      <c r="H1199" s="11">
        <f>G1199*0.1</f>
        <v>4250</v>
      </c>
      <c r="I1199" s="12">
        <f>G1199*0.15</f>
        <v>6375</v>
      </c>
      <c r="J1199" s="12">
        <f>G1199+H1199+I1199</f>
        <v>53125</v>
      </c>
      <c r="K1199" s="12">
        <f>J1199*1.1</f>
        <v>58437.500000000007</v>
      </c>
      <c r="L1199" s="7"/>
      <c r="M1199" s="4" t="s">
        <v>3100</v>
      </c>
      <c r="N1199" s="7" t="s">
        <v>3101</v>
      </c>
      <c r="O1199" s="8" t="s">
        <v>2311</v>
      </c>
      <c r="P1199" s="10">
        <v>45904</v>
      </c>
    </row>
    <row r="1200" spans="1:16" ht="409.5" x14ac:dyDescent="0.2">
      <c r="A1200" s="3" t="s">
        <v>2274</v>
      </c>
      <c r="B1200" s="4" t="s">
        <v>2275</v>
      </c>
      <c r="C1200" s="4" t="s">
        <v>3114</v>
      </c>
      <c r="D1200" s="4" t="s">
        <v>569</v>
      </c>
      <c r="E1200" s="4" t="s">
        <v>2276</v>
      </c>
      <c r="F1200" s="5">
        <v>5</v>
      </c>
      <c r="G1200" s="6">
        <v>42500</v>
      </c>
      <c r="H1200" s="11">
        <f>G1200*0.1</f>
        <v>4250</v>
      </c>
      <c r="I1200" s="12">
        <f>G1200*0.15</f>
        <v>6375</v>
      </c>
      <c r="J1200" s="12">
        <f>G1200+H1200+I1200</f>
        <v>53125</v>
      </c>
      <c r="K1200" s="12">
        <f>J1200*1.1</f>
        <v>58437.500000000007</v>
      </c>
      <c r="L1200" s="7"/>
      <c r="M1200" s="4" t="s">
        <v>3100</v>
      </c>
      <c r="N1200" s="7" t="s">
        <v>3101</v>
      </c>
      <c r="O1200" s="8" t="s">
        <v>2313</v>
      </c>
      <c r="P1200" s="10">
        <v>45904</v>
      </c>
    </row>
    <row r="1201" spans="1:16" ht="315" hidden="1" x14ac:dyDescent="0.2">
      <c r="A1201" s="3" t="s">
        <v>157</v>
      </c>
      <c r="B1201" s="4" t="s">
        <v>157</v>
      </c>
      <c r="C1201" s="4" t="s">
        <v>835</v>
      </c>
      <c r="D1201" s="4" t="s">
        <v>3680</v>
      </c>
      <c r="E1201" s="4" t="s">
        <v>284</v>
      </c>
      <c r="F1201" s="5">
        <v>10</v>
      </c>
      <c r="G1201" s="6">
        <v>1000</v>
      </c>
      <c r="H1201" s="11">
        <f>G1201*0.1</f>
        <v>100</v>
      </c>
      <c r="I1201" s="12">
        <f>G1201*0.15</f>
        <v>150</v>
      </c>
      <c r="J1201" s="12">
        <f>G1201+H1201+I1201</f>
        <v>1250</v>
      </c>
      <c r="K1201" s="12">
        <f>J1201*1.1</f>
        <v>1375</v>
      </c>
      <c r="L1201" s="7"/>
      <c r="M1201" s="4" t="s">
        <v>3681</v>
      </c>
      <c r="N1201" s="7" t="s">
        <v>3682</v>
      </c>
      <c r="O1201" s="8" t="s">
        <v>1085</v>
      </c>
      <c r="P1201" s="10">
        <v>45917</v>
      </c>
    </row>
    <row r="1202" spans="1:16" ht="315" hidden="1" x14ac:dyDescent="0.2">
      <c r="A1202" s="3" t="s">
        <v>157</v>
      </c>
      <c r="B1202" s="4" t="s">
        <v>157</v>
      </c>
      <c r="C1202" s="4" t="s">
        <v>1083</v>
      </c>
      <c r="D1202" s="4" t="s">
        <v>3680</v>
      </c>
      <c r="E1202" s="4" t="s">
        <v>284</v>
      </c>
      <c r="F1202" s="5">
        <v>5</v>
      </c>
      <c r="G1202" s="6">
        <v>500</v>
      </c>
      <c r="H1202" s="11">
        <f>G1202*0.14</f>
        <v>70</v>
      </c>
      <c r="I1202" s="12">
        <f>G1202*0.22</f>
        <v>110</v>
      </c>
      <c r="J1202" s="12">
        <f>G1202+H1202+I1202</f>
        <v>680</v>
      </c>
      <c r="K1202" s="12">
        <f>J1202*1.1</f>
        <v>748.00000000000011</v>
      </c>
      <c r="L1202" s="7"/>
      <c r="M1202" s="4" t="s">
        <v>3681</v>
      </c>
      <c r="N1202" s="7" t="s">
        <v>3682</v>
      </c>
      <c r="O1202" s="8" t="s">
        <v>1084</v>
      </c>
      <c r="P1202" s="10">
        <v>45917</v>
      </c>
    </row>
    <row r="1203" spans="1:16" ht="409.5" hidden="1" x14ac:dyDescent="0.2">
      <c r="A1203" s="3" t="s">
        <v>85</v>
      </c>
      <c r="B1203" s="4" t="s">
        <v>85</v>
      </c>
      <c r="C1203" s="4" t="s">
        <v>309</v>
      </c>
      <c r="D1203" s="4" t="s">
        <v>2968</v>
      </c>
      <c r="E1203" s="4" t="s">
        <v>354</v>
      </c>
      <c r="F1203" s="5">
        <v>50</v>
      </c>
      <c r="G1203" s="6">
        <v>77.33</v>
      </c>
      <c r="H1203" s="11">
        <f>G1203*0.17</f>
        <v>13.146100000000001</v>
      </c>
      <c r="I1203" s="12">
        <f>G1203*0.3</f>
        <v>23.198999999999998</v>
      </c>
      <c r="J1203" s="12">
        <f>G1203+H1203+I1203</f>
        <v>113.6751</v>
      </c>
      <c r="K1203" s="12">
        <f>J1203*1.1</f>
        <v>125.04261000000001</v>
      </c>
      <c r="L1203" s="7"/>
      <c r="M1203" s="4" t="s">
        <v>4020</v>
      </c>
      <c r="N1203" s="7" t="s">
        <v>4021</v>
      </c>
      <c r="O1203" s="8" t="s">
        <v>86</v>
      </c>
      <c r="P1203" s="10">
        <v>45922</v>
      </c>
    </row>
    <row r="1204" spans="1:16" ht="180" x14ac:dyDescent="0.2">
      <c r="A1204" s="3" t="s">
        <v>445</v>
      </c>
      <c r="B1204" s="4" t="s">
        <v>445</v>
      </c>
      <c r="C1204" s="4" t="s">
        <v>3615</v>
      </c>
      <c r="D1204" s="4" t="s">
        <v>1676</v>
      </c>
      <c r="E1204" s="4" t="s">
        <v>515</v>
      </c>
      <c r="F1204" s="5">
        <v>1</v>
      </c>
      <c r="G1204" s="6">
        <v>126</v>
      </c>
      <c r="H1204" s="11">
        <f>G1204*0.14</f>
        <v>17.64</v>
      </c>
      <c r="I1204" s="12">
        <f>G1204*0.22</f>
        <v>27.72</v>
      </c>
      <c r="J1204" s="12">
        <f>G1204+H1204+I1204</f>
        <v>171.35999999999999</v>
      </c>
      <c r="K1204" s="12">
        <f>J1204*1.1</f>
        <v>188.49600000000001</v>
      </c>
      <c r="L1204" s="7"/>
      <c r="M1204" s="4" t="s">
        <v>2546</v>
      </c>
      <c r="N1204" s="7" t="s">
        <v>3616</v>
      </c>
      <c r="O1204" s="8" t="s">
        <v>811</v>
      </c>
      <c r="P1204" s="10">
        <v>45901</v>
      </c>
    </row>
    <row r="1205" spans="1:16" ht="180" x14ac:dyDescent="0.2">
      <c r="A1205" s="3" t="s">
        <v>445</v>
      </c>
      <c r="B1205" s="4" t="s">
        <v>445</v>
      </c>
      <c r="C1205" s="4" t="s">
        <v>2547</v>
      </c>
      <c r="D1205" s="4" t="s">
        <v>1676</v>
      </c>
      <c r="E1205" s="4" t="s">
        <v>515</v>
      </c>
      <c r="F1205" s="5">
        <v>1</v>
      </c>
      <c r="G1205" s="6">
        <v>232</v>
      </c>
      <c r="H1205" s="11">
        <f>G1205*0.14</f>
        <v>32.480000000000004</v>
      </c>
      <c r="I1205" s="12">
        <f>G1205*0.22</f>
        <v>51.04</v>
      </c>
      <c r="J1205" s="12">
        <f>G1205+H1205+I1205</f>
        <v>315.52000000000004</v>
      </c>
      <c r="K1205" s="12">
        <f>J1205*1.1</f>
        <v>347.07200000000006</v>
      </c>
      <c r="L1205" s="7"/>
      <c r="M1205" s="4" t="s">
        <v>2546</v>
      </c>
      <c r="N1205" s="7" t="s">
        <v>3616</v>
      </c>
      <c r="O1205" s="8" t="s">
        <v>812</v>
      </c>
      <c r="P1205" s="10">
        <v>45901</v>
      </c>
    </row>
    <row r="1206" spans="1:16" ht="409.5" x14ac:dyDescent="0.2">
      <c r="A1206" s="3" t="s">
        <v>1488</v>
      </c>
      <c r="B1206" s="4" t="s">
        <v>1740</v>
      </c>
      <c r="C1206" s="4" t="s">
        <v>1141</v>
      </c>
      <c r="D1206" s="4" t="s">
        <v>569</v>
      </c>
      <c r="E1206" s="4" t="s">
        <v>1489</v>
      </c>
      <c r="F1206" s="5">
        <v>10</v>
      </c>
      <c r="G1206" s="6">
        <v>9180</v>
      </c>
      <c r="H1206" s="11">
        <f>G1206*0.1</f>
        <v>918</v>
      </c>
      <c r="I1206" s="12">
        <f>G1206*0.15</f>
        <v>1377</v>
      </c>
      <c r="J1206" s="12">
        <f>G1206+H1206+I1206</f>
        <v>11475</v>
      </c>
      <c r="K1206" s="12">
        <f>J1206*1.1</f>
        <v>12622.500000000002</v>
      </c>
      <c r="L1206" s="7"/>
      <c r="M1206" s="4" t="s">
        <v>3043</v>
      </c>
      <c r="N1206" s="7" t="s">
        <v>3044</v>
      </c>
      <c r="O1206" s="8" t="s">
        <v>1781</v>
      </c>
      <c r="P1206" s="10">
        <v>45902</v>
      </c>
    </row>
    <row r="1207" spans="1:16" ht="409.5" x14ac:dyDescent="0.2">
      <c r="A1207" s="3" t="s">
        <v>1488</v>
      </c>
      <c r="B1207" s="4" t="s">
        <v>1740</v>
      </c>
      <c r="C1207" s="4" t="s">
        <v>3047</v>
      </c>
      <c r="D1207" s="4" t="s">
        <v>569</v>
      </c>
      <c r="E1207" s="4" t="s">
        <v>1489</v>
      </c>
      <c r="F1207" s="5">
        <v>15</v>
      </c>
      <c r="G1207" s="6">
        <v>13770</v>
      </c>
      <c r="H1207" s="11">
        <f>G1207*0.1</f>
        <v>1377</v>
      </c>
      <c r="I1207" s="12">
        <f>G1207*0.15</f>
        <v>2065.5</v>
      </c>
      <c r="J1207" s="12">
        <f>G1207+H1207+I1207</f>
        <v>17212.5</v>
      </c>
      <c r="K1207" s="12">
        <f>J1207*1.1</f>
        <v>18933.75</v>
      </c>
      <c r="L1207" s="7"/>
      <c r="M1207" s="4" t="s">
        <v>3043</v>
      </c>
      <c r="N1207" s="7" t="s">
        <v>3044</v>
      </c>
      <c r="O1207" s="8" t="s">
        <v>1780</v>
      </c>
      <c r="P1207" s="10">
        <v>45902</v>
      </c>
    </row>
    <row r="1208" spans="1:16" ht="409.5" x14ac:dyDescent="0.2">
      <c r="A1208" s="3" t="s">
        <v>1488</v>
      </c>
      <c r="B1208" s="4" t="s">
        <v>1740</v>
      </c>
      <c r="C1208" s="4" t="s">
        <v>3042</v>
      </c>
      <c r="D1208" s="4" t="s">
        <v>569</v>
      </c>
      <c r="E1208" s="4" t="s">
        <v>1489</v>
      </c>
      <c r="F1208" s="5">
        <v>45</v>
      </c>
      <c r="G1208" s="6">
        <v>41310</v>
      </c>
      <c r="H1208" s="11">
        <f>G1208*0.1</f>
        <v>4131</v>
      </c>
      <c r="I1208" s="12">
        <f>G1208*0.15</f>
        <v>6196.5</v>
      </c>
      <c r="J1208" s="12">
        <f>G1208+H1208+I1208</f>
        <v>51637.5</v>
      </c>
      <c r="K1208" s="12">
        <f>J1208*1.1</f>
        <v>56801.250000000007</v>
      </c>
      <c r="L1208" s="7"/>
      <c r="M1208" s="4" t="s">
        <v>3043</v>
      </c>
      <c r="N1208" s="7" t="s">
        <v>3044</v>
      </c>
      <c r="O1208" s="8" t="s">
        <v>1768</v>
      </c>
      <c r="P1208" s="10">
        <v>45902</v>
      </c>
    </row>
    <row r="1209" spans="1:16" ht="409.5" x14ac:dyDescent="0.2">
      <c r="A1209" s="3" t="s">
        <v>1488</v>
      </c>
      <c r="B1209" s="4" t="s">
        <v>1740</v>
      </c>
      <c r="C1209" s="4" t="s">
        <v>3053</v>
      </c>
      <c r="D1209" s="4" t="s">
        <v>569</v>
      </c>
      <c r="E1209" s="4" t="s">
        <v>1489</v>
      </c>
      <c r="F1209" s="5">
        <v>1</v>
      </c>
      <c r="G1209" s="6">
        <v>918</v>
      </c>
      <c r="H1209" s="11">
        <f>G1209*0.1</f>
        <v>91.800000000000011</v>
      </c>
      <c r="I1209" s="12">
        <f>G1209*0.15</f>
        <v>137.69999999999999</v>
      </c>
      <c r="J1209" s="12">
        <f>G1209+H1209+I1209</f>
        <v>1147.5</v>
      </c>
      <c r="K1209" s="12">
        <f>J1209*1.1</f>
        <v>1262.25</v>
      </c>
      <c r="L1209" s="7"/>
      <c r="M1209" s="4" t="s">
        <v>3043</v>
      </c>
      <c r="N1209" s="7" t="s">
        <v>3044</v>
      </c>
      <c r="O1209" s="8" t="s">
        <v>1776</v>
      </c>
      <c r="P1209" s="10">
        <v>45902</v>
      </c>
    </row>
    <row r="1210" spans="1:16" ht="409.5" x14ac:dyDescent="0.2">
      <c r="A1210" s="3" t="s">
        <v>1488</v>
      </c>
      <c r="B1210" s="4" t="s">
        <v>1740</v>
      </c>
      <c r="C1210" s="4" t="s">
        <v>3059</v>
      </c>
      <c r="D1210" s="4" t="s">
        <v>569</v>
      </c>
      <c r="E1210" s="4" t="s">
        <v>1489</v>
      </c>
      <c r="F1210" s="5">
        <v>10</v>
      </c>
      <c r="G1210" s="6">
        <v>9180</v>
      </c>
      <c r="H1210" s="11">
        <f>G1210*0.1</f>
        <v>918</v>
      </c>
      <c r="I1210" s="12">
        <f>G1210*0.15</f>
        <v>1377</v>
      </c>
      <c r="J1210" s="12">
        <f>G1210+H1210+I1210</f>
        <v>11475</v>
      </c>
      <c r="K1210" s="12">
        <f>J1210*1.1</f>
        <v>12622.500000000002</v>
      </c>
      <c r="L1210" s="7"/>
      <c r="M1210" s="4" t="s">
        <v>3043</v>
      </c>
      <c r="N1210" s="7" t="s">
        <v>3044</v>
      </c>
      <c r="O1210" s="8" t="s">
        <v>1773</v>
      </c>
      <c r="P1210" s="10">
        <v>45902</v>
      </c>
    </row>
    <row r="1211" spans="1:16" ht="409.5" x14ac:dyDescent="0.2">
      <c r="A1211" s="3" t="s">
        <v>1488</v>
      </c>
      <c r="B1211" s="4" t="s">
        <v>1740</v>
      </c>
      <c r="C1211" s="4" t="s">
        <v>3061</v>
      </c>
      <c r="D1211" s="4" t="s">
        <v>569</v>
      </c>
      <c r="E1211" s="4" t="s">
        <v>1489</v>
      </c>
      <c r="F1211" s="5">
        <v>12</v>
      </c>
      <c r="G1211" s="6">
        <v>11016</v>
      </c>
      <c r="H1211" s="11">
        <f>G1211*0.1</f>
        <v>1101.6000000000001</v>
      </c>
      <c r="I1211" s="12">
        <f>G1211*0.15</f>
        <v>1652.3999999999999</v>
      </c>
      <c r="J1211" s="12">
        <f>G1211+H1211+I1211</f>
        <v>13770</v>
      </c>
      <c r="K1211" s="12">
        <f>J1211*1.1</f>
        <v>15147.000000000002</v>
      </c>
      <c r="L1211" s="7"/>
      <c r="M1211" s="4" t="s">
        <v>3043</v>
      </c>
      <c r="N1211" s="7" t="s">
        <v>3044</v>
      </c>
      <c r="O1211" s="8" t="s">
        <v>1772</v>
      </c>
      <c r="P1211" s="10">
        <v>45902</v>
      </c>
    </row>
    <row r="1212" spans="1:16" ht="409.5" x14ac:dyDescent="0.2">
      <c r="A1212" s="3" t="s">
        <v>1488</v>
      </c>
      <c r="B1212" s="4" t="s">
        <v>1740</v>
      </c>
      <c r="C1212" s="4" t="s">
        <v>3063</v>
      </c>
      <c r="D1212" s="4" t="s">
        <v>569</v>
      </c>
      <c r="E1212" s="4" t="s">
        <v>1489</v>
      </c>
      <c r="F1212" s="5">
        <v>15</v>
      </c>
      <c r="G1212" s="6">
        <v>13770</v>
      </c>
      <c r="H1212" s="11">
        <f>G1212*0.1</f>
        <v>1377</v>
      </c>
      <c r="I1212" s="12">
        <f>G1212*0.15</f>
        <v>2065.5</v>
      </c>
      <c r="J1212" s="12">
        <f>G1212+H1212+I1212</f>
        <v>17212.5</v>
      </c>
      <c r="K1212" s="12">
        <f>J1212*1.1</f>
        <v>18933.75</v>
      </c>
      <c r="L1212" s="7"/>
      <c r="M1212" s="4" t="s">
        <v>3043</v>
      </c>
      <c r="N1212" s="7" t="s">
        <v>3044</v>
      </c>
      <c r="O1212" s="8" t="s">
        <v>1771</v>
      </c>
      <c r="P1212" s="10">
        <v>45902</v>
      </c>
    </row>
    <row r="1213" spans="1:16" ht="409.5" x14ac:dyDescent="0.2">
      <c r="A1213" s="3" t="s">
        <v>1488</v>
      </c>
      <c r="B1213" s="4" t="s">
        <v>1740</v>
      </c>
      <c r="C1213" s="4" t="s">
        <v>3065</v>
      </c>
      <c r="D1213" s="4" t="s">
        <v>569</v>
      </c>
      <c r="E1213" s="4" t="s">
        <v>1489</v>
      </c>
      <c r="F1213" s="5">
        <v>20</v>
      </c>
      <c r="G1213" s="6">
        <v>18360</v>
      </c>
      <c r="H1213" s="11">
        <f>G1213*0.1</f>
        <v>1836</v>
      </c>
      <c r="I1213" s="12">
        <f>G1213*0.15</f>
        <v>2754</v>
      </c>
      <c r="J1213" s="12">
        <f>G1213+H1213+I1213</f>
        <v>22950</v>
      </c>
      <c r="K1213" s="12">
        <f>J1213*1.1</f>
        <v>25245.000000000004</v>
      </c>
      <c r="L1213" s="7"/>
      <c r="M1213" s="4" t="s">
        <v>3043</v>
      </c>
      <c r="N1213" s="7" t="s">
        <v>3044</v>
      </c>
      <c r="O1213" s="8" t="s">
        <v>1782</v>
      </c>
      <c r="P1213" s="10">
        <v>45902</v>
      </c>
    </row>
    <row r="1214" spans="1:16" ht="409.5" x14ac:dyDescent="0.2">
      <c r="A1214" s="3" t="s">
        <v>1488</v>
      </c>
      <c r="B1214" s="4" t="s">
        <v>1740</v>
      </c>
      <c r="C1214" s="4" t="s">
        <v>3049</v>
      </c>
      <c r="D1214" s="4" t="s">
        <v>569</v>
      </c>
      <c r="E1214" s="4" t="s">
        <v>1489</v>
      </c>
      <c r="F1214" s="5">
        <v>48</v>
      </c>
      <c r="G1214" s="6">
        <v>44064</v>
      </c>
      <c r="H1214" s="11">
        <f>G1214*0.1</f>
        <v>4406.4000000000005</v>
      </c>
      <c r="I1214" s="12">
        <f>G1214*0.15</f>
        <v>6609.5999999999995</v>
      </c>
      <c r="J1214" s="12">
        <f>G1214+H1214+I1214</f>
        <v>55080</v>
      </c>
      <c r="K1214" s="12">
        <f>J1214*1.1</f>
        <v>60588.000000000007</v>
      </c>
      <c r="L1214" s="7"/>
      <c r="M1214" s="4" t="s">
        <v>3043</v>
      </c>
      <c r="N1214" s="7" t="s">
        <v>3044</v>
      </c>
      <c r="O1214" s="8" t="s">
        <v>1770</v>
      </c>
      <c r="P1214" s="10">
        <v>45902</v>
      </c>
    </row>
    <row r="1215" spans="1:16" ht="409.5" x14ac:dyDescent="0.2">
      <c r="A1215" s="3" t="s">
        <v>1488</v>
      </c>
      <c r="B1215" s="4" t="s">
        <v>1740</v>
      </c>
      <c r="C1215" s="4" t="s">
        <v>3055</v>
      </c>
      <c r="D1215" s="4" t="s">
        <v>569</v>
      </c>
      <c r="E1215" s="4" t="s">
        <v>1489</v>
      </c>
      <c r="F1215" s="5">
        <v>5</v>
      </c>
      <c r="G1215" s="6">
        <v>4590</v>
      </c>
      <c r="H1215" s="11">
        <f>G1215*0.1</f>
        <v>459</v>
      </c>
      <c r="I1215" s="12">
        <f>G1215*0.15</f>
        <v>688.5</v>
      </c>
      <c r="J1215" s="12">
        <f>G1215+H1215+I1215</f>
        <v>5737.5</v>
      </c>
      <c r="K1215" s="12">
        <f>J1215*1.1</f>
        <v>6311.2500000000009</v>
      </c>
      <c r="L1215" s="7"/>
      <c r="M1215" s="4" t="s">
        <v>3043</v>
      </c>
      <c r="N1215" s="7" t="s">
        <v>3044</v>
      </c>
      <c r="O1215" s="8" t="s">
        <v>1775</v>
      </c>
      <c r="P1215" s="10">
        <v>45902</v>
      </c>
    </row>
    <row r="1216" spans="1:16" ht="409.5" x14ac:dyDescent="0.2">
      <c r="A1216" s="3" t="s">
        <v>1488</v>
      </c>
      <c r="B1216" s="4" t="s">
        <v>1740</v>
      </c>
      <c r="C1216" s="4" t="s">
        <v>3051</v>
      </c>
      <c r="D1216" s="4" t="s">
        <v>569</v>
      </c>
      <c r="E1216" s="4" t="s">
        <v>1489</v>
      </c>
      <c r="F1216" s="5">
        <v>50</v>
      </c>
      <c r="G1216" s="6">
        <v>45900</v>
      </c>
      <c r="H1216" s="11">
        <f>G1216*0.1</f>
        <v>4590</v>
      </c>
      <c r="I1216" s="12">
        <f>G1216*0.15</f>
        <v>6885</v>
      </c>
      <c r="J1216" s="12">
        <f>G1216+H1216+I1216</f>
        <v>57375</v>
      </c>
      <c r="K1216" s="12">
        <f>J1216*1.1</f>
        <v>63112.500000000007</v>
      </c>
      <c r="L1216" s="7"/>
      <c r="M1216" s="4" t="s">
        <v>3043</v>
      </c>
      <c r="N1216" s="7" t="s">
        <v>3044</v>
      </c>
      <c r="O1216" s="8" t="s">
        <v>1769</v>
      </c>
      <c r="P1216" s="10">
        <v>45902</v>
      </c>
    </row>
    <row r="1217" spans="1:16" ht="409.5" x14ac:dyDescent="0.2">
      <c r="A1217" s="3" t="s">
        <v>1488</v>
      </c>
      <c r="B1217" s="4" t="s">
        <v>1740</v>
      </c>
      <c r="C1217" s="4" t="s">
        <v>3057</v>
      </c>
      <c r="D1217" s="4" t="s">
        <v>569</v>
      </c>
      <c r="E1217" s="4" t="s">
        <v>1489</v>
      </c>
      <c r="F1217" s="5">
        <v>6</v>
      </c>
      <c r="G1217" s="6">
        <v>5508</v>
      </c>
      <c r="H1217" s="11">
        <f>G1217*0.1</f>
        <v>550.80000000000007</v>
      </c>
      <c r="I1217" s="12">
        <f>G1217*0.15</f>
        <v>826.19999999999993</v>
      </c>
      <c r="J1217" s="12">
        <f>G1217+H1217+I1217</f>
        <v>6885</v>
      </c>
      <c r="K1217" s="12">
        <f>J1217*1.1</f>
        <v>7573.5000000000009</v>
      </c>
      <c r="L1217" s="7"/>
      <c r="M1217" s="4" t="s">
        <v>3043</v>
      </c>
      <c r="N1217" s="7" t="s">
        <v>3044</v>
      </c>
      <c r="O1217" s="8" t="s">
        <v>1774</v>
      </c>
      <c r="P1217" s="10">
        <v>45902</v>
      </c>
    </row>
    <row r="1218" spans="1:16" ht="409.5" x14ac:dyDescent="0.2">
      <c r="A1218" s="3" t="s">
        <v>1488</v>
      </c>
      <c r="B1218" s="4" t="s">
        <v>1740</v>
      </c>
      <c r="C1218" s="4" t="s">
        <v>3046</v>
      </c>
      <c r="D1218" s="4" t="s">
        <v>569</v>
      </c>
      <c r="E1218" s="4" t="s">
        <v>1489</v>
      </c>
      <c r="F1218" s="5">
        <v>10</v>
      </c>
      <c r="G1218" s="6">
        <v>18360</v>
      </c>
      <c r="H1218" s="11">
        <f>G1218*0.1</f>
        <v>1836</v>
      </c>
      <c r="I1218" s="12">
        <f>G1218*0.15</f>
        <v>2754</v>
      </c>
      <c r="J1218" s="12">
        <f>G1218+H1218+I1218</f>
        <v>22950</v>
      </c>
      <c r="K1218" s="12">
        <f>J1218*1.1</f>
        <v>25245.000000000004</v>
      </c>
      <c r="L1218" s="7"/>
      <c r="M1218" s="4" t="s">
        <v>3043</v>
      </c>
      <c r="N1218" s="7" t="s">
        <v>3044</v>
      </c>
      <c r="O1218" s="8" t="s">
        <v>1760</v>
      </c>
      <c r="P1218" s="10">
        <v>45902</v>
      </c>
    </row>
    <row r="1219" spans="1:16" ht="409.5" x14ac:dyDescent="0.2">
      <c r="A1219" s="3" t="s">
        <v>1488</v>
      </c>
      <c r="B1219" s="4" t="s">
        <v>1740</v>
      </c>
      <c r="C1219" s="4" t="s">
        <v>3048</v>
      </c>
      <c r="D1219" s="4" t="s">
        <v>569</v>
      </c>
      <c r="E1219" s="4" t="s">
        <v>1489</v>
      </c>
      <c r="F1219" s="5">
        <v>15</v>
      </c>
      <c r="G1219" s="6">
        <v>27540</v>
      </c>
      <c r="H1219" s="11">
        <f>G1219*0.1</f>
        <v>2754</v>
      </c>
      <c r="I1219" s="12">
        <f>G1219*0.15</f>
        <v>4131</v>
      </c>
      <c r="J1219" s="12">
        <f>G1219+H1219+I1219</f>
        <v>34425</v>
      </c>
      <c r="K1219" s="12">
        <f>J1219*1.1</f>
        <v>37867.5</v>
      </c>
      <c r="L1219" s="7"/>
      <c r="M1219" s="4" t="s">
        <v>3043</v>
      </c>
      <c r="N1219" s="7" t="s">
        <v>3044</v>
      </c>
      <c r="O1219" s="8" t="s">
        <v>1759</v>
      </c>
      <c r="P1219" s="10">
        <v>45902</v>
      </c>
    </row>
    <row r="1220" spans="1:16" ht="409.5" x14ac:dyDescent="0.2">
      <c r="A1220" s="3" t="s">
        <v>1488</v>
      </c>
      <c r="B1220" s="4" t="s">
        <v>1740</v>
      </c>
      <c r="C1220" s="4" t="s">
        <v>3045</v>
      </c>
      <c r="D1220" s="4" t="s">
        <v>569</v>
      </c>
      <c r="E1220" s="4" t="s">
        <v>1489</v>
      </c>
      <c r="F1220" s="5">
        <v>45</v>
      </c>
      <c r="G1220" s="6">
        <v>82620</v>
      </c>
      <c r="H1220" s="11">
        <f>G1220*0.1</f>
        <v>8262</v>
      </c>
      <c r="I1220" s="12">
        <f>G1220*0.15</f>
        <v>12393</v>
      </c>
      <c r="J1220" s="12">
        <f>G1220+H1220+I1220</f>
        <v>103275</v>
      </c>
      <c r="K1220" s="12">
        <f>J1220*1.1</f>
        <v>113602.50000000001</v>
      </c>
      <c r="L1220" s="7"/>
      <c r="M1220" s="4" t="s">
        <v>3043</v>
      </c>
      <c r="N1220" s="7" t="s">
        <v>3044</v>
      </c>
      <c r="O1220" s="8" t="s">
        <v>1765</v>
      </c>
      <c r="P1220" s="10">
        <v>45902</v>
      </c>
    </row>
    <row r="1221" spans="1:16" ht="409.5" x14ac:dyDescent="0.2">
      <c r="A1221" s="3" t="s">
        <v>1488</v>
      </c>
      <c r="B1221" s="4" t="s">
        <v>1740</v>
      </c>
      <c r="C1221" s="4" t="s">
        <v>3054</v>
      </c>
      <c r="D1221" s="4" t="s">
        <v>569</v>
      </c>
      <c r="E1221" s="4" t="s">
        <v>1489</v>
      </c>
      <c r="F1221" s="5">
        <v>1</v>
      </c>
      <c r="G1221" s="6">
        <v>1836</v>
      </c>
      <c r="H1221" s="11">
        <f>G1221*0.1</f>
        <v>183.60000000000002</v>
      </c>
      <c r="I1221" s="12">
        <f>G1221*0.15</f>
        <v>275.39999999999998</v>
      </c>
      <c r="J1221" s="12">
        <f>G1221+H1221+I1221</f>
        <v>2295</v>
      </c>
      <c r="K1221" s="12">
        <f>J1221*1.1</f>
        <v>2524.5</v>
      </c>
      <c r="L1221" s="7"/>
      <c r="M1221" s="4" t="s">
        <v>3043</v>
      </c>
      <c r="N1221" s="7" t="s">
        <v>3044</v>
      </c>
      <c r="O1221" s="8" t="s">
        <v>1779</v>
      </c>
      <c r="P1221" s="10">
        <v>45902</v>
      </c>
    </row>
    <row r="1222" spans="1:16" ht="409.5" x14ac:dyDescent="0.2">
      <c r="A1222" s="3" t="s">
        <v>1488</v>
      </c>
      <c r="B1222" s="4" t="s">
        <v>1740</v>
      </c>
      <c r="C1222" s="4" t="s">
        <v>3060</v>
      </c>
      <c r="D1222" s="4" t="s">
        <v>569</v>
      </c>
      <c r="E1222" s="4" t="s">
        <v>1489</v>
      </c>
      <c r="F1222" s="5">
        <v>10</v>
      </c>
      <c r="G1222" s="6">
        <v>18360</v>
      </c>
      <c r="H1222" s="11">
        <f>G1222*0.1</f>
        <v>1836</v>
      </c>
      <c r="I1222" s="12">
        <f>G1222*0.15</f>
        <v>2754</v>
      </c>
      <c r="J1222" s="12">
        <f>G1222+H1222+I1222</f>
        <v>22950</v>
      </c>
      <c r="K1222" s="12">
        <f>J1222*1.1</f>
        <v>25245.000000000004</v>
      </c>
      <c r="L1222" s="7"/>
      <c r="M1222" s="4" t="s">
        <v>3043</v>
      </c>
      <c r="N1222" s="7" t="s">
        <v>3044</v>
      </c>
      <c r="O1222" s="8" t="s">
        <v>1764</v>
      </c>
      <c r="P1222" s="10">
        <v>45902</v>
      </c>
    </row>
    <row r="1223" spans="1:16" ht="409.5" x14ac:dyDescent="0.2">
      <c r="A1223" s="3" t="s">
        <v>1488</v>
      </c>
      <c r="B1223" s="4" t="s">
        <v>1740</v>
      </c>
      <c r="C1223" s="4" t="s">
        <v>3062</v>
      </c>
      <c r="D1223" s="4" t="s">
        <v>569</v>
      </c>
      <c r="E1223" s="4" t="s">
        <v>1489</v>
      </c>
      <c r="F1223" s="5">
        <v>12</v>
      </c>
      <c r="G1223" s="6">
        <v>22032</v>
      </c>
      <c r="H1223" s="11">
        <f>G1223*0.1</f>
        <v>2203.2000000000003</v>
      </c>
      <c r="I1223" s="12">
        <f>G1223*0.15</f>
        <v>3304.7999999999997</v>
      </c>
      <c r="J1223" s="12">
        <f>G1223+H1223+I1223</f>
        <v>27540</v>
      </c>
      <c r="K1223" s="12">
        <f>J1223*1.1</f>
        <v>30294.000000000004</v>
      </c>
      <c r="L1223" s="7"/>
      <c r="M1223" s="4" t="s">
        <v>3043</v>
      </c>
      <c r="N1223" s="7" t="s">
        <v>3044</v>
      </c>
      <c r="O1223" s="8" t="s">
        <v>1763</v>
      </c>
      <c r="P1223" s="10">
        <v>45902</v>
      </c>
    </row>
    <row r="1224" spans="1:16" ht="409.5" x14ac:dyDescent="0.2">
      <c r="A1224" s="3" t="s">
        <v>1488</v>
      </c>
      <c r="B1224" s="4" t="s">
        <v>1740</v>
      </c>
      <c r="C1224" s="4" t="s">
        <v>3064</v>
      </c>
      <c r="D1224" s="4" t="s">
        <v>569</v>
      </c>
      <c r="E1224" s="4" t="s">
        <v>1489</v>
      </c>
      <c r="F1224" s="5">
        <v>15</v>
      </c>
      <c r="G1224" s="6">
        <v>27540</v>
      </c>
      <c r="H1224" s="11">
        <f>G1224*0.1</f>
        <v>2754</v>
      </c>
      <c r="I1224" s="12">
        <f>G1224*0.15</f>
        <v>4131</v>
      </c>
      <c r="J1224" s="12">
        <f>G1224+H1224+I1224</f>
        <v>34425</v>
      </c>
      <c r="K1224" s="12">
        <f>J1224*1.1</f>
        <v>37867.5</v>
      </c>
      <c r="L1224" s="7"/>
      <c r="M1224" s="4" t="s">
        <v>3043</v>
      </c>
      <c r="N1224" s="7" t="s">
        <v>3044</v>
      </c>
      <c r="O1224" s="8" t="s">
        <v>1762</v>
      </c>
      <c r="P1224" s="10">
        <v>45902</v>
      </c>
    </row>
    <row r="1225" spans="1:16" ht="409.5" x14ac:dyDescent="0.2">
      <c r="A1225" s="3" t="s">
        <v>1488</v>
      </c>
      <c r="B1225" s="4" t="s">
        <v>1740</v>
      </c>
      <c r="C1225" s="4" t="s">
        <v>3066</v>
      </c>
      <c r="D1225" s="4" t="s">
        <v>569</v>
      </c>
      <c r="E1225" s="4" t="s">
        <v>1489</v>
      </c>
      <c r="F1225" s="5">
        <v>20</v>
      </c>
      <c r="G1225" s="6">
        <v>36720</v>
      </c>
      <c r="H1225" s="11">
        <f>G1225*0.1</f>
        <v>3672</v>
      </c>
      <c r="I1225" s="12">
        <f>G1225*0.15</f>
        <v>5508</v>
      </c>
      <c r="J1225" s="12">
        <f>G1225+H1225+I1225</f>
        <v>45900</v>
      </c>
      <c r="K1225" s="12">
        <f>J1225*1.1</f>
        <v>50490.000000000007</v>
      </c>
      <c r="L1225" s="7"/>
      <c r="M1225" s="4" t="s">
        <v>3043</v>
      </c>
      <c r="N1225" s="7" t="s">
        <v>3044</v>
      </c>
      <c r="O1225" s="8" t="s">
        <v>1761</v>
      </c>
      <c r="P1225" s="10">
        <v>45902</v>
      </c>
    </row>
    <row r="1226" spans="1:16" ht="409.5" x14ac:dyDescent="0.2">
      <c r="A1226" s="3" t="s">
        <v>1488</v>
      </c>
      <c r="B1226" s="4" t="s">
        <v>1740</v>
      </c>
      <c r="C1226" s="4" t="s">
        <v>3050</v>
      </c>
      <c r="D1226" s="4" t="s">
        <v>569</v>
      </c>
      <c r="E1226" s="4" t="s">
        <v>1489</v>
      </c>
      <c r="F1226" s="5">
        <v>48</v>
      </c>
      <c r="G1226" s="6">
        <v>88128</v>
      </c>
      <c r="H1226" s="11">
        <f>G1226*0.1</f>
        <v>8812.8000000000011</v>
      </c>
      <c r="I1226" s="12">
        <f>G1226*0.15</f>
        <v>13219.199999999999</v>
      </c>
      <c r="J1226" s="12">
        <f>G1226+H1226+I1226</f>
        <v>110160</v>
      </c>
      <c r="K1226" s="12">
        <f>J1226*1.1</f>
        <v>121176.00000000001</v>
      </c>
      <c r="L1226" s="7"/>
      <c r="M1226" s="4" t="s">
        <v>3043</v>
      </c>
      <c r="N1226" s="7" t="s">
        <v>3044</v>
      </c>
      <c r="O1226" s="8" t="s">
        <v>1767</v>
      </c>
      <c r="P1226" s="10">
        <v>45902</v>
      </c>
    </row>
    <row r="1227" spans="1:16" ht="409.5" x14ac:dyDescent="0.2">
      <c r="A1227" s="3" t="s">
        <v>1488</v>
      </c>
      <c r="B1227" s="4" t="s">
        <v>1740</v>
      </c>
      <c r="C1227" s="4" t="s">
        <v>3056</v>
      </c>
      <c r="D1227" s="4" t="s">
        <v>569</v>
      </c>
      <c r="E1227" s="4" t="s">
        <v>1489</v>
      </c>
      <c r="F1227" s="5">
        <v>5</v>
      </c>
      <c r="G1227" s="6">
        <v>9180</v>
      </c>
      <c r="H1227" s="11">
        <f>G1227*0.1</f>
        <v>918</v>
      </c>
      <c r="I1227" s="12">
        <f>G1227*0.15</f>
        <v>1377</v>
      </c>
      <c r="J1227" s="12">
        <f>G1227+H1227+I1227</f>
        <v>11475</v>
      </c>
      <c r="K1227" s="12">
        <f>J1227*1.1</f>
        <v>12622.500000000002</v>
      </c>
      <c r="L1227" s="7"/>
      <c r="M1227" s="4" t="s">
        <v>3043</v>
      </c>
      <c r="N1227" s="7" t="s">
        <v>3044</v>
      </c>
      <c r="O1227" s="8" t="s">
        <v>1778</v>
      </c>
      <c r="P1227" s="10">
        <v>45902</v>
      </c>
    </row>
    <row r="1228" spans="1:16" ht="409.5" x14ac:dyDescent="0.2">
      <c r="A1228" s="3" t="s">
        <v>1488</v>
      </c>
      <c r="B1228" s="4" t="s">
        <v>1740</v>
      </c>
      <c r="C1228" s="4" t="s">
        <v>3052</v>
      </c>
      <c r="D1228" s="4" t="s">
        <v>569</v>
      </c>
      <c r="E1228" s="4" t="s">
        <v>1489</v>
      </c>
      <c r="F1228" s="5">
        <v>50</v>
      </c>
      <c r="G1228" s="6">
        <v>91800</v>
      </c>
      <c r="H1228" s="11">
        <f>G1228*0.1</f>
        <v>9180</v>
      </c>
      <c r="I1228" s="12">
        <f>G1228*0.15</f>
        <v>13770</v>
      </c>
      <c r="J1228" s="12">
        <f>G1228+H1228+I1228</f>
        <v>114750</v>
      </c>
      <c r="K1228" s="12">
        <f>J1228*1.1</f>
        <v>126225.00000000001</v>
      </c>
      <c r="L1228" s="7"/>
      <c r="M1228" s="4" t="s">
        <v>3043</v>
      </c>
      <c r="N1228" s="7" t="s">
        <v>3044</v>
      </c>
      <c r="O1228" s="8" t="s">
        <v>1766</v>
      </c>
      <c r="P1228" s="10">
        <v>45902</v>
      </c>
    </row>
    <row r="1229" spans="1:16" ht="409.5" x14ac:dyDescent="0.2">
      <c r="A1229" s="3" t="s">
        <v>1488</v>
      </c>
      <c r="B1229" s="4" t="s">
        <v>1740</v>
      </c>
      <c r="C1229" s="4" t="s">
        <v>3058</v>
      </c>
      <c r="D1229" s="4" t="s">
        <v>569</v>
      </c>
      <c r="E1229" s="4" t="s">
        <v>1489</v>
      </c>
      <c r="F1229" s="5">
        <v>6</v>
      </c>
      <c r="G1229" s="6">
        <v>11016</v>
      </c>
      <c r="H1229" s="11">
        <f>G1229*0.1</f>
        <v>1101.6000000000001</v>
      </c>
      <c r="I1229" s="12">
        <f>G1229*0.15</f>
        <v>1652.3999999999999</v>
      </c>
      <c r="J1229" s="12">
        <f>G1229+H1229+I1229</f>
        <v>13770</v>
      </c>
      <c r="K1229" s="12">
        <f>J1229*1.1</f>
        <v>15147.000000000002</v>
      </c>
      <c r="L1229" s="7"/>
      <c r="M1229" s="4" t="s">
        <v>3043</v>
      </c>
      <c r="N1229" s="7" t="s">
        <v>3044</v>
      </c>
      <c r="O1229" s="8" t="s">
        <v>1777</v>
      </c>
      <c r="P1229" s="10">
        <v>45902</v>
      </c>
    </row>
    <row r="1230" spans="1:16" ht="409.5" x14ac:dyDescent="0.2">
      <c r="A1230" s="3" t="s">
        <v>1488</v>
      </c>
      <c r="B1230" s="4" t="s">
        <v>1740</v>
      </c>
      <c r="C1230" s="4" t="s">
        <v>3310</v>
      </c>
      <c r="D1230" s="4" t="s">
        <v>569</v>
      </c>
      <c r="E1230" s="4" t="s">
        <v>1489</v>
      </c>
      <c r="F1230" s="5">
        <v>1</v>
      </c>
      <c r="G1230" s="6">
        <v>918</v>
      </c>
      <c r="H1230" s="11">
        <f>G1230*0.1</f>
        <v>91.800000000000011</v>
      </c>
      <c r="I1230" s="12">
        <f>G1230*0.15</f>
        <v>137.69999999999999</v>
      </c>
      <c r="J1230" s="12">
        <f>G1230+H1230+I1230</f>
        <v>1147.5</v>
      </c>
      <c r="K1230" s="12">
        <f>J1230*1.1</f>
        <v>1262.25</v>
      </c>
      <c r="L1230" s="7"/>
      <c r="M1230" s="4" t="s">
        <v>3305</v>
      </c>
      <c r="N1230" s="7" t="s">
        <v>3306</v>
      </c>
      <c r="O1230" s="8" t="s">
        <v>1750</v>
      </c>
      <c r="P1230" s="10">
        <v>45908</v>
      </c>
    </row>
    <row r="1231" spans="1:16" ht="409.5" x14ac:dyDescent="0.2">
      <c r="A1231" s="3" t="s">
        <v>1488</v>
      </c>
      <c r="B1231" s="4" t="s">
        <v>1740</v>
      </c>
      <c r="C1231" s="4" t="s">
        <v>3316</v>
      </c>
      <c r="D1231" s="4" t="s">
        <v>569</v>
      </c>
      <c r="E1231" s="4" t="s">
        <v>1489</v>
      </c>
      <c r="F1231" s="5">
        <v>10</v>
      </c>
      <c r="G1231" s="6">
        <v>9180</v>
      </c>
      <c r="H1231" s="11">
        <f>G1231*0.1</f>
        <v>918</v>
      </c>
      <c r="I1231" s="12">
        <f>G1231*0.15</f>
        <v>1377</v>
      </c>
      <c r="J1231" s="12">
        <f>G1231+H1231+I1231</f>
        <v>11475</v>
      </c>
      <c r="K1231" s="12">
        <f>J1231*1.1</f>
        <v>12622.500000000002</v>
      </c>
      <c r="L1231" s="7"/>
      <c r="M1231" s="4" t="s">
        <v>3305</v>
      </c>
      <c r="N1231" s="7" t="s">
        <v>3306</v>
      </c>
      <c r="O1231" s="8" t="s">
        <v>1747</v>
      </c>
      <c r="P1231" s="10">
        <v>45908</v>
      </c>
    </row>
    <row r="1232" spans="1:16" ht="409.5" x14ac:dyDescent="0.2">
      <c r="A1232" s="3" t="s">
        <v>1488</v>
      </c>
      <c r="B1232" s="4" t="s">
        <v>1740</v>
      </c>
      <c r="C1232" s="4" t="s">
        <v>3318</v>
      </c>
      <c r="D1232" s="4" t="s">
        <v>569</v>
      </c>
      <c r="E1232" s="4" t="s">
        <v>1489</v>
      </c>
      <c r="F1232" s="5">
        <v>12</v>
      </c>
      <c r="G1232" s="6">
        <v>11016</v>
      </c>
      <c r="H1232" s="11">
        <f>G1232*0.1</f>
        <v>1101.6000000000001</v>
      </c>
      <c r="I1232" s="12">
        <f>G1232*0.15</f>
        <v>1652.3999999999999</v>
      </c>
      <c r="J1232" s="12">
        <f>G1232+H1232+I1232</f>
        <v>13770</v>
      </c>
      <c r="K1232" s="12">
        <f>J1232*1.1</f>
        <v>15147.000000000002</v>
      </c>
      <c r="L1232" s="7"/>
      <c r="M1232" s="4" t="s">
        <v>3305</v>
      </c>
      <c r="N1232" s="7" t="s">
        <v>3306</v>
      </c>
      <c r="O1232" s="8" t="s">
        <v>1758</v>
      </c>
      <c r="P1232" s="10">
        <v>45908</v>
      </c>
    </row>
    <row r="1233" spans="1:16" ht="409.5" x14ac:dyDescent="0.2">
      <c r="A1233" s="3" t="s">
        <v>1488</v>
      </c>
      <c r="B1233" s="4" t="s">
        <v>1740</v>
      </c>
      <c r="C1233" s="4" t="s">
        <v>3320</v>
      </c>
      <c r="D1233" s="4" t="s">
        <v>569</v>
      </c>
      <c r="E1233" s="4" t="s">
        <v>1489</v>
      </c>
      <c r="F1233" s="5">
        <v>15</v>
      </c>
      <c r="G1233" s="6">
        <v>13770</v>
      </c>
      <c r="H1233" s="11">
        <f>G1233*0.1</f>
        <v>1377</v>
      </c>
      <c r="I1233" s="12">
        <f>G1233*0.15</f>
        <v>2065.5</v>
      </c>
      <c r="J1233" s="12">
        <f>G1233+H1233+I1233</f>
        <v>17212.5</v>
      </c>
      <c r="K1233" s="12">
        <f>J1233*1.1</f>
        <v>18933.75</v>
      </c>
      <c r="L1233" s="7"/>
      <c r="M1233" s="4" t="s">
        <v>3305</v>
      </c>
      <c r="N1233" s="7" t="s">
        <v>3306</v>
      </c>
      <c r="O1233" s="8" t="s">
        <v>1757</v>
      </c>
      <c r="P1233" s="10">
        <v>45908</v>
      </c>
    </row>
    <row r="1234" spans="1:16" ht="409.5" x14ac:dyDescent="0.2">
      <c r="A1234" s="3" t="s">
        <v>1488</v>
      </c>
      <c r="B1234" s="4" t="s">
        <v>1740</v>
      </c>
      <c r="C1234" s="4" t="s">
        <v>3322</v>
      </c>
      <c r="D1234" s="4" t="s">
        <v>569</v>
      </c>
      <c r="E1234" s="4" t="s">
        <v>1489</v>
      </c>
      <c r="F1234" s="5">
        <v>20</v>
      </c>
      <c r="G1234" s="6">
        <v>18360</v>
      </c>
      <c r="H1234" s="11">
        <f>G1234*0.1</f>
        <v>1836</v>
      </c>
      <c r="I1234" s="12">
        <f>G1234*0.15</f>
        <v>2754</v>
      </c>
      <c r="J1234" s="12">
        <f>G1234+H1234+I1234</f>
        <v>22950</v>
      </c>
      <c r="K1234" s="12">
        <f>J1234*1.1</f>
        <v>25245.000000000004</v>
      </c>
      <c r="L1234" s="7"/>
      <c r="M1234" s="4" t="s">
        <v>3305</v>
      </c>
      <c r="N1234" s="7" t="s">
        <v>3306</v>
      </c>
      <c r="O1234" s="8" t="s">
        <v>1756</v>
      </c>
      <c r="P1234" s="10">
        <v>45908</v>
      </c>
    </row>
    <row r="1235" spans="1:16" ht="409.5" x14ac:dyDescent="0.2">
      <c r="A1235" s="3" t="s">
        <v>1488</v>
      </c>
      <c r="B1235" s="4" t="s">
        <v>1740</v>
      </c>
      <c r="C1235" s="4" t="s">
        <v>3304</v>
      </c>
      <c r="D1235" s="4" t="s">
        <v>569</v>
      </c>
      <c r="E1235" s="4" t="s">
        <v>1489</v>
      </c>
      <c r="F1235" s="5">
        <v>48</v>
      </c>
      <c r="G1235" s="6">
        <v>44064</v>
      </c>
      <c r="H1235" s="11">
        <f>G1235*0.1</f>
        <v>4406.4000000000005</v>
      </c>
      <c r="I1235" s="12">
        <f>G1235*0.15</f>
        <v>6609.5999999999995</v>
      </c>
      <c r="J1235" s="12">
        <f>G1235+H1235+I1235</f>
        <v>55080</v>
      </c>
      <c r="K1235" s="12">
        <f>J1235*1.1</f>
        <v>60588.000000000007</v>
      </c>
      <c r="L1235" s="7"/>
      <c r="M1235" s="4" t="s">
        <v>3305</v>
      </c>
      <c r="N1235" s="7" t="s">
        <v>3306</v>
      </c>
      <c r="O1235" s="8" t="s">
        <v>1752</v>
      </c>
      <c r="P1235" s="10">
        <v>45908</v>
      </c>
    </row>
    <row r="1236" spans="1:16" ht="409.5" x14ac:dyDescent="0.2">
      <c r="A1236" s="3" t="s">
        <v>1488</v>
      </c>
      <c r="B1236" s="4" t="s">
        <v>1740</v>
      </c>
      <c r="C1236" s="4" t="s">
        <v>3312</v>
      </c>
      <c r="D1236" s="4" t="s">
        <v>569</v>
      </c>
      <c r="E1236" s="4" t="s">
        <v>1489</v>
      </c>
      <c r="F1236" s="5">
        <v>5</v>
      </c>
      <c r="G1236" s="6">
        <v>4590</v>
      </c>
      <c r="H1236" s="11">
        <f>G1236*0.1</f>
        <v>459</v>
      </c>
      <c r="I1236" s="12">
        <f>G1236*0.15</f>
        <v>688.5</v>
      </c>
      <c r="J1236" s="12">
        <f>G1236+H1236+I1236</f>
        <v>5737.5</v>
      </c>
      <c r="K1236" s="12">
        <f>J1236*1.1</f>
        <v>6311.2500000000009</v>
      </c>
      <c r="L1236" s="7"/>
      <c r="M1236" s="4" t="s">
        <v>3305</v>
      </c>
      <c r="N1236" s="7" t="s">
        <v>3306</v>
      </c>
      <c r="O1236" s="8" t="s">
        <v>1749</v>
      </c>
      <c r="P1236" s="10">
        <v>45908</v>
      </c>
    </row>
    <row r="1237" spans="1:16" ht="409.5" x14ac:dyDescent="0.2">
      <c r="A1237" s="3" t="s">
        <v>1488</v>
      </c>
      <c r="B1237" s="4" t="s">
        <v>1740</v>
      </c>
      <c r="C1237" s="4" t="s">
        <v>3308</v>
      </c>
      <c r="D1237" s="4" t="s">
        <v>569</v>
      </c>
      <c r="E1237" s="4" t="s">
        <v>1489</v>
      </c>
      <c r="F1237" s="5">
        <v>50</v>
      </c>
      <c r="G1237" s="6">
        <v>45900</v>
      </c>
      <c r="H1237" s="11">
        <f>G1237*0.1</f>
        <v>4590</v>
      </c>
      <c r="I1237" s="12">
        <f>G1237*0.15</f>
        <v>6885</v>
      </c>
      <c r="J1237" s="12">
        <f>G1237+H1237+I1237</f>
        <v>57375</v>
      </c>
      <c r="K1237" s="12">
        <f>J1237*1.1</f>
        <v>63112.500000000007</v>
      </c>
      <c r="L1237" s="7"/>
      <c r="M1237" s="4" t="s">
        <v>3305</v>
      </c>
      <c r="N1237" s="7" t="s">
        <v>3306</v>
      </c>
      <c r="O1237" s="8" t="s">
        <v>1751</v>
      </c>
      <c r="P1237" s="10">
        <v>45908</v>
      </c>
    </row>
    <row r="1238" spans="1:16" ht="409.5" x14ac:dyDescent="0.2">
      <c r="A1238" s="3" t="s">
        <v>1488</v>
      </c>
      <c r="B1238" s="4" t="s">
        <v>1740</v>
      </c>
      <c r="C1238" s="4" t="s">
        <v>3314</v>
      </c>
      <c r="D1238" s="4" t="s">
        <v>569</v>
      </c>
      <c r="E1238" s="4" t="s">
        <v>1489</v>
      </c>
      <c r="F1238" s="5">
        <v>6</v>
      </c>
      <c r="G1238" s="6">
        <v>5508</v>
      </c>
      <c r="H1238" s="11">
        <f>G1238*0.1</f>
        <v>550.80000000000007</v>
      </c>
      <c r="I1238" s="12">
        <f>G1238*0.15</f>
        <v>826.19999999999993</v>
      </c>
      <c r="J1238" s="12">
        <f>G1238+H1238+I1238</f>
        <v>6885</v>
      </c>
      <c r="K1238" s="12">
        <f>J1238*1.1</f>
        <v>7573.5000000000009</v>
      </c>
      <c r="L1238" s="7"/>
      <c r="M1238" s="4" t="s">
        <v>3305</v>
      </c>
      <c r="N1238" s="7" t="s">
        <v>3306</v>
      </c>
      <c r="O1238" s="8" t="s">
        <v>1748</v>
      </c>
      <c r="P1238" s="10">
        <v>45908</v>
      </c>
    </row>
    <row r="1239" spans="1:16" ht="409.5" x14ac:dyDescent="0.2">
      <c r="A1239" s="3" t="s">
        <v>1488</v>
      </c>
      <c r="B1239" s="4" t="s">
        <v>1740</v>
      </c>
      <c r="C1239" s="4" t="s">
        <v>3311</v>
      </c>
      <c r="D1239" s="4" t="s">
        <v>569</v>
      </c>
      <c r="E1239" s="4" t="s">
        <v>1489</v>
      </c>
      <c r="F1239" s="5">
        <v>1</v>
      </c>
      <c r="G1239" s="6">
        <v>1836</v>
      </c>
      <c r="H1239" s="11">
        <f>G1239*0.1</f>
        <v>183.60000000000002</v>
      </c>
      <c r="I1239" s="12">
        <f>G1239*0.15</f>
        <v>275.39999999999998</v>
      </c>
      <c r="J1239" s="12">
        <f>G1239+H1239+I1239</f>
        <v>2295</v>
      </c>
      <c r="K1239" s="12">
        <f>J1239*1.1</f>
        <v>2524.5</v>
      </c>
      <c r="L1239" s="7"/>
      <c r="M1239" s="4" t="s">
        <v>3305</v>
      </c>
      <c r="N1239" s="7" t="s">
        <v>3306</v>
      </c>
      <c r="O1239" s="8" t="s">
        <v>1753</v>
      </c>
      <c r="P1239" s="10">
        <v>45908</v>
      </c>
    </row>
    <row r="1240" spans="1:16" ht="409.5" x14ac:dyDescent="0.2">
      <c r="A1240" s="3" t="s">
        <v>1488</v>
      </c>
      <c r="B1240" s="4" t="s">
        <v>1740</v>
      </c>
      <c r="C1240" s="4" t="s">
        <v>3317</v>
      </c>
      <c r="D1240" s="4" t="s">
        <v>569</v>
      </c>
      <c r="E1240" s="4" t="s">
        <v>1489</v>
      </c>
      <c r="F1240" s="5">
        <v>10</v>
      </c>
      <c r="G1240" s="6">
        <v>18360</v>
      </c>
      <c r="H1240" s="11">
        <f>G1240*0.1</f>
        <v>1836</v>
      </c>
      <c r="I1240" s="12">
        <f>G1240*0.15</f>
        <v>2754</v>
      </c>
      <c r="J1240" s="12">
        <f>G1240+H1240+I1240</f>
        <v>22950</v>
      </c>
      <c r="K1240" s="12">
        <f>J1240*1.1</f>
        <v>25245.000000000004</v>
      </c>
      <c r="L1240" s="7"/>
      <c r="M1240" s="4" t="s">
        <v>3305</v>
      </c>
      <c r="N1240" s="7" t="s">
        <v>3306</v>
      </c>
      <c r="O1240" s="8" t="s">
        <v>1744</v>
      </c>
      <c r="P1240" s="10">
        <v>45908</v>
      </c>
    </row>
    <row r="1241" spans="1:16" ht="409.5" x14ac:dyDescent="0.2">
      <c r="A1241" s="3" t="s">
        <v>1488</v>
      </c>
      <c r="B1241" s="4" t="s">
        <v>1740</v>
      </c>
      <c r="C1241" s="4" t="s">
        <v>3319</v>
      </c>
      <c r="D1241" s="4" t="s">
        <v>569</v>
      </c>
      <c r="E1241" s="4" t="s">
        <v>1489</v>
      </c>
      <c r="F1241" s="5">
        <v>12</v>
      </c>
      <c r="G1241" s="6">
        <v>22032</v>
      </c>
      <c r="H1241" s="11">
        <f>G1241*0.1</f>
        <v>2203.2000000000003</v>
      </c>
      <c r="I1241" s="12">
        <f>G1241*0.15</f>
        <v>3304.7999999999997</v>
      </c>
      <c r="J1241" s="12">
        <f>G1241+H1241+I1241</f>
        <v>27540</v>
      </c>
      <c r="K1241" s="12">
        <f>J1241*1.1</f>
        <v>30294.000000000004</v>
      </c>
      <c r="L1241" s="7"/>
      <c r="M1241" s="4" t="s">
        <v>3305</v>
      </c>
      <c r="N1241" s="7" t="s">
        <v>3306</v>
      </c>
      <c r="O1241" s="8" t="s">
        <v>1743</v>
      </c>
      <c r="P1241" s="10">
        <v>45908</v>
      </c>
    </row>
    <row r="1242" spans="1:16" ht="409.5" x14ac:dyDescent="0.2">
      <c r="A1242" s="3" t="s">
        <v>1488</v>
      </c>
      <c r="B1242" s="4" t="s">
        <v>1740</v>
      </c>
      <c r="C1242" s="4" t="s">
        <v>3321</v>
      </c>
      <c r="D1242" s="4" t="s">
        <v>569</v>
      </c>
      <c r="E1242" s="4" t="s">
        <v>1489</v>
      </c>
      <c r="F1242" s="5">
        <v>15</v>
      </c>
      <c r="G1242" s="6">
        <v>27540</v>
      </c>
      <c r="H1242" s="11">
        <f>G1242*0.1</f>
        <v>2754</v>
      </c>
      <c r="I1242" s="12">
        <f>G1242*0.15</f>
        <v>4131</v>
      </c>
      <c r="J1242" s="12">
        <f>G1242+H1242+I1242</f>
        <v>34425</v>
      </c>
      <c r="K1242" s="12">
        <f>J1242*1.1</f>
        <v>37867.5</v>
      </c>
      <c r="L1242" s="7"/>
      <c r="M1242" s="4" t="s">
        <v>3305</v>
      </c>
      <c r="N1242" s="7" t="s">
        <v>3306</v>
      </c>
      <c r="O1242" s="8" t="s">
        <v>1742</v>
      </c>
      <c r="P1242" s="10">
        <v>45908</v>
      </c>
    </row>
    <row r="1243" spans="1:16" ht="409.5" x14ac:dyDescent="0.2">
      <c r="A1243" s="3" t="s">
        <v>1488</v>
      </c>
      <c r="B1243" s="4" t="s">
        <v>1740</v>
      </c>
      <c r="C1243" s="4" t="s">
        <v>3323</v>
      </c>
      <c r="D1243" s="4" t="s">
        <v>569</v>
      </c>
      <c r="E1243" s="4" t="s">
        <v>1489</v>
      </c>
      <c r="F1243" s="5">
        <v>20</v>
      </c>
      <c r="G1243" s="6">
        <v>36720</v>
      </c>
      <c r="H1243" s="11">
        <f>G1243*0.1</f>
        <v>3672</v>
      </c>
      <c r="I1243" s="12">
        <f>G1243*0.15</f>
        <v>5508</v>
      </c>
      <c r="J1243" s="12">
        <f>G1243+H1243+I1243</f>
        <v>45900</v>
      </c>
      <c r="K1243" s="12">
        <f>J1243*1.1</f>
        <v>50490.000000000007</v>
      </c>
      <c r="L1243" s="7"/>
      <c r="M1243" s="4" t="s">
        <v>3305</v>
      </c>
      <c r="N1243" s="7" t="s">
        <v>3306</v>
      </c>
      <c r="O1243" s="8" t="s">
        <v>1741</v>
      </c>
      <c r="P1243" s="10">
        <v>45908</v>
      </c>
    </row>
    <row r="1244" spans="1:16" ht="409.5" x14ac:dyDescent="0.2">
      <c r="A1244" s="3" t="s">
        <v>1488</v>
      </c>
      <c r="B1244" s="4" t="s">
        <v>1740</v>
      </c>
      <c r="C1244" s="4" t="s">
        <v>3307</v>
      </c>
      <c r="D1244" s="4" t="s">
        <v>569</v>
      </c>
      <c r="E1244" s="4" t="s">
        <v>1489</v>
      </c>
      <c r="F1244" s="5">
        <v>48</v>
      </c>
      <c r="G1244" s="6">
        <v>88128</v>
      </c>
      <c r="H1244" s="11">
        <f>G1244*0.1</f>
        <v>8812.8000000000011</v>
      </c>
      <c r="I1244" s="12">
        <f>G1244*0.15</f>
        <v>13219.199999999999</v>
      </c>
      <c r="J1244" s="12">
        <f>G1244+H1244+I1244</f>
        <v>110160</v>
      </c>
      <c r="K1244" s="12">
        <f>J1244*1.1</f>
        <v>121176.00000000001</v>
      </c>
      <c r="L1244" s="7"/>
      <c r="M1244" s="4" t="s">
        <v>3305</v>
      </c>
      <c r="N1244" s="7" t="s">
        <v>3306</v>
      </c>
      <c r="O1244" s="8" t="s">
        <v>1755</v>
      </c>
      <c r="P1244" s="10">
        <v>45908</v>
      </c>
    </row>
    <row r="1245" spans="1:16" ht="409.5" x14ac:dyDescent="0.2">
      <c r="A1245" s="3" t="s">
        <v>1488</v>
      </c>
      <c r="B1245" s="4" t="s">
        <v>1740</v>
      </c>
      <c r="C1245" s="4" t="s">
        <v>3313</v>
      </c>
      <c r="D1245" s="4" t="s">
        <v>569</v>
      </c>
      <c r="E1245" s="4" t="s">
        <v>1489</v>
      </c>
      <c r="F1245" s="5">
        <v>5</v>
      </c>
      <c r="G1245" s="6">
        <v>9180</v>
      </c>
      <c r="H1245" s="11">
        <f>G1245*0.1</f>
        <v>918</v>
      </c>
      <c r="I1245" s="12">
        <f>G1245*0.15</f>
        <v>1377</v>
      </c>
      <c r="J1245" s="12">
        <f>G1245+H1245+I1245</f>
        <v>11475</v>
      </c>
      <c r="K1245" s="12">
        <f>J1245*1.1</f>
        <v>12622.500000000002</v>
      </c>
      <c r="L1245" s="7"/>
      <c r="M1245" s="4" t="s">
        <v>3305</v>
      </c>
      <c r="N1245" s="7" t="s">
        <v>3306</v>
      </c>
      <c r="O1245" s="8" t="s">
        <v>1746</v>
      </c>
      <c r="P1245" s="10">
        <v>45908</v>
      </c>
    </row>
    <row r="1246" spans="1:16" ht="409.5" x14ac:dyDescent="0.2">
      <c r="A1246" s="3" t="s">
        <v>1488</v>
      </c>
      <c r="B1246" s="4" t="s">
        <v>1740</v>
      </c>
      <c r="C1246" s="4" t="s">
        <v>3309</v>
      </c>
      <c r="D1246" s="4" t="s">
        <v>569</v>
      </c>
      <c r="E1246" s="4" t="s">
        <v>1489</v>
      </c>
      <c r="F1246" s="5">
        <v>50</v>
      </c>
      <c r="G1246" s="6">
        <v>91800</v>
      </c>
      <c r="H1246" s="11">
        <f>G1246*0.1</f>
        <v>9180</v>
      </c>
      <c r="I1246" s="12">
        <f>G1246*0.15</f>
        <v>13770</v>
      </c>
      <c r="J1246" s="12">
        <f>G1246+H1246+I1246</f>
        <v>114750</v>
      </c>
      <c r="K1246" s="12">
        <f>J1246*1.1</f>
        <v>126225.00000000001</v>
      </c>
      <c r="L1246" s="7"/>
      <c r="M1246" s="4" t="s">
        <v>3305</v>
      </c>
      <c r="N1246" s="7" t="s">
        <v>3306</v>
      </c>
      <c r="O1246" s="8" t="s">
        <v>1754</v>
      </c>
      <c r="P1246" s="10">
        <v>45908</v>
      </c>
    </row>
    <row r="1247" spans="1:16" ht="409.5" x14ac:dyDescent="0.2">
      <c r="A1247" s="3" t="s">
        <v>1488</v>
      </c>
      <c r="B1247" s="4" t="s">
        <v>1740</v>
      </c>
      <c r="C1247" s="4" t="s">
        <v>3315</v>
      </c>
      <c r="D1247" s="4" t="s">
        <v>569</v>
      </c>
      <c r="E1247" s="4" t="s">
        <v>1489</v>
      </c>
      <c r="F1247" s="5">
        <v>6</v>
      </c>
      <c r="G1247" s="6">
        <v>11016</v>
      </c>
      <c r="H1247" s="11">
        <f>G1247*0.1</f>
        <v>1101.6000000000001</v>
      </c>
      <c r="I1247" s="12">
        <f>G1247*0.15</f>
        <v>1652.3999999999999</v>
      </c>
      <c r="J1247" s="12">
        <f>G1247+H1247+I1247</f>
        <v>13770</v>
      </c>
      <c r="K1247" s="12">
        <f>J1247*1.1</f>
        <v>15147.000000000002</v>
      </c>
      <c r="L1247" s="7"/>
      <c r="M1247" s="4" t="s">
        <v>3305</v>
      </c>
      <c r="N1247" s="7" t="s">
        <v>3306</v>
      </c>
      <c r="O1247" s="8" t="s">
        <v>1745</v>
      </c>
      <c r="P1247" s="10">
        <v>45908</v>
      </c>
    </row>
    <row r="1248" spans="1:16" ht="409.5" x14ac:dyDescent="0.2">
      <c r="A1248" s="3" t="s">
        <v>1488</v>
      </c>
      <c r="B1248" s="4" t="s">
        <v>1740</v>
      </c>
      <c r="C1248" s="4" t="s">
        <v>3220</v>
      </c>
      <c r="D1248" s="4" t="s">
        <v>569</v>
      </c>
      <c r="E1248" s="4" t="s">
        <v>1489</v>
      </c>
      <c r="F1248" s="5">
        <v>1</v>
      </c>
      <c r="G1248" s="6">
        <v>918</v>
      </c>
      <c r="H1248" s="11">
        <f>G1248*0.1</f>
        <v>91.800000000000011</v>
      </c>
      <c r="I1248" s="12">
        <f>G1248*0.15</f>
        <v>137.69999999999999</v>
      </c>
      <c r="J1248" s="12">
        <f>G1248+H1248+I1248</f>
        <v>1147.5</v>
      </c>
      <c r="K1248" s="12">
        <f>J1248*1.1</f>
        <v>1262.25</v>
      </c>
      <c r="L1248" s="7"/>
      <c r="M1248" s="4" t="s">
        <v>3215</v>
      </c>
      <c r="N1248" s="7" t="s">
        <v>3216</v>
      </c>
      <c r="O1248" s="8" t="s">
        <v>1792</v>
      </c>
      <c r="P1248" s="10">
        <v>45901</v>
      </c>
    </row>
    <row r="1249" spans="1:16" ht="409.5" x14ac:dyDescent="0.2">
      <c r="A1249" s="3" t="s">
        <v>1488</v>
      </c>
      <c r="B1249" s="4" t="s">
        <v>1740</v>
      </c>
      <c r="C1249" s="4" t="s">
        <v>3226</v>
      </c>
      <c r="D1249" s="4" t="s">
        <v>569</v>
      </c>
      <c r="E1249" s="4" t="s">
        <v>1489</v>
      </c>
      <c r="F1249" s="5">
        <v>10</v>
      </c>
      <c r="G1249" s="6">
        <v>9180</v>
      </c>
      <c r="H1249" s="11">
        <f>G1249*0.1</f>
        <v>918</v>
      </c>
      <c r="I1249" s="12">
        <f>G1249*0.15</f>
        <v>1377</v>
      </c>
      <c r="J1249" s="12">
        <f>G1249+H1249+I1249</f>
        <v>11475</v>
      </c>
      <c r="K1249" s="12">
        <f>J1249*1.1</f>
        <v>12622.500000000002</v>
      </c>
      <c r="L1249" s="7"/>
      <c r="M1249" s="4" t="s">
        <v>3215</v>
      </c>
      <c r="N1249" s="7" t="s">
        <v>3216</v>
      </c>
      <c r="O1249" s="8" t="s">
        <v>1789</v>
      </c>
      <c r="P1249" s="10">
        <v>45901</v>
      </c>
    </row>
    <row r="1250" spans="1:16" ht="409.5" x14ac:dyDescent="0.2">
      <c r="A1250" s="3" t="s">
        <v>1488</v>
      </c>
      <c r="B1250" s="4" t="s">
        <v>1740</v>
      </c>
      <c r="C1250" s="4" t="s">
        <v>3228</v>
      </c>
      <c r="D1250" s="4" t="s">
        <v>569</v>
      </c>
      <c r="E1250" s="4" t="s">
        <v>1489</v>
      </c>
      <c r="F1250" s="5">
        <v>12</v>
      </c>
      <c r="G1250" s="6">
        <v>11016</v>
      </c>
      <c r="H1250" s="11">
        <f>G1250*0.1</f>
        <v>1101.6000000000001</v>
      </c>
      <c r="I1250" s="12">
        <f>G1250*0.15</f>
        <v>1652.3999999999999</v>
      </c>
      <c r="J1250" s="12">
        <f>G1250+H1250+I1250</f>
        <v>13770</v>
      </c>
      <c r="K1250" s="12">
        <f>J1250*1.1</f>
        <v>15147.000000000002</v>
      </c>
      <c r="L1250" s="7"/>
      <c r="M1250" s="4" t="s">
        <v>3215</v>
      </c>
      <c r="N1250" s="7" t="s">
        <v>3216</v>
      </c>
      <c r="O1250" s="8" t="s">
        <v>1800</v>
      </c>
      <c r="P1250" s="10">
        <v>45901</v>
      </c>
    </row>
    <row r="1251" spans="1:16" ht="409.5" x14ac:dyDescent="0.2">
      <c r="A1251" s="3" t="s">
        <v>1488</v>
      </c>
      <c r="B1251" s="4" t="s">
        <v>1740</v>
      </c>
      <c r="C1251" s="4" t="s">
        <v>3230</v>
      </c>
      <c r="D1251" s="4" t="s">
        <v>569</v>
      </c>
      <c r="E1251" s="4" t="s">
        <v>1489</v>
      </c>
      <c r="F1251" s="5">
        <v>15</v>
      </c>
      <c r="G1251" s="6">
        <v>13770</v>
      </c>
      <c r="H1251" s="11">
        <f>G1251*0.1</f>
        <v>1377</v>
      </c>
      <c r="I1251" s="12">
        <f>G1251*0.15</f>
        <v>2065.5</v>
      </c>
      <c r="J1251" s="12">
        <f>G1251+H1251+I1251</f>
        <v>17212.5</v>
      </c>
      <c r="K1251" s="12">
        <f>J1251*1.1</f>
        <v>18933.75</v>
      </c>
      <c r="L1251" s="7"/>
      <c r="M1251" s="4" t="s">
        <v>3215</v>
      </c>
      <c r="N1251" s="7" t="s">
        <v>3216</v>
      </c>
      <c r="O1251" s="8" t="s">
        <v>1799</v>
      </c>
      <c r="P1251" s="10">
        <v>45901</v>
      </c>
    </row>
    <row r="1252" spans="1:16" ht="409.5" x14ac:dyDescent="0.2">
      <c r="A1252" s="3" t="s">
        <v>1488</v>
      </c>
      <c r="B1252" s="4" t="s">
        <v>1740</v>
      </c>
      <c r="C1252" s="4" t="s">
        <v>3232</v>
      </c>
      <c r="D1252" s="4" t="s">
        <v>569</v>
      </c>
      <c r="E1252" s="4" t="s">
        <v>1489</v>
      </c>
      <c r="F1252" s="5">
        <v>20</v>
      </c>
      <c r="G1252" s="6">
        <v>18360</v>
      </c>
      <c r="H1252" s="11">
        <f>G1252*0.1</f>
        <v>1836</v>
      </c>
      <c r="I1252" s="12">
        <f>G1252*0.15</f>
        <v>2754</v>
      </c>
      <c r="J1252" s="12">
        <f>G1252+H1252+I1252</f>
        <v>22950</v>
      </c>
      <c r="K1252" s="12">
        <f>J1252*1.1</f>
        <v>25245.000000000004</v>
      </c>
      <c r="L1252" s="7"/>
      <c r="M1252" s="4" t="s">
        <v>3215</v>
      </c>
      <c r="N1252" s="7" t="s">
        <v>3216</v>
      </c>
      <c r="O1252" s="8" t="s">
        <v>1798</v>
      </c>
      <c r="P1252" s="10">
        <v>45901</v>
      </c>
    </row>
    <row r="1253" spans="1:16" ht="409.5" x14ac:dyDescent="0.2">
      <c r="A1253" s="3" t="s">
        <v>1488</v>
      </c>
      <c r="B1253" s="4" t="s">
        <v>1740</v>
      </c>
      <c r="C1253" s="4" t="s">
        <v>3214</v>
      </c>
      <c r="D1253" s="4" t="s">
        <v>569</v>
      </c>
      <c r="E1253" s="4" t="s">
        <v>1489</v>
      </c>
      <c r="F1253" s="5">
        <v>48</v>
      </c>
      <c r="G1253" s="6">
        <v>44064</v>
      </c>
      <c r="H1253" s="11">
        <f>G1253*0.1</f>
        <v>4406.4000000000005</v>
      </c>
      <c r="I1253" s="12">
        <f>G1253*0.15</f>
        <v>6609.5999999999995</v>
      </c>
      <c r="J1253" s="12">
        <f>G1253+H1253+I1253</f>
        <v>55080</v>
      </c>
      <c r="K1253" s="12">
        <f>J1253*1.1</f>
        <v>60588.000000000007</v>
      </c>
      <c r="L1253" s="7"/>
      <c r="M1253" s="4" t="s">
        <v>3215</v>
      </c>
      <c r="N1253" s="7" t="s">
        <v>3216</v>
      </c>
      <c r="O1253" s="8" t="s">
        <v>1794</v>
      </c>
      <c r="P1253" s="10">
        <v>45901</v>
      </c>
    </row>
    <row r="1254" spans="1:16" ht="409.5" x14ac:dyDescent="0.2">
      <c r="A1254" s="3" t="s">
        <v>1488</v>
      </c>
      <c r="B1254" s="4" t="s">
        <v>1740</v>
      </c>
      <c r="C1254" s="4" t="s">
        <v>3222</v>
      </c>
      <c r="D1254" s="4" t="s">
        <v>569</v>
      </c>
      <c r="E1254" s="4" t="s">
        <v>1489</v>
      </c>
      <c r="F1254" s="5">
        <v>5</v>
      </c>
      <c r="G1254" s="6">
        <v>4590</v>
      </c>
      <c r="H1254" s="11">
        <f>G1254*0.1</f>
        <v>459</v>
      </c>
      <c r="I1254" s="12">
        <f>G1254*0.15</f>
        <v>688.5</v>
      </c>
      <c r="J1254" s="12">
        <f>G1254+H1254+I1254</f>
        <v>5737.5</v>
      </c>
      <c r="K1254" s="12">
        <f>J1254*1.1</f>
        <v>6311.2500000000009</v>
      </c>
      <c r="L1254" s="7"/>
      <c r="M1254" s="4" t="s">
        <v>3215</v>
      </c>
      <c r="N1254" s="7" t="s">
        <v>3216</v>
      </c>
      <c r="O1254" s="8" t="s">
        <v>1791</v>
      </c>
      <c r="P1254" s="10">
        <v>45901</v>
      </c>
    </row>
    <row r="1255" spans="1:16" ht="409.5" x14ac:dyDescent="0.2">
      <c r="A1255" s="3" t="s">
        <v>1488</v>
      </c>
      <c r="B1255" s="4" t="s">
        <v>1740</v>
      </c>
      <c r="C1255" s="4" t="s">
        <v>3218</v>
      </c>
      <c r="D1255" s="4" t="s">
        <v>569</v>
      </c>
      <c r="E1255" s="4" t="s">
        <v>1489</v>
      </c>
      <c r="F1255" s="5">
        <v>50</v>
      </c>
      <c r="G1255" s="6">
        <v>45900</v>
      </c>
      <c r="H1255" s="11">
        <f>G1255*0.1</f>
        <v>4590</v>
      </c>
      <c r="I1255" s="12">
        <f>G1255*0.15</f>
        <v>6885</v>
      </c>
      <c r="J1255" s="12">
        <f>G1255+H1255+I1255</f>
        <v>57375</v>
      </c>
      <c r="K1255" s="12">
        <f>J1255*1.1</f>
        <v>63112.500000000007</v>
      </c>
      <c r="L1255" s="7"/>
      <c r="M1255" s="4" t="s">
        <v>3215</v>
      </c>
      <c r="N1255" s="7" t="s">
        <v>3216</v>
      </c>
      <c r="O1255" s="8" t="s">
        <v>1793</v>
      </c>
      <c r="P1255" s="10">
        <v>45901</v>
      </c>
    </row>
    <row r="1256" spans="1:16" ht="409.5" x14ac:dyDescent="0.2">
      <c r="A1256" s="3" t="s">
        <v>1488</v>
      </c>
      <c r="B1256" s="4" t="s">
        <v>1740</v>
      </c>
      <c r="C1256" s="4" t="s">
        <v>3224</v>
      </c>
      <c r="D1256" s="4" t="s">
        <v>569</v>
      </c>
      <c r="E1256" s="4" t="s">
        <v>1489</v>
      </c>
      <c r="F1256" s="5">
        <v>6</v>
      </c>
      <c r="G1256" s="6">
        <v>5508</v>
      </c>
      <c r="H1256" s="11">
        <f>G1256*0.1</f>
        <v>550.80000000000007</v>
      </c>
      <c r="I1256" s="12">
        <f>G1256*0.15</f>
        <v>826.19999999999993</v>
      </c>
      <c r="J1256" s="12">
        <f>G1256+H1256+I1256</f>
        <v>6885</v>
      </c>
      <c r="K1256" s="12">
        <f>J1256*1.1</f>
        <v>7573.5000000000009</v>
      </c>
      <c r="L1256" s="7"/>
      <c r="M1256" s="4" t="s">
        <v>3215</v>
      </c>
      <c r="N1256" s="7" t="s">
        <v>3216</v>
      </c>
      <c r="O1256" s="8" t="s">
        <v>1790</v>
      </c>
      <c r="P1256" s="10">
        <v>45901</v>
      </c>
    </row>
    <row r="1257" spans="1:16" ht="409.5" x14ac:dyDescent="0.2">
      <c r="A1257" s="3" t="s">
        <v>1488</v>
      </c>
      <c r="B1257" s="4" t="s">
        <v>1740</v>
      </c>
      <c r="C1257" s="4" t="s">
        <v>3221</v>
      </c>
      <c r="D1257" s="4" t="s">
        <v>569</v>
      </c>
      <c r="E1257" s="4" t="s">
        <v>1489</v>
      </c>
      <c r="F1257" s="5">
        <v>1</v>
      </c>
      <c r="G1257" s="6">
        <v>1836</v>
      </c>
      <c r="H1257" s="11">
        <f>G1257*0.1</f>
        <v>183.60000000000002</v>
      </c>
      <c r="I1257" s="12">
        <f>G1257*0.15</f>
        <v>275.39999999999998</v>
      </c>
      <c r="J1257" s="12">
        <f>G1257+H1257+I1257</f>
        <v>2295</v>
      </c>
      <c r="K1257" s="12">
        <f>J1257*1.1</f>
        <v>2524.5</v>
      </c>
      <c r="L1257" s="7"/>
      <c r="M1257" s="4" t="s">
        <v>3215</v>
      </c>
      <c r="N1257" s="7" t="s">
        <v>3216</v>
      </c>
      <c r="O1257" s="8" t="s">
        <v>1795</v>
      </c>
      <c r="P1257" s="10">
        <v>45901</v>
      </c>
    </row>
    <row r="1258" spans="1:16" ht="409.5" x14ac:dyDescent="0.2">
      <c r="A1258" s="3" t="s">
        <v>1488</v>
      </c>
      <c r="B1258" s="4" t="s">
        <v>1740</v>
      </c>
      <c r="C1258" s="4" t="s">
        <v>3227</v>
      </c>
      <c r="D1258" s="4" t="s">
        <v>569</v>
      </c>
      <c r="E1258" s="4" t="s">
        <v>1489</v>
      </c>
      <c r="F1258" s="5">
        <v>10</v>
      </c>
      <c r="G1258" s="6">
        <v>18360</v>
      </c>
      <c r="H1258" s="11">
        <f>G1258*0.1</f>
        <v>1836</v>
      </c>
      <c r="I1258" s="12">
        <f>G1258*0.15</f>
        <v>2754</v>
      </c>
      <c r="J1258" s="12">
        <f>G1258+H1258+I1258</f>
        <v>22950</v>
      </c>
      <c r="K1258" s="12">
        <f>J1258*1.1</f>
        <v>25245.000000000004</v>
      </c>
      <c r="L1258" s="7"/>
      <c r="M1258" s="4" t="s">
        <v>3215</v>
      </c>
      <c r="N1258" s="7" t="s">
        <v>3216</v>
      </c>
      <c r="O1258" s="8" t="s">
        <v>1786</v>
      </c>
      <c r="P1258" s="10">
        <v>45901</v>
      </c>
    </row>
    <row r="1259" spans="1:16" ht="409.5" x14ac:dyDescent="0.2">
      <c r="A1259" s="3" t="s">
        <v>1488</v>
      </c>
      <c r="B1259" s="4" t="s">
        <v>1740</v>
      </c>
      <c r="C1259" s="4" t="s">
        <v>3229</v>
      </c>
      <c r="D1259" s="4" t="s">
        <v>569</v>
      </c>
      <c r="E1259" s="4" t="s">
        <v>1489</v>
      </c>
      <c r="F1259" s="5">
        <v>12</v>
      </c>
      <c r="G1259" s="6">
        <v>22032</v>
      </c>
      <c r="H1259" s="11">
        <f>G1259*0.1</f>
        <v>2203.2000000000003</v>
      </c>
      <c r="I1259" s="12">
        <f>G1259*0.15</f>
        <v>3304.7999999999997</v>
      </c>
      <c r="J1259" s="12">
        <f>G1259+H1259+I1259</f>
        <v>27540</v>
      </c>
      <c r="K1259" s="12">
        <f>J1259*1.1</f>
        <v>30294.000000000004</v>
      </c>
      <c r="L1259" s="7"/>
      <c r="M1259" s="4" t="s">
        <v>3215</v>
      </c>
      <c r="N1259" s="7" t="s">
        <v>3216</v>
      </c>
      <c r="O1259" s="8" t="s">
        <v>1785</v>
      </c>
      <c r="P1259" s="10">
        <v>45901</v>
      </c>
    </row>
    <row r="1260" spans="1:16" ht="409.5" x14ac:dyDescent="0.2">
      <c r="A1260" s="3" t="s">
        <v>1488</v>
      </c>
      <c r="B1260" s="4" t="s">
        <v>1740</v>
      </c>
      <c r="C1260" s="4" t="s">
        <v>3231</v>
      </c>
      <c r="D1260" s="4" t="s">
        <v>569</v>
      </c>
      <c r="E1260" s="4" t="s">
        <v>1489</v>
      </c>
      <c r="F1260" s="5">
        <v>15</v>
      </c>
      <c r="G1260" s="6">
        <v>27540</v>
      </c>
      <c r="H1260" s="11">
        <f>G1260*0.1</f>
        <v>2754</v>
      </c>
      <c r="I1260" s="12">
        <f>G1260*0.15</f>
        <v>4131</v>
      </c>
      <c r="J1260" s="12">
        <f>G1260+H1260+I1260</f>
        <v>34425</v>
      </c>
      <c r="K1260" s="12">
        <f>J1260*1.1</f>
        <v>37867.5</v>
      </c>
      <c r="L1260" s="7"/>
      <c r="M1260" s="4" t="s">
        <v>3215</v>
      </c>
      <c r="N1260" s="7" t="s">
        <v>3216</v>
      </c>
      <c r="O1260" s="8" t="s">
        <v>1784</v>
      </c>
      <c r="P1260" s="10">
        <v>45901</v>
      </c>
    </row>
    <row r="1261" spans="1:16" ht="409.5" x14ac:dyDescent="0.2">
      <c r="A1261" s="3" t="s">
        <v>1488</v>
      </c>
      <c r="B1261" s="4" t="s">
        <v>1740</v>
      </c>
      <c r="C1261" s="4" t="s">
        <v>3233</v>
      </c>
      <c r="D1261" s="4" t="s">
        <v>569</v>
      </c>
      <c r="E1261" s="4" t="s">
        <v>1489</v>
      </c>
      <c r="F1261" s="5">
        <v>20</v>
      </c>
      <c r="G1261" s="6">
        <v>36720</v>
      </c>
      <c r="H1261" s="11">
        <f>G1261*0.1</f>
        <v>3672</v>
      </c>
      <c r="I1261" s="12">
        <f>G1261*0.15</f>
        <v>5508</v>
      </c>
      <c r="J1261" s="12">
        <f>G1261+H1261+I1261</f>
        <v>45900</v>
      </c>
      <c r="K1261" s="12">
        <f>J1261*1.1</f>
        <v>50490.000000000007</v>
      </c>
      <c r="L1261" s="7"/>
      <c r="M1261" s="4" t="s">
        <v>3215</v>
      </c>
      <c r="N1261" s="7" t="s">
        <v>3216</v>
      </c>
      <c r="O1261" s="8" t="s">
        <v>1783</v>
      </c>
      <c r="P1261" s="10">
        <v>45901</v>
      </c>
    </row>
    <row r="1262" spans="1:16" ht="409.5" x14ac:dyDescent="0.2">
      <c r="A1262" s="3" t="s">
        <v>1488</v>
      </c>
      <c r="B1262" s="4" t="s">
        <v>1740</v>
      </c>
      <c r="C1262" s="4" t="s">
        <v>3217</v>
      </c>
      <c r="D1262" s="4" t="s">
        <v>569</v>
      </c>
      <c r="E1262" s="4" t="s">
        <v>1489</v>
      </c>
      <c r="F1262" s="5">
        <v>48</v>
      </c>
      <c r="G1262" s="6">
        <v>88128</v>
      </c>
      <c r="H1262" s="11">
        <f>G1262*0.1</f>
        <v>8812.8000000000011</v>
      </c>
      <c r="I1262" s="12">
        <f>G1262*0.15</f>
        <v>13219.199999999999</v>
      </c>
      <c r="J1262" s="12">
        <f>G1262+H1262+I1262</f>
        <v>110160</v>
      </c>
      <c r="K1262" s="12">
        <f>J1262*1.1</f>
        <v>121176.00000000001</v>
      </c>
      <c r="L1262" s="7"/>
      <c r="M1262" s="4" t="s">
        <v>3215</v>
      </c>
      <c r="N1262" s="7" t="s">
        <v>3216</v>
      </c>
      <c r="O1262" s="8" t="s">
        <v>1797</v>
      </c>
      <c r="P1262" s="10">
        <v>45901</v>
      </c>
    </row>
    <row r="1263" spans="1:16" ht="409.5" x14ac:dyDescent="0.2">
      <c r="A1263" s="3" t="s">
        <v>1488</v>
      </c>
      <c r="B1263" s="4" t="s">
        <v>1740</v>
      </c>
      <c r="C1263" s="4" t="s">
        <v>3223</v>
      </c>
      <c r="D1263" s="4" t="s">
        <v>569</v>
      </c>
      <c r="E1263" s="4" t="s">
        <v>1489</v>
      </c>
      <c r="F1263" s="5">
        <v>5</v>
      </c>
      <c r="G1263" s="6">
        <v>9180</v>
      </c>
      <c r="H1263" s="11">
        <f>G1263*0.1</f>
        <v>918</v>
      </c>
      <c r="I1263" s="12">
        <f>G1263*0.15</f>
        <v>1377</v>
      </c>
      <c r="J1263" s="12">
        <f>G1263+H1263+I1263</f>
        <v>11475</v>
      </c>
      <c r="K1263" s="12">
        <f>J1263*1.1</f>
        <v>12622.500000000002</v>
      </c>
      <c r="L1263" s="7"/>
      <c r="M1263" s="4" t="s">
        <v>3215</v>
      </c>
      <c r="N1263" s="7" t="s">
        <v>3216</v>
      </c>
      <c r="O1263" s="8" t="s">
        <v>1788</v>
      </c>
      <c r="P1263" s="10">
        <v>45901</v>
      </c>
    </row>
    <row r="1264" spans="1:16" ht="409.5" x14ac:dyDescent="0.2">
      <c r="A1264" s="3" t="s">
        <v>1488</v>
      </c>
      <c r="B1264" s="4" t="s">
        <v>1740</v>
      </c>
      <c r="C1264" s="4" t="s">
        <v>3219</v>
      </c>
      <c r="D1264" s="4" t="s">
        <v>569</v>
      </c>
      <c r="E1264" s="4" t="s">
        <v>1489</v>
      </c>
      <c r="F1264" s="5">
        <v>50</v>
      </c>
      <c r="G1264" s="6">
        <v>91800</v>
      </c>
      <c r="H1264" s="11">
        <f>G1264*0.1</f>
        <v>9180</v>
      </c>
      <c r="I1264" s="12">
        <f>G1264*0.15</f>
        <v>13770</v>
      </c>
      <c r="J1264" s="12">
        <f>G1264+H1264+I1264</f>
        <v>114750</v>
      </c>
      <c r="K1264" s="12">
        <f>J1264*1.1</f>
        <v>126225.00000000001</v>
      </c>
      <c r="L1264" s="7"/>
      <c r="M1264" s="4" t="s">
        <v>3215</v>
      </c>
      <c r="N1264" s="7" t="s">
        <v>3216</v>
      </c>
      <c r="O1264" s="8" t="s">
        <v>1796</v>
      </c>
      <c r="P1264" s="10">
        <v>45901</v>
      </c>
    </row>
    <row r="1265" spans="1:16" ht="409.5" x14ac:dyDescent="0.2">
      <c r="A1265" s="3" t="s">
        <v>1488</v>
      </c>
      <c r="B1265" s="4" t="s">
        <v>1740</v>
      </c>
      <c r="C1265" s="4" t="s">
        <v>3225</v>
      </c>
      <c r="D1265" s="4" t="s">
        <v>569</v>
      </c>
      <c r="E1265" s="4" t="s">
        <v>1489</v>
      </c>
      <c r="F1265" s="5">
        <v>6</v>
      </c>
      <c r="G1265" s="6">
        <v>11016</v>
      </c>
      <c r="H1265" s="11">
        <f>G1265*0.1</f>
        <v>1101.6000000000001</v>
      </c>
      <c r="I1265" s="12">
        <f>G1265*0.15</f>
        <v>1652.3999999999999</v>
      </c>
      <c r="J1265" s="12">
        <f>G1265+H1265+I1265</f>
        <v>13770</v>
      </c>
      <c r="K1265" s="12">
        <f>J1265*1.1</f>
        <v>15147.000000000002</v>
      </c>
      <c r="L1265" s="7"/>
      <c r="M1265" s="4" t="s">
        <v>3215</v>
      </c>
      <c r="N1265" s="7" t="s">
        <v>3216</v>
      </c>
      <c r="O1265" s="8" t="s">
        <v>1787</v>
      </c>
      <c r="P1265" s="10">
        <v>45901</v>
      </c>
    </row>
    <row r="1266" spans="1:16" ht="285" hidden="1" x14ac:dyDescent="0.2">
      <c r="A1266" s="3" t="s">
        <v>2490</v>
      </c>
      <c r="B1266" s="4" t="s">
        <v>2491</v>
      </c>
      <c r="C1266" s="4" t="s">
        <v>2492</v>
      </c>
      <c r="D1266" s="4" t="s">
        <v>1329</v>
      </c>
      <c r="E1266" s="4" t="s">
        <v>1013</v>
      </c>
      <c r="F1266" s="5">
        <v>1</v>
      </c>
      <c r="G1266" s="6">
        <v>1800</v>
      </c>
      <c r="H1266" s="11">
        <f>G1266*0.1</f>
        <v>180</v>
      </c>
      <c r="I1266" s="12">
        <f>G1266*0.15</f>
        <v>270</v>
      </c>
      <c r="J1266" s="12">
        <f>G1266+H1266+I1266</f>
        <v>2250</v>
      </c>
      <c r="K1266" s="12">
        <f>J1266*1.1</f>
        <v>2475</v>
      </c>
      <c r="L1266" s="7"/>
      <c r="M1266" s="4" t="s">
        <v>3675</v>
      </c>
      <c r="N1266" s="7" t="s">
        <v>3678</v>
      </c>
      <c r="O1266" s="8" t="s">
        <v>3679</v>
      </c>
      <c r="P1266" s="10">
        <v>45916</v>
      </c>
    </row>
    <row r="1267" spans="1:16" ht="285" hidden="1" x14ac:dyDescent="0.2">
      <c r="A1267" s="3" t="s">
        <v>2490</v>
      </c>
      <c r="B1267" s="4" t="s">
        <v>2491</v>
      </c>
      <c r="C1267" s="4" t="s">
        <v>3674</v>
      </c>
      <c r="D1267" s="4" t="s">
        <v>1329</v>
      </c>
      <c r="E1267" s="4" t="s">
        <v>1013</v>
      </c>
      <c r="F1267" s="5">
        <v>5</v>
      </c>
      <c r="G1267" s="6">
        <v>9000</v>
      </c>
      <c r="H1267" s="11">
        <f>G1267*0.1</f>
        <v>900</v>
      </c>
      <c r="I1267" s="12">
        <f>G1267*0.15</f>
        <v>1350</v>
      </c>
      <c r="J1267" s="12">
        <f>G1267+H1267+I1267</f>
        <v>11250</v>
      </c>
      <c r="K1267" s="12">
        <f>J1267*1.1</f>
        <v>12375.000000000002</v>
      </c>
      <c r="L1267" s="7"/>
      <c r="M1267" s="4" t="s">
        <v>3675</v>
      </c>
      <c r="N1267" s="7" t="s">
        <v>3676</v>
      </c>
      <c r="O1267" s="8" t="s">
        <v>3677</v>
      </c>
      <c r="P1267" s="10">
        <v>45916</v>
      </c>
    </row>
    <row r="1268" spans="1:16" ht="409.5" x14ac:dyDescent="0.2">
      <c r="A1268" s="3" t="s">
        <v>819</v>
      </c>
      <c r="B1268" s="4" t="s">
        <v>1365</v>
      </c>
      <c r="C1268" s="4" t="s">
        <v>2909</v>
      </c>
      <c r="D1268" s="4" t="s">
        <v>2182</v>
      </c>
      <c r="E1268" s="4" t="s">
        <v>820</v>
      </c>
      <c r="F1268" s="5">
        <v>1</v>
      </c>
      <c r="G1268" s="6">
        <v>13546.72</v>
      </c>
      <c r="H1268" s="11">
        <f>G1268*0.1</f>
        <v>1354.672</v>
      </c>
      <c r="I1268" s="12">
        <f>G1268*0.15</f>
        <v>2032.0079999999998</v>
      </c>
      <c r="J1268" s="12">
        <f>G1268+H1268+I1268</f>
        <v>16933.400000000001</v>
      </c>
      <c r="K1268" s="12">
        <f>J1268*1.1</f>
        <v>18626.740000000002</v>
      </c>
      <c r="L1268" s="7"/>
      <c r="M1268" s="4" t="s">
        <v>992</v>
      </c>
      <c r="N1268" s="7" t="s">
        <v>4018</v>
      </c>
      <c r="O1268" s="8" t="s">
        <v>2975</v>
      </c>
      <c r="P1268" s="10">
        <v>45905</v>
      </c>
    </row>
    <row r="1269" spans="1:16" ht="409.5" x14ac:dyDescent="0.2">
      <c r="A1269" s="3" t="s">
        <v>819</v>
      </c>
      <c r="B1269" s="4" t="s">
        <v>1365</v>
      </c>
      <c r="C1269" s="4" t="s">
        <v>2909</v>
      </c>
      <c r="D1269" s="4" t="s">
        <v>673</v>
      </c>
      <c r="E1269" s="4" t="s">
        <v>820</v>
      </c>
      <c r="F1269" s="5">
        <v>1</v>
      </c>
      <c r="G1269" s="6">
        <v>13546.72</v>
      </c>
      <c r="H1269" s="11">
        <f>G1269*0.1</f>
        <v>1354.672</v>
      </c>
      <c r="I1269" s="12">
        <f>G1269*0.15</f>
        <v>2032.0079999999998</v>
      </c>
      <c r="J1269" s="12">
        <f>G1269+H1269+I1269</f>
        <v>16933.400000000001</v>
      </c>
      <c r="K1269" s="12">
        <f>J1269*1.1</f>
        <v>18626.740000000002</v>
      </c>
      <c r="L1269" s="7"/>
      <c r="M1269" s="4" t="s">
        <v>992</v>
      </c>
      <c r="N1269" s="7" t="s">
        <v>4025</v>
      </c>
      <c r="O1269" s="8" t="s">
        <v>2964</v>
      </c>
      <c r="P1269" s="10">
        <v>45909</v>
      </c>
    </row>
    <row r="1270" spans="1:16" ht="409.5" hidden="1" x14ac:dyDescent="0.2">
      <c r="A1270" s="3" t="s">
        <v>87</v>
      </c>
      <c r="B1270" s="4" t="s">
        <v>87</v>
      </c>
      <c r="C1270" s="4" t="s">
        <v>3662</v>
      </c>
      <c r="D1270" s="4" t="s">
        <v>2968</v>
      </c>
      <c r="E1270" s="4" t="s">
        <v>369</v>
      </c>
      <c r="F1270" s="5">
        <v>5</v>
      </c>
      <c r="G1270" s="6">
        <v>3926</v>
      </c>
      <c r="H1270" s="13">
        <f>G1270*0.25</f>
        <v>981.5</v>
      </c>
      <c r="I1270" s="14">
        <f>G1270*0.41</f>
        <v>1609.6599999999999</v>
      </c>
      <c r="J1270" s="14">
        <f>G1270*1.66</f>
        <v>6517.16</v>
      </c>
      <c r="K1270" s="14">
        <f>J1270*1.1</f>
        <v>7168.8760000000002</v>
      </c>
      <c r="L1270" s="7"/>
      <c r="M1270" s="4" t="s">
        <v>3663</v>
      </c>
      <c r="N1270" s="7" t="s">
        <v>3664</v>
      </c>
      <c r="O1270" s="8" t="s">
        <v>3665</v>
      </c>
      <c r="P1270" s="10">
        <v>45916</v>
      </c>
    </row>
    <row r="1271" spans="1:16" ht="409.5" hidden="1" x14ac:dyDescent="0.2">
      <c r="A1271" s="3" t="s">
        <v>87</v>
      </c>
      <c r="B1271" s="4" t="s">
        <v>87</v>
      </c>
      <c r="C1271" s="4" t="s">
        <v>3666</v>
      </c>
      <c r="D1271" s="4" t="s">
        <v>2968</v>
      </c>
      <c r="E1271" s="4" t="s">
        <v>369</v>
      </c>
      <c r="F1271" s="5">
        <v>5</v>
      </c>
      <c r="G1271" s="6">
        <v>1468.5</v>
      </c>
      <c r="H1271" s="13">
        <f>G1271*0.25</f>
        <v>367.125</v>
      </c>
      <c r="I1271" s="14">
        <f>G1271*0.41</f>
        <v>602.08499999999992</v>
      </c>
      <c r="J1271" s="14">
        <f>G1271*1.66</f>
        <v>2437.71</v>
      </c>
      <c r="K1271" s="14">
        <f>J1271*1.1</f>
        <v>2681.4810000000002</v>
      </c>
      <c r="L1271" s="7"/>
      <c r="M1271" s="4" t="s">
        <v>3663</v>
      </c>
      <c r="N1271" s="7" t="s">
        <v>3664</v>
      </c>
      <c r="O1271" s="8" t="s">
        <v>3667</v>
      </c>
      <c r="P1271" s="10">
        <v>45916</v>
      </c>
    </row>
    <row r="1272" spans="1:16" ht="409.5" hidden="1" x14ac:dyDescent="0.2">
      <c r="A1272" s="3" t="s">
        <v>87</v>
      </c>
      <c r="B1272" s="4" t="s">
        <v>87</v>
      </c>
      <c r="C1272" s="4" t="s">
        <v>3668</v>
      </c>
      <c r="D1272" s="4" t="s">
        <v>2968</v>
      </c>
      <c r="E1272" s="4" t="s">
        <v>369</v>
      </c>
      <c r="F1272" s="5">
        <v>5</v>
      </c>
      <c r="G1272" s="6">
        <v>1685.3</v>
      </c>
      <c r="H1272" s="13">
        <f>G1272*0.25</f>
        <v>421.32499999999999</v>
      </c>
      <c r="I1272" s="14">
        <f>G1272*0.41</f>
        <v>690.97299999999996</v>
      </c>
      <c r="J1272" s="14">
        <f>G1272*1.66</f>
        <v>2797.598</v>
      </c>
      <c r="K1272" s="14">
        <f>J1272*1.1</f>
        <v>3077.3578000000002</v>
      </c>
      <c r="L1272" s="7"/>
      <c r="M1272" s="4" t="s">
        <v>3663</v>
      </c>
      <c r="N1272" s="7" t="s">
        <v>3664</v>
      </c>
      <c r="O1272" s="8" t="s">
        <v>3669</v>
      </c>
      <c r="P1272" s="10">
        <v>45916</v>
      </c>
    </row>
    <row r="1273" spans="1:16" ht="409.5" hidden="1" x14ac:dyDescent="0.2">
      <c r="A1273" s="3" t="s">
        <v>87</v>
      </c>
      <c r="B1273" s="4" t="s">
        <v>87</v>
      </c>
      <c r="C1273" s="4" t="s">
        <v>3670</v>
      </c>
      <c r="D1273" s="4" t="s">
        <v>2968</v>
      </c>
      <c r="E1273" s="4" t="s">
        <v>369</v>
      </c>
      <c r="F1273" s="5">
        <v>5</v>
      </c>
      <c r="G1273" s="6">
        <v>2528</v>
      </c>
      <c r="H1273" s="13">
        <f>G1273*0.25</f>
        <v>632</v>
      </c>
      <c r="I1273" s="14">
        <f>G1273*0.41</f>
        <v>1036.48</v>
      </c>
      <c r="J1273" s="14">
        <f>G1273*1.66</f>
        <v>4196.4799999999996</v>
      </c>
      <c r="K1273" s="14">
        <f>J1273*1.1</f>
        <v>4616.1279999999997</v>
      </c>
      <c r="L1273" s="7"/>
      <c r="M1273" s="4" t="s">
        <v>3663</v>
      </c>
      <c r="N1273" s="7" t="s">
        <v>3664</v>
      </c>
      <c r="O1273" s="8" t="s">
        <v>3671</v>
      </c>
      <c r="P1273" s="10">
        <v>45916</v>
      </c>
    </row>
    <row r="1274" spans="1:16" ht="409.5" hidden="1" x14ac:dyDescent="0.2">
      <c r="A1274" s="3" t="s">
        <v>87</v>
      </c>
      <c r="B1274" s="4" t="s">
        <v>87</v>
      </c>
      <c r="C1274" s="4" t="s">
        <v>3672</v>
      </c>
      <c r="D1274" s="4" t="s">
        <v>2968</v>
      </c>
      <c r="E1274" s="4" t="s">
        <v>369</v>
      </c>
      <c r="F1274" s="5">
        <v>5</v>
      </c>
      <c r="G1274" s="6">
        <v>3033</v>
      </c>
      <c r="H1274" s="13">
        <f>G1274*0.25</f>
        <v>758.25</v>
      </c>
      <c r="I1274" s="14">
        <f>G1274*0.41</f>
        <v>1243.53</v>
      </c>
      <c r="J1274" s="14">
        <f>G1274*1.66</f>
        <v>5034.78</v>
      </c>
      <c r="K1274" s="14">
        <f>J1274*1.1</f>
        <v>5538.2579999999998</v>
      </c>
      <c r="L1274" s="7"/>
      <c r="M1274" s="4" t="s">
        <v>3663</v>
      </c>
      <c r="N1274" s="7" t="s">
        <v>3664</v>
      </c>
      <c r="O1274" s="8" t="s">
        <v>3673</v>
      </c>
      <c r="P1274" s="10">
        <v>45916</v>
      </c>
    </row>
    <row r="1275" spans="1:16" ht="210" x14ac:dyDescent="0.2">
      <c r="A1275" s="3" t="s">
        <v>88</v>
      </c>
      <c r="B1275" s="4" t="s">
        <v>1812</v>
      </c>
      <c r="C1275" s="4" t="s">
        <v>3162</v>
      </c>
      <c r="D1275" s="4" t="s">
        <v>1813</v>
      </c>
      <c r="E1275" s="4" t="s">
        <v>325</v>
      </c>
      <c r="F1275" s="5">
        <v>30</v>
      </c>
      <c r="G1275" s="6">
        <v>357.15</v>
      </c>
      <c r="H1275" s="11">
        <f>G1275*0.14</f>
        <v>50.001000000000005</v>
      </c>
      <c r="I1275" s="12">
        <f>G1275*0.22</f>
        <v>78.572999999999993</v>
      </c>
      <c r="J1275" s="12">
        <f>G1275+H1275+I1275</f>
        <v>485.72399999999993</v>
      </c>
      <c r="K1275" s="12">
        <f>J1275*1.1</f>
        <v>534.29639999999995</v>
      </c>
      <c r="L1275" s="7"/>
      <c r="M1275" s="4" t="s">
        <v>2999</v>
      </c>
      <c r="N1275" s="7" t="s">
        <v>3163</v>
      </c>
      <c r="O1275" s="8" t="s">
        <v>1814</v>
      </c>
      <c r="P1275" s="10">
        <v>45904</v>
      </c>
    </row>
    <row r="1276" spans="1:16" ht="210" x14ac:dyDescent="0.2">
      <c r="A1276" s="3" t="s">
        <v>88</v>
      </c>
      <c r="B1276" s="4" t="s">
        <v>1812</v>
      </c>
      <c r="C1276" s="4" t="s">
        <v>3000</v>
      </c>
      <c r="D1276" s="4" t="s">
        <v>1813</v>
      </c>
      <c r="E1276" s="4" t="s">
        <v>325</v>
      </c>
      <c r="F1276" s="5">
        <v>90</v>
      </c>
      <c r="G1276" s="6">
        <v>1071.46</v>
      </c>
      <c r="H1276" s="11">
        <f>G1276*0.1</f>
        <v>107.14600000000002</v>
      </c>
      <c r="I1276" s="12">
        <f>G1276*0.15</f>
        <v>160.71899999999999</v>
      </c>
      <c r="J1276" s="12">
        <f>G1276+H1276+I1276</f>
        <v>1339.325</v>
      </c>
      <c r="K1276" s="12">
        <f>J1276*1.1</f>
        <v>1473.2575000000002</v>
      </c>
      <c r="L1276" s="7"/>
      <c r="M1276" s="4" t="s">
        <v>2999</v>
      </c>
      <c r="N1276" s="7" t="s">
        <v>3163</v>
      </c>
      <c r="O1276" s="8" t="s">
        <v>1815</v>
      </c>
      <c r="P1276" s="10">
        <v>45904</v>
      </c>
    </row>
    <row r="1277" spans="1:16" ht="409.5" x14ac:dyDescent="0.2">
      <c r="A1277" s="3" t="s">
        <v>89</v>
      </c>
      <c r="B1277" s="4" t="s">
        <v>2175</v>
      </c>
      <c r="C1277" s="4" t="s">
        <v>613</v>
      </c>
      <c r="D1277" s="4" t="s">
        <v>639</v>
      </c>
      <c r="E1277" s="4" t="s">
        <v>403</v>
      </c>
      <c r="F1277" s="5">
        <v>1</v>
      </c>
      <c r="G1277" s="6">
        <v>492.94</v>
      </c>
      <c r="H1277" s="11">
        <f>G1277*0.14</f>
        <v>69.011600000000001</v>
      </c>
      <c r="I1277" s="12">
        <f>G1277*0.22</f>
        <v>108.4468</v>
      </c>
      <c r="J1277" s="12">
        <f>G1277+H1277+I1277</f>
        <v>670.39840000000004</v>
      </c>
      <c r="K1277" s="12">
        <f>J1277*1.1</f>
        <v>737.43824000000006</v>
      </c>
      <c r="L1277" s="7"/>
      <c r="M1277" s="4" t="s">
        <v>2176</v>
      </c>
      <c r="N1277" s="7" t="s">
        <v>3250</v>
      </c>
      <c r="O1277" s="8" t="s">
        <v>2387</v>
      </c>
      <c r="P1277" s="10">
        <v>45902</v>
      </c>
    </row>
    <row r="1278" spans="1:16" ht="409.5" x14ac:dyDescent="0.2">
      <c r="A1278" s="3" t="s">
        <v>89</v>
      </c>
      <c r="B1278" s="4" t="s">
        <v>2175</v>
      </c>
      <c r="C1278" s="4" t="s">
        <v>2198</v>
      </c>
      <c r="D1278" s="4" t="s">
        <v>1954</v>
      </c>
      <c r="E1278" s="4" t="s">
        <v>403</v>
      </c>
      <c r="F1278" s="5">
        <v>1</v>
      </c>
      <c r="G1278" s="6">
        <v>492.94</v>
      </c>
      <c r="H1278" s="11">
        <f>G1278*0.14</f>
        <v>69.011600000000001</v>
      </c>
      <c r="I1278" s="12">
        <f>G1278*0.22</f>
        <v>108.4468</v>
      </c>
      <c r="J1278" s="12">
        <f>G1278+H1278+I1278</f>
        <v>670.39840000000004</v>
      </c>
      <c r="K1278" s="12">
        <f>J1278*1.1</f>
        <v>737.43824000000006</v>
      </c>
      <c r="L1278" s="7"/>
      <c r="M1278" s="4" t="s">
        <v>2176</v>
      </c>
      <c r="N1278" s="7" t="s">
        <v>3250</v>
      </c>
      <c r="O1278" s="8" t="s">
        <v>2199</v>
      </c>
      <c r="P1278" s="10">
        <v>45902</v>
      </c>
    </row>
    <row r="1279" spans="1:16" ht="409.5" x14ac:dyDescent="0.2">
      <c r="A1279" s="3" t="s">
        <v>89</v>
      </c>
      <c r="B1279" s="4" t="s">
        <v>2175</v>
      </c>
      <c r="C1279" s="4" t="s">
        <v>2200</v>
      </c>
      <c r="D1279" s="4" t="s">
        <v>1954</v>
      </c>
      <c r="E1279" s="4" t="s">
        <v>403</v>
      </c>
      <c r="F1279" s="5">
        <v>1</v>
      </c>
      <c r="G1279" s="6">
        <v>492.94</v>
      </c>
      <c r="H1279" s="11">
        <f>G1279*0.14</f>
        <v>69.011600000000001</v>
      </c>
      <c r="I1279" s="12">
        <f>G1279*0.22</f>
        <v>108.4468</v>
      </c>
      <c r="J1279" s="12">
        <f>G1279+H1279+I1279</f>
        <v>670.39840000000004</v>
      </c>
      <c r="K1279" s="12">
        <f>J1279*1.1</f>
        <v>737.43824000000006</v>
      </c>
      <c r="L1279" s="7"/>
      <c r="M1279" s="4" t="s">
        <v>2176</v>
      </c>
      <c r="N1279" s="7" t="s">
        <v>3250</v>
      </c>
      <c r="O1279" s="8" t="s">
        <v>2201</v>
      </c>
      <c r="P1279" s="10">
        <v>45902</v>
      </c>
    </row>
    <row r="1280" spans="1:16" ht="409.5" x14ac:dyDescent="0.2">
      <c r="A1280" s="3" t="s">
        <v>89</v>
      </c>
      <c r="B1280" s="4" t="s">
        <v>2175</v>
      </c>
      <c r="C1280" s="4" t="s">
        <v>708</v>
      </c>
      <c r="D1280" s="4" t="s">
        <v>639</v>
      </c>
      <c r="E1280" s="4" t="s">
        <v>403</v>
      </c>
      <c r="F1280" s="5">
        <v>1</v>
      </c>
      <c r="G1280" s="6">
        <v>492.94</v>
      </c>
      <c r="H1280" s="11">
        <f>G1280*0.14</f>
        <v>69.011600000000001</v>
      </c>
      <c r="I1280" s="12">
        <f>G1280*0.22</f>
        <v>108.4468</v>
      </c>
      <c r="J1280" s="12">
        <f>G1280+H1280+I1280</f>
        <v>670.39840000000004</v>
      </c>
      <c r="K1280" s="12">
        <f>J1280*1.1</f>
        <v>737.43824000000006</v>
      </c>
      <c r="L1280" s="7"/>
      <c r="M1280" s="4" t="s">
        <v>2176</v>
      </c>
      <c r="N1280" s="7" t="s">
        <v>3250</v>
      </c>
      <c r="O1280" s="8" t="s">
        <v>2386</v>
      </c>
      <c r="P1280" s="10">
        <v>45902</v>
      </c>
    </row>
    <row r="1281" spans="1:16" ht="375" hidden="1" x14ac:dyDescent="0.2">
      <c r="A1281" s="3" t="s">
        <v>90</v>
      </c>
      <c r="B1281" s="4" t="s">
        <v>1997</v>
      </c>
      <c r="C1281" s="4" t="s">
        <v>837</v>
      </c>
      <c r="D1281" s="4" t="s">
        <v>636</v>
      </c>
      <c r="E1281" s="4" t="s">
        <v>273</v>
      </c>
      <c r="F1281" s="5">
        <v>30</v>
      </c>
      <c r="G1281" s="6">
        <v>27.29</v>
      </c>
      <c r="H1281" s="11">
        <f>G1281*0.17</f>
        <v>4.6393000000000004</v>
      </c>
      <c r="I1281" s="12">
        <f>G1281*0.3</f>
        <v>8.1869999999999994</v>
      </c>
      <c r="J1281" s="12">
        <f>G1281+H1281+I1281</f>
        <v>40.116299999999995</v>
      </c>
      <c r="K1281" s="12">
        <f>J1281*1.1</f>
        <v>44.127929999999999</v>
      </c>
      <c r="L1281" s="7"/>
      <c r="M1281" s="4" t="s">
        <v>2466</v>
      </c>
      <c r="N1281" s="7" t="s">
        <v>3829</v>
      </c>
      <c r="O1281" s="8" t="s">
        <v>2468</v>
      </c>
      <c r="P1281" s="10">
        <v>45916</v>
      </c>
    </row>
    <row r="1282" spans="1:16" ht="375" hidden="1" x14ac:dyDescent="0.2">
      <c r="A1282" s="3" t="s">
        <v>90</v>
      </c>
      <c r="B1282" s="4" t="s">
        <v>1997</v>
      </c>
      <c r="C1282" s="4" t="s">
        <v>837</v>
      </c>
      <c r="D1282" s="4" t="s">
        <v>636</v>
      </c>
      <c r="E1282" s="4" t="s">
        <v>273</v>
      </c>
      <c r="F1282" s="5">
        <v>30</v>
      </c>
      <c r="G1282" s="6">
        <v>27.29</v>
      </c>
      <c r="H1282" s="11">
        <f>G1282*0.17</f>
        <v>4.6393000000000004</v>
      </c>
      <c r="I1282" s="12">
        <f>G1282*0.3</f>
        <v>8.1869999999999994</v>
      </c>
      <c r="J1282" s="12">
        <f>G1282+H1282+I1282</f>
        <v>40.116299999999995</v>
      </c>
      <c r="K1282" s="12">
        <f>J1282*1.1</f>
        <v>44.127929999999999</v>
      </c>
      <c r="L1282" s="7"/>
      <c r="M1282" s="4" t="s">
        <v>2466</v>
      </c>
      <c r="N1282" s="7" t="s">
        <v>3829</v>
      </c>
      <c r="O1282" s="8" t="s">
        <v>2476</v>
      </c>
      <c r="P1282" s="10">
        <v>45916</v>
      </c>
    </row>
    <row r="1283" spans="1:16" ht="375" hidden="1" x14ac:dyDescent="0.2">
      <c r="A1283" s="3" t="s">
        <v>90</v>
      </c>
      <c r="B1283" s="4" t="s">
        <v>1997</v>
      </c>
      <c r="C1283" s="4" t="s">
        <v>311</v>
      </c>
      <c r="D1283" s="4" t="s">
        <v>636</v>
      </c>
      <c r="E1283" s="4" t="s">
        <v>273</v>
      </c>
      <c r="F1283" s="5">
        <v>50</v>
      </c>
      <c r="G1283" s="6">
        <v>45.58</v>
      </c>
      <c r="H1283" s="11">
        <f>G1283*0.17</f>
        <v>7.7486000000000006</v>
      </c>
      <c r="I1283" s="12">
        <f>G1283*0.3</f>
        <v>13.673999999999999</v>
      </c>
      <c r="J1283" s="12">
        <f>G1283+H1283+I1283</f>
        <v>67.002600000000001</v>
      </c>
      <c r="K1283" s="12">
        <f>J1283*1.1</f>
        <v>73.702860000000001</v>
      </c>
      <c r="L1283" s="7"/>
      <c r="M1283" s="4" t="s">
        <v>2466</v>
      </c>
      <c r="N1283" s="7" t="s">
        <v>3829</v>
      </c>
      <c r="O1283" s="8" t="s">
        <v>2471</v>
      </c>
      <c r="P1283" s="10">
        <v>45916</v>
      </c>
    </row>
    <row r="1284" spans="1:16" ht="375" hidden="1" x14ac:dyDescent="0.2">
      <c r="A1284" s="3" t="s">
        <v>90</v>
      </c>
      <c r="B1284" s="4" t="s">
        <v>1997</v>
      </c>
      <c r="C1284" s="4" t="s">
        <v>311</v>
      </c>
      <c r="D1284" s="4" t="s">
        <v>636</v>
      </c>
      <c r="E1284" s="4" t="s">
        <v>273</v>
      </c>
      <c r="F1284" s="5">
        <v>50</v>
      </c>
      <c r="G1284" s="6">
        <v>45.58</v>
      </c>
      <c r="H1284" s="11">
        <f>G1284*0.17</f>
        <v>7.7486000000000006</v>
      </c>
      <c r="I1284" s="12">
        <f>G1284*0.3</f>
        <v>13.673999999999999</v>
      </c>
      <c r="J1284" s="12">
        <f>G1284+H1284+I1284</f>
        <v>67.002600000000001</v>
      </c>
      <c r="K1284" s="12">
        <f>J1284*1.1</f>
        <v>73.702860000000001</v>
      </c>
      <c r="L1284" s="7"/>
      <c r="M1284" s="4" t="s">
        <v>2466</v>
      </c>
      <c r="N1284" s="7" t="s">
        <v>3829</v>
      </c>
      <c r="O1284" s="8" t="s">
        <v>2479</v>
      </c>
      <c r="P1284" s="10">
        <v>45916</v>
      </c>
    </row>
    <row r="1285" spans="1:16" ht="375" hidden="1" x14ac:dyDescent="0.2">
      <c r="A1285" s="3" t="s">
        <v>90</v>
      </c>
      <c r="B1285" s="4" t="s">
        <v>1997</v>
      </c>
      <c r="C1285" s="4" t="s">
        <v>1283</v>
      </c>
      <c r="D1285" s="4" t="s">
        <v>636</v>
      </c>
      <c r="E1285" s="4" t="s">
        <v>273</v>
      </c>
      <c r="F1285" s="5">
        <v>60</v>
      </c>
      <c r="G1285" s="6">
        <v>59.16</v>
      </c>
      <c r="H1285" s="11">
        <f>G1285*0.17</f>
        <v>10.0572</v>
      </c>
      <c r="I1285" s="12">
        <f>G1285*0.3</f>
        <v>17.747999999999998</v>
      </c>
      <c r="J1285" s="12">
        <f>G1285+H1285+I1285</f>
        <v>86.965199999999982</v>
      </c>
      <c r="K1285" s="12">
        <f>J1285*1.1</f>
        <v>95.661719999999988</v>
      </c>
      <c r="L1285" s="7"/>
      <c r="M1285" s="4" t="s">
        <v>2466</v>
      </c>
      <c r="N1285" s="7" t="s">
        <v>3829</v>
      </c>
      <c r="O1285" s="8" t="s">
        <v>2472</v>
      </c>
      <c r="P1285" s="10">
        <v>45916</v>
      </c>
    </row>
    <row r="1286" spans="1:16" ht="375" hidden="1" x14ac:dyDescent="0.2">
      <c r="A1286" s="3" t="s">
        <v>90</v>
      </c>
      <c r="B1286" s="4" t="s">
        <v>1997</v>
      </c>
      <c r="C1286" s="4" t="s">
        <v>1283</v>
      </c>
      <c r="D1286" s="4" t="s">
        <v>636</v>
      </c>
      <c r="E1286" s="4" t="s">
        <v>273</v>
      </c>
      <c r="F1286" s="5">
        <v>60</v>
      </c>
      <c r="G1286" s="6">
        <v>59.16</v>
      </c>
      <c r="H1286" s="11">
        <f>G1286*0.17</f>
        <v>10.0572</v>
      </c>
      <c r="I1286" s="12">
        <f>G1286*0.3</f>
        <v>17.747999999999998</v>
      </c>
      <c r="J1286" s="12">
        <f>G1286+H1286+I1286</f>
        <v>86.965199999999982</v>
      </c>
      <c r="K1286" s="12">
        <f>J1286*1.1</f>
        <v>95.661719999999988</v>
      </c>
      <c r="L1286" s="7"/>
      <c r="M1286" s="4" t="s">
        <v>2466</v>
      </c>
      <c r="N1286" s="7" t="s">
        <v>3829</v>
      </c>
      <c r="O1286" s="8" t="s">
        <v>2480</v>
      </c>
      <c r="P1286" s="10">
        <v>45916</v>
      </c>
    </row>
    <row r="1287" spans="1:16" ht="375" hidden="1" x14ac:dyDescent="0.2">
      <c r="A1287" s="3" t="s">
        <v>90</v>
      </c>
      <c r="B1287" s="4" t="s">
        <v>1997</v>
      </c>
      <c r="C1287" s="4" t="s">
        <v>1052</v>
      </c>
      <c r="D1287" s="4" t="s">
        <v>636</v>
      </c>
      <c r="E1287" s="4" t="s">
        <v>273</v>
      </c>
      <c r="F1287" s="5">
        <v>30</v>
      </c>
      <c r="G1287" s="6">
        <v>27.29</v>
      </c>
      <c r="H1287" s="11">
        <f>G1287*0.17</f>
        <v>4.6393000000000004</v>
      </c>
      <c r="I1287" s="12">
        <f>G1287*0.3</f>
        <v>8.1869999999999994</v>
      </c>
      <c r="J1287" s="12">
        <f>G1287+H1287+I1287</f>
        <v>40.116299999999995</v>
      </c>
      <c r="K1287" s="12">
        <f>J1287*1.1</f>
        <v>44.127929999999999</v>
      </c>
      <c r="L1287" s="7"/>
      <c r="M1287" s="4" t="s">
        <v>2466</v>
      </c>
      <c r="N1287" s="7" t="s">
        <v>3829</v>
      </c>
      <c r="O1287" s="8" t="s">
        <v>2467</v>
      </c>
      <c r="P1287" s="10">
        <v>45916</v>
      </c>
    </row>
    <row r="1288" spans="1:16" ht="375" hidden="1" x14ac:dyDescent="0.2">
      <c r="A1288" s="3" t="s">
        <v>90</v>
      </c>
      <c r="B1288" s="4" t="s">
        <v>1997</v>
      </c>
      <c r="C1288" s="4" t="s">
        <v>1052</v>
      </c>
      <c r="D1288" s="4" t="s">
        <v>636</v>
      </c>
      <c r="E1288" s="4" t="s">
        <v>273</v>
      </c>
      <c r="F1288" s="5">
        <v>30</v>
      </c>
      <c r="G1288" s="6">
        <v>27.29</v>
      </c>
      <c r="H1288" s="11">
        <f>G1288*0.17</f>
        <v>4.6393000000000004</v>
      </c>
      <c r="I1288" s="12">
        <f>G1288*0.3</f>
        <v>8.1869999999999994</v>
      </c>
      <c r="J1288" s="12">
        <f>G1288+H1288+I1288</f>
        <v>40.116299999999995</v>
      </c>
      <c r="K1288" s="12">
        <f>J1288*1.1</f>
        <v>44.127929999999999</v>
      </c>
      <c r="L1288" s="7"/>
      <c r="M1288" s="4" t="s">
        <v>2466</v>
      </c>
      <c r="N1288" s="7" t="s">
        <v>3829</v>
      </c>
      <c r="O1288" s="8" t="s">
        <v>2475</v>
      </c>
      <c r="P1288" s="10">
        <v>45916</v>
      </c>
    </row>
    <row r="1289" spans="1:16" ht="375" hidden="1" x14ac:dyDescent="0.2">
      <c r="A1289" s="3" t="s">
        <v>90</v>
      </c>
      <c r="B1289" s="4" t="s">
        <v>1997</v>
      </c>
      <c r="C1289" s="4" t="s">
        <v>1281</v>
      </c>
      <c r="D1289" s="4" t="s">
        <v>636</v>
      </c>
      <c r="E1289" s="4" t="s">
        <v>273</v>
      </c>
      <c r="F1289" s="5">
        <v>60</v>
      </c>
      <c r="G1289" s="6">
        <v>59.16</v>
      </c>
      <c r="H1289" s="11">
        <f>G1289*0.17</f>
        <v>10.0572</v>
      </c>
      <c r="I1289" s="12">
        <f>G1289*0.3</f>
        <v>17.747999999999998</v>
      </c>
      <c r="J1289" s="12">
        <f>G1289+H1289+I1289</f>
        <v>86.965199999999982</v>
      </c>
      <c r="K1289" s="12">
        <f>J1289*1.1</f>
        <v>95.661719999999988</v>
      </c>
      <c r="L1289" s="7"/>
      <c r="M1289" s="4" t="s">
        <v>2466</v>
      </c>
      <c r="N1289" s="7" t="s">
        <v>3829</v>
      </c>
      <c r="O1289" s="8" t="s">
        <v>2470</v>
      </c>
      <c r="P1289" s="10">
        <v>45916</v>
      </c>
    </row>
    <row r="1290" spans="1:16" ht="375" hidden="1" x14ac:dyDescent="0.2">
      <c r="A1290" s="3" t="s">
        <v>90</v>
      </c>
      <c r="B1290" s="4" t="s">
        <v>1997</v>
      </c>
      <c r="C1290" s="4" t="s">
        <v>1281</v>
      </c>
      <c r="D1290" s="4" t="s">
        <v>636</v>
      </c>
      <c r="E1290" s="4" t="s">
        <v>273</v>
      </c>
      <c r="F1290" s="5">
        <v>60</v>
      </c>
      <c r="G1290" s="6">
        <v>59.16</v>
      </c>
      <c r="H1290" s="11">
        <f>G1290*0.17</f>
        <v>10.0572</v>
      </c>
      <c r="I1290" s="12">
        <f>G1290*0.3</f>
        <v>17.747999999999998</v>
      </c>
      <c r="J1290" s="12">
        <f>G1290+H1290+I1290</f>
        <v>86.965199999999982</v>
      </c>
      <c r="K1290" s="12">
        <f>J1290*1.1</f>
        <v>95.661719999999988</v>
      </c>
      <c r="L1290" s="7"/>
      <c r="M1290" s="4" t="s">
        <v>2466</v>
      </c>
      <c r="N1290" s="7" t="s">
        <v>3829</v>
      </c>
      <c r="O1290" s="8" t="s">
        <v>2478</v>
      </c>
      <c r="P1290" s="10">
        <v>45916</v>
      </c>
    </row>
    <row r="1291" spans="1:16" ht="375" hidden="1" x14ac:dyDescent="0.2">
      <c r="A1291" s="3" t="s">
        <v>90</v>
      </c>
      <c r="B1291" s="4" t="s">
        <v>1997</v>
      </c>
      <c r="C1291" s="4" t="s">
        <v>1998</v>
      </c>
      <c r="D1291" s="4" t="s">
        <v>636</v>
      </c>
      <c r="E1291" s="4" t="s">
        <v>273</v>
      </c>
      <c r="F1291" s="5">
        <v>60</v>
      </c>
      <c r="G1291" s="6">
        <v>59.16</v>
      </c>
      <c r="H1291" s="11">
        <f>G1291*0.17</f>
        <v>10.0572</v>
      </c>
      <c r="I1291" s="12">
        <f>G1291*0.3</f>
        <v>17.747999999999998</v>
      </c>
      <c r="J1291" s="12">
        <f>G1291+H1291+I1291</f>
        <v>86.965199999999982</v>
      </c>
      <c r="K1291" s="12">
        <f>J1291*1.1</f>
        <v>95.661719999999988</v>
      </c>
      <c r="L1291" s="7"/>
      <c r="M1291" s="4" t="s">
        <v>1282</v>
      </c>
      <c r="N1291" s="7" t="s">
        <v>3829</v>
      </c>
      <c r="O1291" s="8" t="s">
        <v>1999</v>
      </c>
      <c r="P1291" s="10">
        <v>45916</v>
      </c>
    </row>
    <row r="1292" spans="1:16" ht="375" hidden="1" x14ac:dyDescent="0.2">
      <c r="A1292" s="3" t="s">
        <v>90</v>
      </c>
      <c r="B1292" s="4" t="s">
        <v>1997</v>
      </c>
      <c r="C1292" s="4" t="s">
        <v>1998</v>
      </c>
      <c r="D1292" s="4" t="s">
        <v>636</v>
      </c>
      <c r="E1292" s="4" t="s">
        <v>273</v>
      </c>
      <c r="F1292" s="5">
        <v>60</v>
      </c>
      <c r="G1292" s="6">
        <v>59.16</v>
      </c>
      <c r="H1292" s="11">
        <f>G1292*0.17</f>
        <v>10.0572</v>
      </c>
      <c r="I1292" s="12">
        <f>G1292*0.3</f>
        <v>17.747999999999998</v>
      </c>
      <c r="J1292" s="12">
        <f>G1292+H1292+I1292</f>
        <v>86.965199999999982</v>
      </c>
      <c r="K1292" s="12">
        <f>J1292*1.1</f>
        <v>95.661719999999988</v>
      </c>
      <c r="L1292" s="7"/>
      <c r="M1292" s="4" t="s">
        <v>2466</v>
      </c>
      <c r="N1292" s="7" t="s">
        <v>3829</v>
      </c>
      <c r="O1292" s="8" t="s">
        <v>2469</v>
      </c>
      <c r="P1292" s="10">
        <v>45916</v>
      </c>
    </row>
    <row r="1293" spans="1:16" ht="375" hidden="1" x14ac:dyDescent="0.2">
      <c r="A1293" s="3" t="s">
        <v>90</v>
      </c>
      <c r="B1293" s="4" t="s">
        <v>1997</v>
      </c>
      <c r="C1293" s="4" t="s">
        <v>1998</v>
      </c>
      <c r="D1293" s="4" t="s">
        <v>636</v>
      </c>
      <c r="E1293" s="4" t="s">
        <v>273</v>
      </c>
      <c r="F1293" s="5">
        <v>60</v>
      </c>
      <c r="G1293" s="6">
        <v>59.16</v>
      </c>
      <c r="H1293" s="11">
        <f>G1293*0.17</f>
        <v>10.0572</v>
      </c>
      <c r="I1293" s="12">
        <f>G1293*0.3</f>
        <v>17.747999999999998</v>
      </c>
      <c r="J1293" s="12">
        <f>G1293+H1293+I1293</f>
        <v>86.965199999999982</v>
      </c>
      <c r="K1293" s="12">
        <f>J1293*1.1</f>
        <v>95.661719999999988</v>
      </c>
      <c r="L1293" s="7"/>
      <c r="M1293" s="4" t="s">
        <v>2466</v>
      </c>
      <c r="N1293" s="7" t="s">
        <v>3829</v>
      </c>
      <c r="O1293" s="8" t="s">
        <v>2477</v>
      </c>
      <c r="P1293" s="10">
        <v>45916</v>
      </c>
    </row>
    <row r="1294" spans="1:16" ht="375" hidden="1" x14ac:dyDescent="0.2">
      <c r="A1294" s="3" t="s">
        <v>90</v>
      </c>
      <c r="B1294" s="4" t="s">
        <v>1997</v>
      </c>
      <c r="C1294" s="4" t="s">
        <v>2473</v>
      </c>
      <c r="D1294" s="4" t="s">
        <v>636</v>
      </c>
      <c r="E1294" s="4" t="s">
        <v>273</v>
      </c>
      <c r="F1294" s="5">
        <v>120</v>
      </c>
      <c r="G1294" s="6">
        <v>82.91</v>
      </c>
      <c r="H1294" s="11">
        <f>G1294*0.17</f>
        <v>14.0947</v>
      </c>
      <c r="I1294" s="12">
        <f>G1294*0.3</f>
        <v>24.872999999999998</v>
      </c>
      <c r="J1294" s="12">
        <f>G1294+H1294+I1294</f>
        <v>121.8777</v>
      </c>
      <c r="K1294" s="12">
        <f>J1294*1.1</f>
        <v>134.06547</v>
      </c>
      <c r="L1294" s="7"/>
      <c r="M1294" s="4" t="s">
        <v>2466</v>
      </c>
      <c r="N1294" s="7" t="s">
        <v>3829</v>
      </c>
      <c r="O1294" s="8" t="s">
        <v>2474</v>
      </c>
      <c r="P1294" s="10">
        <v>45916</v>
      </c>
    </row>
    <row r="1295" spans="1:16" ht="375" hidden="1" x14ac:dyDescent="0.2">
      <c r="A1295" s="3" t="s">
        <v>90</v>
      </c>
      <c r="B1295" s="4" t="s">
        <v>1997</v>
      </c>
      <c r="C1295" s="4" t="s">
        <v>2473</v>
      </c>
      <c r="D1295" s="4" t="s">
        <v>636</v>
      </c>
      <c r="E1295" s="4" t="s">
        <v>273</v>
      </c>
      <c r="F1295" s="5">
        <v>120</v>
      </c>
      <c r="G1295" s="6">
        <v>82.91</v>
      </c>
      <c r="H1295" s="11">
        <f>G1295*0.17</f>
        <v>14.0947</v>
      </c>
      <c r="I1295" s="12">
        <f>G1295*0.3</f>
        <v>24.872999999999998</v>
      </c>
      <c r="J1295" s="12">
        <f>G1295+H1295+I1295</f>
        <v>121.8777</v>
      </c>
      <c r="K1295" s="12">
        <f>J1295*1.1</f>
        <v>134.06547</v>
      </c>
      <c r="L1295" s="7"/>
      <c r="M1295" s="4" t="s">
        <v>2466</v>
      </c>
      <c r="N1295" s="7" t="s">
        <v>3829</v>
      </c>
      <c r="O1295" s="8" t="s">
        <v>2481</v>
      </c>
      <c r="P1295" s="10">
        <v>45916</v>
      </c>
    </row>
    <row r="1296" spans="1:16" ht="255" hidden="1" x14ac:dyDescent="0.2">
      <c r="A1296" s="3" t="s">
        <v>573</v>
      </c>
      <c r="B1296" s="4" t="s">
        <v>573</v>
      </c>
      <c r="C1296" s="4" t="s">
        <v>2569</v>
      </c>
      <c r="D1296" s="4" t="s">
        <v>568</v>
      </c>
      <c r="E1296" s="4" t="s">
        <v>574</v>
      </c>
      <c r="F1296" s="5">
        <v>1</v>
      </c>
      <c r="G1296" s="6">
        <v>902.08</v>
      </c>
      <c r="H1296" s="11">
        <f>G1296*0.1</f>
        <v>90.208000000000013</v>
      </c>
      <c r="I1296" s="12">
        <f>G1296*0.15</f>
        <v>135.31200000000001</v>
      </c>
      <c r="J1296" s="12">
        <f>G1296+H1296+I1296</f>
        <v>1127.5999999999999</v>
      </c>
      <c r="K1296" s="12">
        <f>J1296*1.1</f>
        <v>1240.3599999999999</v>
      </c>
      <c r="L1296" s="7"/>
      <c r="M1296" s="4" t="s">
        <v>3970</v>
      </c>
      <c r="N1296" s="7" t="s">
        <v>3971</v>
      </c>
      <c r="O1296" s="8" t="s">
        <v>3972</v>
      </c>
      <c r="P1296" s="10">
        <v>45918</v>
      </c>
    </row>
    <row r="1297" spans="1:16" ht="255" hidden="1" x14ac:dyDescent="0.2">
      <c r="A1297" s="3" t="s">
        <v>573</v>
      </c>
      <c r="B1297" s="4" t="s">
        <v>573</v>
      </c>
      <c r="C1297" s="4" t="s">
        <v>2570</v>
      </c>
      <c r="D1297" s="4" t="s">
        <v>568</v>
      </c>
      <c r="E1297" s="4" t="s">
        <v>574</v>
      </c>
      <c r="F1297" s="5">
        <v>1</v>
      </c>
      <c r="G1297" s="6">
        <v>1634.74</v>
      </c>
      <c r="H1297" s="11">
        <f>G1297*0.1</f>
        <v>163.47400000000002</v>
      </c>
      <c r="I1297" s="12">
        <f>G1297*0.15</f>
        <v>245.21099999999998</v>
      </c>
      <c r="J1297" s="12">
        <f>G1297+H1297+I1297</f>
        <v>2043.425</v>
      </c>
      <c r="K1297" s="12">
        <f>J1297*1.1</f>
        <v>2247.7674999999999</v>
      </c>
      <c r="L1297" s="7"/>
      <c r="M1297" s="4" t="s">
        <v>3970</v>
      </c>
      <c r="N1297" s="7" t="s">
        <v>3971</v>
      </c>
      <c r="O1297" s="8" t="s">
        <v>3973</v>
      </c>
      <c r="P1297" s="10">
        <v>45918</v>
      </c>
    </row>
    <row r="1298" spans="1:16" ht="409.5" x14ac:dyDescent="0.2">
      <c r="A1298" s="3" t="s">
        <v>290</v>
      </c>
      <c r="B1298" s="4" t="s">
        <v>2840</v>
      </c>
      <c r="C1298" s="4" t="s">
        <v>3069</v>
      </c>
      <c r="D1298" s="4" t="s">
        <v>2962</v>
      </c>
      <c r="E1298" s="4" t="s">
        <v>291</v>
      </c>
      <c r="F1298" s="5">
        <v>1</v>
      </c>
      <c r="G1298" s="6">
        <v>9125.77</v>
      </c>
      <c r="H1298" s="11">
        <f>G1298*0.1</f>
        <v>912.57700000000011</v>
      </c>
      <c r="I1298" s="12">
        <f>G1298*0.15</f>
        <v>1368.8655000000001</v>
      </c>
      <c r="J1298" s="12">
        <f>G1298+H1298+I1298</f>
        <v>11407.2125</v>
      </c>
      <c r="K1298" s="12">
        <f>J1298*1.1</f>
        <v>12547.93375</v>
      </c>
      <c r="L1298" s="7"/>
      <c r="M1298" s="4" t="s">
        <v>3070</v>
      </c>
      <c r="N1298" s="7" t="s">
        <v>3071</v>
      </c>
      <c r="O1298" s="8" t="s">
        <v>3072</v>
      </c>
      <c r="P1298" s="10">
        <v>45901</v>
      </c>
    </row>
    <row r="1299" spans="1:16" ht="409.5" x14ac:dyDescent="0.2">
      <c r="A1299" s="3" t="s">
        <v>290</v>
      </c>
      <c r="B1299" s="4" t="s">
        <v>2840</v>
      </c>
      <c r="C1299" s="4" t="s">
        <v>3073</v>
      </c>
      <c r="D1299" s="4" t="s">
        <v>2962</v>
      </c>
      <c r="E1299" s="4" t="s">
        <v>291</v>
      </c>
      <c r="F1299" s="5">
        <v>2</v>
      </c>
      <c r="G1299" s="6">
        <v>18251.54</v>
      </c>
      <c r="H1299" s="11">
        <f>G1299*0.1</f>
        <v>1825.1540000000002</v>
      </c>
      <c r="I1299" s="12">
        <f>G1299*0.15</f>
        <v>2737.7310000000002</v>
      </c>
      <c r="J1299" s="12">
        <f>G1299+H1299+I1299</f>
        <v>22814.424999999999</v>
      </c>
      <c r="K1299" s="12">
        <f>J1299*1.1</f>
        <v>25095.8675</v>
      </c>
      <c r="L1299" s="7"/>
      <c r="M1299" s="4" t="s">
        <v>3070</v>
      </c>
      <c r="N1299" s="7" t="s">
        <v>3071</v>
      </c>
      <c r="O1299" s="8" t="s">
        <v>3074</v>
      </c>
      <c r="P1299" s="10">
        <v>45901</v>
      </c>
    </row>
    <row r="1300" spans="1:16" ht="375" x14ac:dyDescent="0.2">
      <c r="A1300" s="3" t="s">
        <v>124</v>
      </c>
      <c r="B1300" s="4" t="s">
        <v>2496</v>
      </c>
      <c r="C1300" s="4" t="s">
        <v>508</v>
      </c>
      <c r="D1300" s="4" t="s">
        <v>636</v>
      </c>
      <c r="E1300" s="4" t="s">
        <v>395</v>
      </c>
      <c r="F1300" s="5">
        <v>56</v>
      </c>
      <c r="G1300" s="6">
        <v>63.86</v>
      </c>
      <c r="H1300" s="11">
        <f>G1300*0.17</f>
        <v>10.856200000000001</v>
      </c>
      <c r="I1300" s="12">
        <f>G1300*0.3</f>
        <v>19.157999999999998</v>
      </c>
      <c r="J1300" s="12">
        <f>G1300+H1300+I1300</f>
        <v>93.874200000000002</v>
      </c>
      <c r="K1300" s="12">
        <f>J1300*1.1</f>
        <v>103.26162000000001</v>
      </c>
      <c r="L1300" s="7"/>
      <c r="M1300" s="4" t="s">
        <v>672</v>
      </c>
      <c r="N1300" s="7" t="s">
        <v>3414</v>
      </c>
      <c r="O1300" s="8" t="s">
        <v>2497</v>
      </c>
      <c r="P1300" s="10">
        <v>45908</v>
      </c>
    </row>
    <row r="1301" spans="1:16" ht="375" x14ac:dyDescent="0.2">
      <c r="A1301" s="3" t="s">
        <v>124</v>
      </c>
      <c r="B1301" s="4" t="s">
        <v>2496</v>
      </c>
      <c r="C1301" s="4" t="s">
        <v>508</v>
      </c>
      <c r="D1301" s="4" t="s">
        <v>636</v>
      </c>
      <c r="E1301" s="4" t="s">
        <v>395</v>
      </c>
      <c r="F1301" s="5">
        <v>56</v>
      </c>
      <c r="G1301" s="6">
        <v>63.86</v>
      </c>
      <c r="H1301" s="11">
        <f>G1301*0.17</f>
        <v>10.856200000000001</v>
      </c>
      <c r="I1301" s="12">
        <f>G1301*0.3</f>
        <v>19.157999999999998</v>
      </c>
      <c r="J1301" s="12">
        <f>G1301+H1301+I1301</f>
        <v>93.874200000000002</v>
      </c>
      <c r="K1301" s="12">
        <f>J1301*1.1</f>
        <v>103.26162000000001</v>
      </c>
      <c r="L1301" s="7"/>
      <c r="M1301" s="4" t="s">
        <v>672</v>
      </c>
      <c r="N1301" s="7" t="s">
        <v>3414</v>
      </c>
      <c r="O1301" s="8" t="s">
        <v>2498</v>
      </c>
      <c r="P1301" s="10">
        <v>45908</v>
      </c>
    </row>
    <row r="1302" spans="1:16" ht="375" hidden="1" x14ac:dyDescent="0.2">
      <c r="A1302" s="3" t="s">
        <v>91</v>
      </c>
      <c r="B1302" s="4" t="s">
        <v>1738</v>
      </c>
      <c r="C1302" s="4" t="s">
        <v>622</v>
      </c>
      <c r="D1302" s="4" t="s">
        <v>636</v>
      </c>
      <c r="E1302" s="4" t="s">
        <v>307</v>
      </c>
      <c r="F1302" s="5">
        <v>10</v>
      </c>
      <c r="G1302" s="6">
        <v>49.25</v>
      </c>
      <c r="H1302" s="11">
        <f>G1302*0.17</f>
        <v>8.3725000000000005</v>
      </c>
      <c r="I1302" s="12">
        <f>G1302*0.3</f>
        <v>14.774999999999999</v>
      </c>
      <c r="J1302" s="12">
        <f>G1302+H1302+I1302</f>
        <v>72.397500000000008</v>
      </c>
      <c r="K1302" s="12">
        <f>J1302*1.1</f>
        <v>79.637250000000009</v>
      </c>
      <c r="L1302" s="7"/>
      <c r="M1302" s="4" t="s">
        <v>2023</v>
      </c>
      <c r="N1302" s="7" t="s">
        <v>3910</v>
      </c>
      <c r="O1302" s="8" t="s">
        <v>2106</v>
      </c>
      <c r="P1302" s="10">
        <v>45919</v>
      </c>
    </row>
    <row r="1303" spans="1:16" ht="375" hidden="1" x14ac:dyDescent="0.2">
      <c r="A1303" s="3" t="s">
        <v>91</v>
      </c>
      <c r="B1303" s="4" t="s">
        <v>1738</v>
      </c>
      <c r="C1303" s="4" t="s">
        <v>622</v>
      </c>
      <c r="D1303" s="4" t="s">
        <v>636</v>
      </c>
      <c r="E1303" s="4" t="s">
        <v>307</v>
      </c>
      <c r="F1303" s="5">
        <v>10</v>
      </c>
      <c r="G1303" s="6">
        <v>49.25</v>
      </c>
      <c r="H1303" s="11">
        <f>G1303*0.17</f>
        <v>8.3725000000000005</v>
      </c>
      <c r="I1303" s="12">
        <f>G1303*0.3</f>
        <v>14.774999999999999</v>
      </c>
      <c r="J1303" s="12">
        <f>G1303+H1303+I1303</f>
        <v>72.397500000000008</v>
      </c>
      <c r="K1303" s="12">
        <f>J1303*1.1</f>
        <v>79.637250000000009</v>
      </c>
      <c r="L1303" s="7"/>
      <c r="M1303" s="4" t="s">
        <v>2023</v>
      </c>
      <c r="N1303" s="7" t="s">
        <v>3910</v>
      </c>
      <c r="O1303" s="8" t="s">
        <v>2519</v>
      </c>
      <c r="P1303" s="10">
        <v>45919</v>
      </c>
    </row>
    <row r="1304" spans="1:16" ht="375" hidden="1" x14ac:dyDescent="0.2">
      <c r="A1304" s="3" t="s">
        <v>91</v>
      </c>
      <c r="B1304" s="4" t="s">
        <v>1738</v>
      </c>
      <c r="C1304" s="4" t="s">
        <v>1092</v>
      </c>
      <c r="D1304" s="4" t="s">
        <v>636</v>
      </c>
      <c r="E1304" s="4" t="s">
        <v>307</v>
      </c>
      <c r="F1304" s="5">
        <v>20</v>
      </c>
      <c r="G1304" s="6">
        <v>98.15</v>
      </c>
      <c r="H1304" s="11">
        <f>G1304*0.17</f>
        <v>16.685500000000001</v>
      </c>
      <c r="I1304" s="12">
        <f>G1304*0.3</f>
        <v>29.445</v>
      </c>
      <c r="J1304" s="12">
        <f>G1304+H1304+I1304</f>
        <v>144.28050000000002</v>
      </c>
      <c r="K1304" s="12">
        <f>J1304*1.1</f>
        <v>158.70855000000003</v>
      </c>
      <c r="L1304" s="7"/>
      <c r="M1304" s="4" t="s">
        <v>2023</v>
      </c>
      <c r="N1304" s="7" t="s">
        <v>3910</v>
      </c>
      <c r="O1304" s="8" t="s">
        <v>2107</v>
      </c>
      <c r="P1304" s="10">
        <v>45919</v>
      </c>
    </row>
    <row r="1305" spans="1:16" ht="375" hidden="1" x14ac:dyDescent="0.2">
      <c r="A1305" s="3" t="s">
        <v>91</v>
      </c>
      <c r="B1305" s="4" t="s">
        <v>1738</v>
      </c>
      <c r="C1305" s="4" t="s">
        <v>1092</v>
      </c>
      <c r="D1305" s="4" t="s">
        <v>636</v>
      </c>
      <c r="E1305" s="4" t="s">
        <v>307</v>
      </c>
      <c r="F1305" s="5">
        <v>20</v>
      </c>
      <c r="G1305" s="6">
        <v>98.15</v>
      </c>
      <c r="H1305" s="11">
        <f>G1305*0.17</f>
        <v>16.685500000000001</v>
      </c>
      <c r="I1305" s="12">
        <f>G1305*0.3</f>
        <v>29.445</v>
      </c>
      <c r="J1305" s="12">
        <f>G1305+H1305+I1305</f>
        <v>144.28050000000002</v>
      </c>
      <c r="K1305" s="12">
        <f>J1305*1.1</f>
        <v>158.70855000000003</v>
      </c>
      <c r="L1305" s="7"/>
      <c r="M1305" s="4" t="s">
        <v>2023</v>
      </c>
      <c r="N1305" s="7" t="s">
        <v>3910</v>
      </c>
      <c r="O1305" s="8" t="s">
        <v>2520</v>
      </c>
      <c r="P1305" s="10">
        <v>45919</v>
      </c>
    </row>
    <row r="1306" spans="1:16" ht="375" hidden="1" x14ac:dyDescent="0.2">
      <c r="A1306" s="3" t="s">
        <v>91</v>
      </c>
      <c r="B1306" s="4" t="s">
        <v>1738</v>
      </c>
      <c r="C1306" s="4" t="s">
        <v>621</v>
      </c>
      <c r="D1306" s="4" t="s">
        <v>636</v>
      </c>
      <c r="E1306" s="4" t="s">
        <v>307</v>
      </c>
      <c r="F1306" s="5">
        <v>30</v>
      </c>
      <c r="G1306" s="6">
        <v>123.64</v>
      </c>
      <c r="H1306" s="11">
        <f>G1306*0.14</f>
        <v>17.309600000000003</v>
      </c>
      <c r="I1306" s="12">
        <f>G1306*0.22</f>
        <v>27.200800000000001</v>
      </c>
      <c r="J1306" s="12">
        <f>G1306+H1306+I1306</f>
        <v>168.15039999999999</v>
      </c>
      <c r="K1306" s="12">
        <f>J1306*1.1</f>
        <v>184.96544</v>
      </c>
      <c r="L1306" s="7"/>
      <c r="M1306" s="4" t="s">
        <v>2023</v>
      </c>
      <c r="N1306" s="7" t="s">
        <v>3910</v>
      </c>
      <c r="O1306" s="8" t="s">
        <v>2108</v>
      </c>
      <c r="P1306" s="10">
        <v>45919</v>
      </c>
    </row>
    <row r="1307" spans="1:16" ht="375" hidden="1" x14ac:dyDescent="0.2">
      <c r="A1307" s="3" t="s">
        <v>91</v>
      </c>
      <c r="B1307" s="4" t="s">
        <v>1738</v>
      </c>
      <c r="C1307" s="4" t="s">
        <v>621</v>
      </c>
      <c r="D1307" s="4" t="s">
        <v>636</v>
      </c>
      <c r="E1307" s="4" t="s">
        <v>307</v>
      </c>
      <c r="F1307" s="5">
        <v>30</v>
      </c>
      <c r="G1307" s="6">
        <v>123.64</v>
      </c>
      <c r="H1307" s="11">
        <f>G1307*0.14</f>
        <v>17.309600000000003</v>
      </c>
      <c r="I1307" s="12">
        <f>G1307*0.22</f>
        <v>27.200800000000001</v>
      </c>
      <c r="J1307" s="12">
        <f>G1307+H1307+I1307</f>
        <v>168.15039999999999</v>
      </c>
      <c r="K1307" s="12">
        <f>J1307*1.1</f>
        <v>184.96544</v>
      </c>
      <c r="L1307" s="7"/>
      <c r="M1307" s="4" t="s">
        <v>2023</v>
      </c>
      <c r="N1307" s="7" t="s">
        <v>3910</v>
      </c>
      <c r="O1307" s="8" t="s">
        <v>2521</v>
      </c>
      <c r="P1307" s="10">
        <v>45919</v>
      </c>
    </row>
    <row r="1308" spans="1:16" ht="375" hidden="1" x14ac:dyDescent="0.2">
      <c r="A1308" s="3" t="s">
        <v>91</v>
      </c>
      <c r="B1308" s="4" t="s">
        <v>1738</v>
      </c>
      <c r="C1308" s="4" t="s">
        <v>1093</v>
      </c>
      <c r="D1308" s="4" t="s">
        <v>636</v>
      </c>
      <c r="E1308" s="4" t="s">
        <v>307</v>
      </c>
      <c r="F1308" s="5">
        <v>50</v>
      </c>
      <c r="G1308" s="6">
        <v>184.3</v>
      </c>
      <c r="H1308" s="11">
        <f>G1308*0.14</f>
        <v>25.802000000000003</v>
      </c>
      <c r="I1308" s="12">
        <f>G1308*0.22</f>
        <v>40.545999999999999</v>
      </c>
      <c r="J1308" s="12">
        <f>G1308+H1308+I1308</f>
        <v>250.648</v>
      </c>
      <c r="K1308" s="12">
        <f>J1308*1.1</f>
        <v>275.71280000000002</v>
      </c>
      <c r="L1308" s="7"/>
      <c r="M1308" s="4" t="s">
        <v>2023</v>
      </c>
      <c r="N1308" s="7" t="s">
        <v>3910</v>
      </c>
      <c r="O1308" s="8" t="s">
        <v>2109</v>
      </c>
      <c r="P1308" s="10">
        <v>45919</v>
      </c>
    </row>
    <row r="1309" spans="1:16" ht="375" hidden="1" x14ac:dyDescent="0.2">
      <c r="A1309" s="3" t="s">
        <v>91</v>
      </c>
      <c r="B1309" s="4" t="s">
        <v>1738</v>
      </c>
      <c r="C1309" s="4" t="s">
        <v>1093</v>
      </c>
      <c r="D1309" s="4" t="s">
        <v>636</v>
      </c>
      <c r="E1309" s="4" t="s">
        <v>307</v>
      </c>
      <c r="F1309" s="5">
        <v>50</v>
      </c>
      <c r="G1309" s="6">
        <v>184.3</v>
      </c>
      <c r="H1309" s="11">
        <f>G1309*0.14</f>
        <v>25.802000000000003</v>
      </c>
      <c r="I1309" s="12">
        <f>G1309*0.22</f>
        <v>40.545999999999999</v>
      </c>
      <c r="J1309" s="12">
        <f>G1309+H1309+I1309</f>
        <v>250.648</v>
      </c>
      <c r="K1309" s="12">
        <f>J1309*1.1</f>
        <v>275.71280000000002</v>
      </c>
      <c r="L1309" s="7"/>
      <c r="M1309" s="4" t="s">
        <v>2023</v>
      </c>
      <c r="N1309" s="7" t="s">
        <v>3910</v>
      </c>
      <c r="O1309" s="8" t="s">
        <v>2522</v>
      </c>
      <c r="P1309" s="10">
        <v>45919</v>
      </c>
    </row>
    <row r="1310" spans="1:16" ht="375" hidden="1" x14ac:dyDescent="0.2">
      <c r="A1310" s="3" t="s">
        <v>91</v>
      </c>
      <c r="B1310" s="4" t="s">
        <v>1738</v>
      </c>
      <c r="C1310" s="4" t="s">
        <v>564</v>
      </c>
      <c r="D1310" s="4" t="s">
        <v>636</v>
      </c>
      <c r="E1310" s="4" t="s">
        <v>307</v>
      </c>
      <c r="F1310" s="5">
        <v>50</v>
      </c>
      <c r="G1310" s="6">
        <v>380.78</v>
      </c>
      <c r="H1310" s="11">
        <f>G1310*0.14</f>
        <v>53.309200000000004</v>
      </c>
      <c r="I1310" s="12">
        <f>G1310*0.22</f>
        <v>83.771599999999992</v>
      </c>
      <c r="J1310" s="12">
        <f>G1310+H1310+I1310</f>
        <v>517.86080000000004</v>
      </c>
      <c r="K1310" s="12">
        <f>J1310*1.1</f>
        <v>569.64688000000012</v>
      </c>
      <c r="L1310" s="7"/>
      <c r="M1310" s="4" t="s">
        <v>2023</v>
      </c>
      <c r="N1310" s="7" t="s">
        <v>3910</v>
      </c>
      <c r="O1310" s="8" t="s">
        <v>2110</v>
      </c>
      <c r="P1310" s="10">
        <v>45919</v>
      </c>
    </row>
    <row r="1311" spans="1:16" ht="375" hidden="1" x14ac:dyDescent="0.2">
      <c r="A1311" s="3" t="s">
        <v>91</v>
      </c>
      <c r="B1311" s="4" t="s">
        <v>1738</v>
      </c>
      <c r="C1311" s="4" t="s">
        <v>564</v>
      </c>
      <c r="D1311" s="4" t="s">
        <v>636</v>
      </c>
      <c r="E1311" s="4" t="s">
        <v>307</v>
      </c>
      <c r="F1311" s="5">
        <v>50</v>
      </c>
      <c r="G1311" s="6">
        <v>380.78</v>
      </c>
      <c r="H1311" s="11">
        <f>G1311*0.14</f>
        <v>53.309200000000004</v>
      </c>
      <c r="I1311" s="12">
        <f>G1311*0.22</f>
        <v>83.771599999999992</v>
      </c>
      <c r="J1311" s="12">
        <f>G1311+H1311+I1311</f>
        <v>517.86080000000004</v>
      </c>
      <c r="K1311" s="12">
        <f>J1311*1.1</f>
        <v>569.64688000000012</v>
      </c>
      <c r="L1311" s="7"/>
      <c r="M1311" s="4" t="s">
        <v>2023</v>
      </c>
      <c r="N1311" s="7" t="s">
        <v>3910</v>
      </c>
      <c r="O1311" s="8" t="s">
        <v>2920</v>
      </c>
      <c r="P1311" s="10">
        <v>45919</v>
      </c>
    </row>
    <row r="1312" spans="1:16" ht="240" x14ac:dyDescent="0.2">
      <c r="A1312" s="3" t="s">
        <v>135</v>
      </c>
      <c r="B1312" s="4" t="s">
        <v>1103</v>
      </c>
      <c r="C1312" s="4" t="s">
        <v>3718</v>
      </c>
      <c r="D1312" s="4" t="s">
        <v>694</v>
      </c>
      <c r="E1312" s="4" t="s">
        <v>528</v>
      </c>
      <c r="F1312" s="5">
        <v>1</v>
      </c>
      <c r="G1312" s="6">
        <v>27</v>
      </c>
      <c r="H1312" s="11">
        <f>G1312*0.17</f>
        <v>4.5900000000000007</v>
      </c>
      <c r="I1312" s="12">
        <f>G1312*0.3</f>
        <v>8.1</v>
      </c>
      <c r="J1312" s="12">
        <f>G1312+H1312+I1312</f>
        <v>39.69</v>
      </c>
      <c r="K1312" s="12">
        <f>J1312*1.1</f>
        <v>43.658999999999999</v>
      </c>
      <c r="L1312" s="7"/>
      <c r="M1312" s="4" t="s">
        <v>875</v>
      </c>
      <c r="N1312" s="7" t="s">
        <v>3719</v>
      </c>
      <c r="O1312" s="8" t="s">
        <v>3720</v>
      </c>
      <c r="P1312" s="10">
        <v>45915</v>
      </c>
    </row>
    <row r="1313" spans="1:16" ht="409.5" hidden="1" x14ac:dyDescent="0.2">
      <c r="A1313" s="3" t="s">
        <v>135</v>
      </c>
      <c r="B1313" s="4" t="s">
        <v>135</v>
      </c>
      <c r="C1313" s="4" t="s">
        <v>1626</v>
      </c>
      <c r="D1313" s="4" t="s">
        <v>639</v>
      </c>
      <c r="E1313" s="4" t="s">
        <v>528</v>
      </c>
      <c r="F1313" s="5">
        <v>12</v>
      </c>
      <c r="G1313" s="6">
        <v>353.44</v>
      </c>
      <c r="H1313" s="11">
        <f>G1313*0.14</f>
        <v>49.481600000000007</v>
      </c>
      <c r="I1313" s="12">
        <f>G1313*0.22</f>
        <v>77.756799999999998</v>
      </c>
      <c r="J1313" s="12">
        <f>G1313+H1313+I1313</f>
        <v>480.67840000000001</v>
      </c>
      <c r="K1313" s="12">
        <f>J1313*1.1</f>
        <v>528.74624000000006</v>
      </c>
      <c r="L1313" s="7"/>
      <c r="M1313" s="4" t="s">
        <v>938</v>
      </c>
      <c r="N1313" s="7" t="s">
        <v>4060</v>
      </c>
      <c r="O1313" s="8" t="s">
        <v>970</v>
      </c>
      <c r="P1313" s="10">
        <v>45922</v>
      </c>
    </row>
    <row r="1314" spans="1:16" ht="409.5" hidden="1" x14ac:dyDescent="0.2">
      <c r="A1314" s="3" t="s">
        <v>135</v>
      </c>
      <c r="B1314" s="4" t="s">
        <v>135</v>
      </c>
      <c r="C1314" s="4" t="s">
        <v>1626</v>
      </c>
      <c r="D1314" s="4" t="s">
        <v>639</v>
      </c>
      <c r="E1314" s="4" t="s">
        <v>528</v>
      </c>
      <c r="F1314" s="5">
        <v>12</v>
      </c>
      <c r="G1314" s="6">
        <v>353.44</v>
      </c>
      <c r="H1314" s="11">
        <f>G1314*0.14</f>
        <v>49.481600000000007</v>
      </c>
      <c r="I1314" s="12">
        <f>G1314*0.22</f>
        <v>77.756799999999998</v>
      </c>
      <c r="J1314" s="12">
        <f>G1314+H1314+I1314</f>
        <v>480.67840000000001</v>
      </c>
      <c r="K1314" s="12">
        <f>J1314*1.1</f>
        <v>528.74624000000006</v>
      </c>
      <c r="L1314" s="7"/>
      <c r="M1314" s="4" t="s">
        <v>938</v>
      </c>
      <c r="N1314" s="7" t="s">
        <v>4060</v>
      </c>
      <c r="O1314" s="8" t="s">
        <v>1631</v>
      </c>
      <c r="P1314" s="10">
        <v>45922</v>
      </c>
    </row>
    <row r="1315" spans="1:16" ht="409.5" hidden="1" x14ac:dyDescent="0.2">
      <c r="A1315" s="3" t="s">
        <v>135</v>
      </c>
      <c r="B1315" s="4" t="s">
        <v>135</v>
      </c>
      <c r="C1315" s="4" t="s">
        <v>953</v>
      </c>
      <c r="D1315" s="4" t="s">
        <v>639</v>
      </c>
      <c r="E1315" s="4" t="s">
        <v>528</v>
      </c>
      <c r="F1315" s="5">
        <v>1</v>
      </c>
      <c r="G1315" s="6">
        <v>42.05</v>
      </c>
      <c r="H1315" s="11">
        <f>G1315*0.17</f>
        <v>7.1485000000000003</v>
      </c>
      <c r="I1315" s="12">
        <f>G1315*0.3</f>
        <v>12.614999999999998</v>
      </c>
      <c r="J1315" s="12">
        <f>G1315+H1315+I1315</f>
        <v>61.813499999999991</v>
      </c>
      <c r="K1315" s="12">
        <f>J1315*1.1</f>
        <v>67.99485</v>
      </c>
      <c r="L1315" s="7"/>
      <c r="M1315" s="4" t="s">
        <v>938</v>
      </c>
      <c r="N1315" s="7" t="s">
        <v>4060</v>
      </c>
      <c r="O1315" s="8" t="s">
        <v>954</v>
      </c>
      <c r="P1315" s="10">
        <v>45922</v>
      </c>
    </row>
    <row r="1316" spans="1:16" ht="409.5" hidden="1" x14ac:dyDescent="0.2">
      <c r="A1316" s="3" t="s">
        <v>135</v>
      </c>
      <c r="B1316" s="4" t="s">
        <v>135</v>
      </c>
      <c r="C1316" s="4" t="s">
        <v>1623</v>
      </c>
      <c r="D1316" s="4" t="s">
        <v>639</v>
      </c>
      <c r="E1316" s="4" t="s">
        <v>528</v>
      </c>
      <c r="F1316" s="5">
        <v>12</v>
      </c>
      <c r="G1316" s="6">
        <v>353.44</v>
      </c>
      <c r="H1316" s="11">
        <f>G1316*0.14</f>
        <v>49.481600000000007</v>
      </c>
      <c r="I1316" s="12">
        <f>G1316*0.22</f>
        <v>77.756799999999998</v>
      </c>
      <c r="J1316" s="12">
        <f>G1316+H1316+I1316</f>
        <v>480.67840000000001</v>
      </c>
      <c r="K1316" s="12">
        <f>J1316*1.1</f>
        <v>528.74624000000006</v>
      </c>
      <c r="L1316" s="7"/>
      <c r="M1316" s="4" t="s">
        <v>938</v>
      </c>
      <c r="N1316" s="7" t="s">
        <v>4060</v>
      </c>
      <c r="O1316" s="8" t="s">
        <v>952</v>
      </c>
      <c r="P1316" s="10">
        <v>45922</v>
      </c>
    </row>
    <row r="1317" spans="1:16" ht="409.5" hidden="1" x14ac:dyDescent="0.2">
      <c r="A1317" s="3" t="s">
        <v>135</v>
      </c>
      <c r="B1317" s="4" t="s">
        <v>135</v>
      </c>
      <c r="C1317" s="4" t="s">
        <v>1625</v>
      </c>
      <c r="D1317" s="4" t="s">
        <v>639</v>
      </c>
      <c r="E1317" s="4" t="s">
        <v>528</v>
      </c>
      <c r="F1317" s="5">
        <v>1</v>
      </c>
      <c r="G1317" s="6">
        <v>42.05</v>
      </c>
      <c r="H1317" s="11">
        <f>G1317*0.17</f>
        <v>7.1485000000000003</v>
      </c>
      <c r="I1317" s="12">
        <f>G1317*0.3</f>
        <v>12.614999999999998</v>
      </c>
      <c r="J1317" s="12">
        <f>G1317+H1317+I1317</f>
        <v>61.813499999999991</v>
      </c>
      <c r="K1317" s="12">
        <f>J1317*1.1</f>
        <v>67.99485</v>
      </c>
      <c r="L1317" s="7"/>
      <c r="M1317" s="4" t="s">
        <v>938</v>
      </c>
      <c r="N1317" s="7" t="s">
        <v>4060</v>
      </c>
      <c r="O1317" s="8" t="s">
        <v>969</v>
      </c>
      <c r="P1317" s="10">
        <v>45922</v>
      </c>
    </row>
    <row r="1318" spans="1:16" ht="409.5" hidden="1" x14ac:dyDescent="0.2">
      <c r="A1318" s="3" t="s">
        <v>135</v>
      </c>
      <c r="B1318" s="4" t="s">
        <v>135</v>
      </c>
      <c r="C1318" s="4" t="s">
        <v>2613</v>
      </c>
      <c r="D1318" s="4" t="s">
        <v>639</v>
      </c>
      <c r="E1318" s="4" t="s">
        <v>528</v>
      </c>
      <c r="F1318" s="5">
        <v>1</v>
      </c>
      <c r="G1318" s="6">
        <v>15.47</v>
      </c>
      <c r="H1318" s="11">
        <f>G1318*0.17</f>
        <v>2.6299000000000001</v>
      </c>
      <c r="I1318" s="12">
        <f>G1318*0.3</f>
        <v>4.641</v>
      </c>
      <c r="J1318" s="12">
        <f>G1318+H1318+I1318</f>
        <v>22.740900000000003</v>
      </c>
      <c r="K1318" s="12">
        <f>J1318*1.1</f>
        <v>25.014990000000004</v>
      </c>
      <c r="L1318" s="7"/>
      <c r="M1318" s="4" t="s">
        <v>938</v>
      </c>
      <c r="N1318" s="7" t="s">
        <v>4060</v>
      </c>
      <c r="O1318" s="8" t="s">
        <v>939</v>
      </c>
      <c r="P1318" s="10">
        <v>45922</v>
      </c>
    </row>
    <row r="1319" spans="1:16" ht="409.5" hidden="1" x14ac:dyDescent="0.2">
      <c r="A1319" s="3" t="s">
        <v>135</v>
      </c>
      <c r="B1319" s="4" t="s">
        <v>135</v>
      </c>
      <c r="C1319" s="4" t="s">
        <v>1621</v>
      </c>
      <c r="D1319" s="4" t="s">
        <v>639</v>
      </c>
      <c r="E1319" s="4" t="s">
        <v>528</v>
      </c>
      <c r="F1319" s="5">
        <v>28</v>
      </c>
      <c r="G1319" s="6">
        <v>303.51</v>
      </c>
      <c r="H1319" s="11">
        <f>G1319*0.14</f>
        <v>42.491400000000006</v>
      </c>
      <c r="I1319" s="12">
        <f>G1319*0.22</f>
        <v>66.772199999999998</v>
      </c>
      <c r="J1319" s="12">
        <f>G1319+H1319+I1319</f>
        <v>412.77359999999999</v>
      </c>
      <c r="K1319" s="12">
        <f>J1319*1.1</f>
        <v>454.05096000000003</v>
      </c>
      <c r="L1319" s="7"/>
      <c r="M1319" s="4" t="s">
        <v>938</v>
      </c>
      <c r="N1319" s="7" t="s">
        <v>4060</v>
      </c>
      <c r="O1319" s="8" t="s">
        <v>940</v>
      </c>
      <c r="P1319" s="10">
        <v>45922</v>
      </c>
    </row>
    <row r="1320" spans="1:16" ht="409.5" hidden="1" x14ac:dyDescent="0.2">
      <c r="A1320" s="3" t="s">
        <v>135</v>
      </c>
      <c r="B1320" s="4" t="s">
        <v>135</v>
      </c>
      <c r="C1320" s="4" t="s">
        <v>1621</v>
      </c>
      <c r="D1320" s="4" t="s">
        <v>639</v>
      </c>
      <c r="E1320" s="4" t="s">
        <v>528</v>
      </c>
      <c r="F1320" s="5">
        <v>28</v>
      </c>
      <c r="G1320" s="6">
        <v>303.51</v>
      </c>
      <c r="H1320" s="11">
        <f>G1320*0.14</f>
        <v>42.491400000000006</v>
      </c>
      <c r="I1320" s="12">
        <f>G1320*0.22</f>
        <v>66.772199999999998</v>
      </c>
      <c r="J1320" s="12">
        <f>G1320+H1320+I1320</f>
        <v>412.77359999999999</v>
      </c>
      <c r="K1320" s="12">
        <f>J1320*1.1</f>
        <v>454.05096000000003</v>
      </c>
      <c r="L1320" s="7"/>
      <c r="M1320" s="4" t="s">
        <v>938</v>
      </c>
      <c r="N1320" s="7" t="s">
        <v>4060</v>
      </c>
      <c r="O1320" s="8" t="s">
        <v>1629</v>
      </c>
      <c r="P1320" s="10">
        <v>45922</v>
      </c>
    </row>
    <row r="1321" spans="1:16" ht="409.5" hidden="1" x14ac:dyDescent="0.2">
      <c r="A1321" s="3" t="s">
        <v>135</v>
      </c>
      <c r="B1321" s="4" t="s">
        <v>135</v>
      </c>
      <c r="C1321" s="4" t="s">
        <v>1524</v>
      </c>
      <c r="D1321" s="4" t="s">
        <v>639</v>
      </c>
      <c r="E1321" s="4" t="s">
        <v>528</v>
      </c>
      <c r="F1321" s="5">
        <v>1</v>
      </c>
      <c r="G1321" s="6">
        <v>24.19</v>
      </c>
      <c r="H1321" s="11">
        <f>G1321*0.17</f>
        <v>4.1123000000000003</v>
      </c>
      <c r="I1321" s="12">
        <f>G1321*0.3</f>
        <v>7.2569999999999997</v>
      </c>
      <c r="J1321" s="12">
        <f>G1321+H1321+I1321</f>
        <v>35.5593</v>
      </c>
      <c r="K1321" s="12">
        <f>J1321*1.1</f>
        <v>39.115230000000004</v>
      </c>
      <c r="L1321" s="7"/>
      <c r="M1321" s="4" t="s">
        <v>938</v>
      </c>
      <c r="N1321" s="7" t="s">
        <v>4060</v>
      </c>
      <c r="O1321" s="8" t="s">
        <v>948</v>
      </c>
      <c r="P1321" s="10">
        <v>45922</v>
      </c>
    </row>
    <row r="1322" spans="1:16" ht="409.5" hidden="1" x14ac:dyDescent="0.2">
      <c r="A1322" s="3" t="s">
        <v>135</v>
      </c>
      <c r="B1322" s="4" t="s">
        <v>135</v>
      </c>
      <c r="C1322" s="4" t="s">
        <v>1622</v>
      </c>
      <c r="D1322" s="4" t="s">
        <v>639</v>
      </c>
      <c r="E1322" s="4" t="s">
        <v>528</v>
      </c>
      <c r="F1322" s="5">
        <v>28</v>
      </c>
      <c r="G1322" s="6">
        <v>474.24</v>
      </c>
      <c r="H1322" s="11">
        <f>G1322*0.14</f>
        <v>66.393600000000006</v>
      </c>
      <c r="I1322" s="12">
        <f>G1322*0.22</f>
        <v>104.33280000000001</v>
      </c>
      <c r="J1322" s="12">
        <f>G1322+H1322+I1322</f>
        <v>644.96640000000002</v>
      </c>
      <c r="K1322" s="12">
        <f>J1322*1.1</f>
        <v>709.46304000000009</v>
      </c>
      <c r="L1322" s="7"/>
      <c r="M1322" s="4" t="s">
        <v>938</v>
      </c>
      <c r="N1322" s="7" t="s">
        <v>4060</v>
      </c>
      <c r="O1322" s="8" t="s">
        <v>949</v>
      </c>
      <c r="P1322" s="10">
        <v>45922</v>
      </c>
    </row>
    <row r="1323" spans="1:16" ht="409.5" hidden="1" x14ac:dyDescent="0.2">
      <c r="A1323" s="3" t="s">
        <v>135</v>
      </c>
      <c r="B1323" s="4" t="s">
        <v>135</v>
      </c>
      <c r="C1323" s="4" t="s">
        <v>1622</v>
      </c>
      <c r="D1323" s="4" t="s">
        <v>639</v>
      </c>
      <c r="E1323" s="4" t="s">
        <v>528</v>
      </c>
      <c r="F1323" s="5">
        <v>28</v>
      </c>
      <c r="G1323" s="6">
        <v>474.24</v>
      </c>
      <c r="H1323" s="11">
        <f>G1323*0.14</f>
        <v>66.393600000000006</v>
      </c>
      <c r="I1323" s="12">
        <f>G1323*0.22</f>
        <v>104.33280000000001</v>
      </c>
      <c r="J1323" s="12">
        <f>G1323+H1323+I1323</f>
        <v>644.96640000000002</v>
      </c>
      <c r="K1323" s="12">
        <f>J1323*1.1</f>
        <v>709.46304000000009</v>
      </c>
      <c r="L1323" s="7"/>
      <c r="M1323" s="4" t="s">
        <v>938</v>
      </c>
      <c r="N1323" s="7" t="s">
        <v>4060</v>
      </c>
      <c r="O1323" s="8" t="s">
        <v>1630</v>
      </c>
      <c r="P1323" s="10">
        <v>45922</v>
      </c>
    </row>
    <row r="1324" spans="1:16" ht="409.5" hidden="1" x14ac:dyDescent="0.2">
      <c r="A1324" s="3" t="s">
        <v>135</v>
      </c>
      <c r="B1324" s="4" t="s">
        <v>135</v>
      </c>
      <c r="C1324" s="4" t="s">
        <v>950</v>
      </c>
      <c r="D1324" s="4" t="s">
        <v>639</v>
      </c>
      <c r="E1324" s="4" t="s">
        <v>528</v>
      </c>
      <c r="F1324" s="5">
        <v>1</v>
      </c>
      <c r="G1324" s="6">
        <v>32.83</v>
      </c>
      <c r="H1324" s="11">
        <f>G1324*0.17</f>
        <v>5.5811000000000002</v>
      </c>
      <c r="I1324" s="12">
        <f>G1324*0.3</f>
        <v>9.8489999999999984</v>
      </c>
      <c r="J1324" s="12">
        <f>G1324+H1324+I1324</f>
        <v>48.260099999999994</v>
      </c>
      <c r="K1324" s="12">
        <f>J1324*1.1</f>
        <v>53.086109999999998</v>
      </c>
      <c r="L1324" s="7"/>
      <c r="M1324" s="4" t="s">
        <v>938</v>
      </c>
      <c r="N1324" s="7" t="s">
        <v>4060</v>
      </c>
      <c r="O1324" s="8" t="s">
        <v>951</v>
      </c>
      <c r="P1324" s="10">
        <v>45922</v>
      </c>
    </row>
    <row r="1325" spans="1:16" ht="409.5" hidden="1" x14ac:dyDescent="0.2">
      <c r="A1325" s="3" t="s">
        <v>135</v>
      </c>
      <c r="B1325" s="4" t="s">
        <v>135</v>
      </c>
      <c r="C1325" s="4" t="s">
        <v>1624</v>
      </c>
      <c r="D1325" s="4" t="s">
        <v>639</v>
      </c>
      <c r="E1325" s="4" t="s">
        <v>528</v>
      </c>
      <c r="F1325" s="5">
        <v>1</v>
      </c>
      <c r="G1325" s="6">
        <v>32.83</v>
      </c>
      <c r="H1325" s="11">
        <f>G1325*0.17</f>
        <v>5.5811000000000002</v>
      </c>
      <c r="I1325" s="12">
        <f>G1325*0.3</f>
        <v>9.8489999999999984</v>
      </c>
      <c r="J1325" s="12">
        <f>G1325+H1325+I1325</f>
        <v>48.260099999999994</v>
      </c>
      <c r="K1325" s="12">
        <f>J1325*1.1</f>
        <v>53.086109999999998</v>
      </c>
      <c r="L1325" s="7"/>
      <c r="M1325" s="4" t="s">
        <v>938</v>
      </c>
      <c r="N1325" s="7" t="s">
        <v>4060</v>
      </c>
      <c r="O1325" s="8" t="s">
        <v>968</v>
      </c>
      <c r="P1325" s="10">
        <v>45922</v>
      </c>
    </row>
    <row r="1326" spans="1:16" ht="409.5" x14ac:dyDescent="0.2">
      <c r="A1326" s="3" t="s">
        <v>135</v>
      </c>
      <c r="B1326" s="4" t="s">
        <v>135</v>
      </c>
      <c r="C1326" s="4" t="s">
        <v>1620</v>
      </c>
      <c r="D1326" s="4" t="s">
        <v>639</v>
      </c>
      <c r="E1326" s="4" t="s">
        <v>528</v>
      </c>
      <c r="F1326" s="5">
        <v>12</v>
      </c>
      <c r="G1326" s="6">
        <v>510.42</v>
      </c>
      <c r="H1326" s="11">
        <f>G1326*0.1</f>
        <v>51.042000000000002</v>
      </c>
      <c r="I1326" s="12">
        <f>G1326*0.15</f>
        <v>76.563000000000002</v>
      </c>
      <c r="J1326" s="12">
        <f>G1326+H1326+I1326</f>
        <v>638.02499999999998</v>
      </c>
      <c r="K1326" s="12">
        <f>J1326*1.1</f>
        <v>701.82749999999999</v>
      </c>
      <c r="L1326" s="7"/>
      <c r="M1326" s="4" t="s">
        <v>938</v>
      </c>
      <c r="N1326" s="7" t="s">
        <v>3350</v>
      </c>
      <c r="O1326" s="8" t="s">
        <v>973</v>
      </c>
      <c r="P1326" s="10">
        <v>45904</v>
      </c>
    </row>
    <row r="1327" spans="1:16" ht="409.5" x14ac:dyDescent="0.2">
      <c r="A1327" s="3" t="s">
        <v>135</v>
      </c>
      <c r="B1327" s="4" t="s">
        <v>135</v>
      </c>
      <c r="C1327" s="4" t="s">
        <v>960</v>
      </c>
      <c r="D1327" s="4" t="s">
        <v>639</v>
      </c>
      <c r="E1327" s="4" t="s">
        <v>528</v>
      </c>
      <c r="F1327" s="5">
        <v>1</v>
      </c>
      <c r="G1327" s="6">
        <v>60.71</v>
      </c>
      <c r="H1327" s="11">
        <f>G1327*0.17</f>
        <v>10.3207</v>
      </c>
      <c r="I1327" s="12">
        <f>G1327*0.3</f>
        <v>18.213000000000001</v>
      </c>
      <c r="J1327" s="12">
        <f>G1327+H1327+I1327</f>
        <v>89.24369999999999</v>
      </c>
      <c r="K1327" s="12">
        <f>J1327*1.1</f>
        <v>98.16807</v>
      </c>
      <c r="L1327" s="7"/>
      <c r="M1327" s="4" t="s">
        <v>938</v>
      </c>
      <c r="N1327" s="7" t="s">
        <v>3350</v>
      </c>
      <c r="O1327" s="8" t="s">
        <v>961</v>
      </c>
      <c r="P1327" s="10">
        <v>45904</v>
      </c>
    </row>
    <row r="1328" spans="1:16" ht="409.5" x14ac:dyDescent="0.2">
      <c r="A1328" s="3" t="s">
        <v>135</v>
      </c>
      <c r="B1328" s="4" t="s">
        <v>135</v>
      </c>
      <c r="C1328" s="4" t="s">
        <v>2771</v>
      </c>
      <c r="D1328" s="4" t="s">
        <v>639</v>
      </c>
      <c r="E1328" s="4" t="s">
        <v>528</v>
      </c>
      <c r="F1328" s="5">
        <v>12</v>
      </c>
      <c r="G1328" s="6">
        <v>510.42</v>
      </c>
      <c r="H1328" s="11">
        <f>G1328*0.1</f>
        <v>51.042000000000002</v>
      </c>
      <c r="I1328" s="12">
        <f>G1328*0.15</f>
        <v>76.563000000000002</v>
      </c>
      <c r="J1328" s="12">
        <f>G1328+H1328+I1328</f>
        <v>638.02499999999998</v>
      </c>
      <c r="K1328" s="12">
        <f>J1328*1.1</f>
        <v>701.82749999999999</v>
      </c>
      <c r="L1328" s="7"/>
      <c r="M1328" s="4" t="s">
        <v>938</v>
      </c>
      <c r="N1328" s="7" t="s">
        <v>3350</v>
      </c>
      <c r="O1328" s="8" t="s">
        <v>962</v>
      </c>
      <c r="P1328" s="10">
        <v>45904</v>
      </c>
    </row>
    <row r="1329" spans="1:16" ht="409.5" x14ac:dyDescent="0.2">
      <c r="A1329" s="3" t="s">
        <v>135</v>
      </c>
      <c r="B1329" s="4" t="s">
        <v>135</v>
      </c>
      <c r="C1329" s="4" t="s">
        <v>1619</v>
      </c>
      <c r="D1329" s="4" t="s">
        <v>639</v>
      </c>
      <c r="E1329" s="4" t="s">
        <v>528</v>
      </c>
      <c r="F1329" s="5">
        <v>1</v>
      </c>
      <c r="G1329" s="6">
        <v>60.71</v>
      </c>
      <c r="H1329" s="11">
        <f>G1329*0.17</f>
        <v>10.3207</v>
      </c>
      <c r="I1329" s="12">
        <f>G1329*0.3</f>
        <v>18.213000000000001</v>
      </c>
      <c r="J1329" s="12">
        <f>G1329+H1329+I1329</f>
        <v>89.24369999999999</v>
      </c>
      <c r="K1329" s="12">
        <f>J1329*1.1</f>
        <v>98.16807</v>
      </c>
      <c r="L1329" s="7"/>
      <c r="M1329" s="4" t="s">
        <v>938</v>
      </c>
      <c r="N1329" s="7" t="s">
        <v>3350</v>
      </c>
      <c r="O1329" s="8" t="s">
        <v>972</v>
      </c>
      <c r="P1329" s="10">
        <v>45904</v>
      </c>
    </row>
    <row r="1330" spans="1:16" ht="409.5" x14ac:dyDescent="0.2">
      <c r="A1330" s="3" t="s">
        <v>135</v>
      </c>
      <c r="B1330" s="4" t="s">
        <v>135</v>
      </c>
      <c r="C1330" s="4" t="s">
        <v>1525</v>
      </c>
      <c r="D1330" s="4" t="s">
        <v>639</v>
      </c>
      <c r="E1330" s="4" t="s">
        <v>528</v>
      </c>
      <c r="F1330" s="5">
        <v>1</v>
      </c>
      <c r="G1330" s="6">
        <v>17.350000000000001</v>
      </c>
      <c r="H1330" s="11">
        <f>G1330*0.17</f>
        <v>2.9495000000000005</v>
      </c>
      <c r="I1330" s="12">
        <f>G1330*0.3</f>
        <v>5.2050000000000001</v>
      </c>
      <c r="J1330" s="12">
        <f>G1330+H1330+I1330</f>
        <v>25.5045</v>
      </c>
      <c r="K1330" s="12">
        <f>J1330*1.1</f>
        <v>28.054950000000002</v>
      </c>
      <c r="L1330" s="7"/>
      <c r="M1330" s="4" t="s">
        <v>938</v>
      </c>
      <c r="N1330" s="7" t="s">
        <v>3350</v>
      </c>
      <c r="O1330" s="8" t="s">
        <v>955</v>
      </c>
      <c r="P1330" s="10">
        <v>45904</v>
      </c>
    </row>
    <row r="1331" spans="1:16" ht="409.5" x14ac:dyDescent="0.2">
      <c r="A1331" s="3" t="s">
        <v>135</v>
      </c>
      <c r="B1331" s="4" t="s">
        <v>135</v>
      </c>
      <c r="C1331" s="4" t="s">
        <v>1617</v>
      </c>
      <c r="D1331" s="4" t="s">
        <v>639</v>
      </c>
      <c r="E1331" s="4" t="s">
        <v>528</v>
      </c>
      <c r="F1331" s="5">
        <v>28</v>
      </c>
      <c r="G1331" s="6">
        <v>340.09</v>
      </c>
      <c r="H1331" s="11">
        <f>G1331*0.14</f>
        <v>47.6126</v>
      </c>
      <c r="I1331" s="12">
        <f>G1331*0.22</f>
        <v>74.819800000000001</v>
      </c>
      <c r="J1331" s="12">
        <f>G1331+H1331+I1331</f>
        <v>462.52239999999995</v>
      </c>
      <c r="K1331" s="12">
        <f>J1331*1.1</f>
        <v>508.77463999999998</v>
      </c>
      <c r="L1331" s="7"/>
      <c r="M1331" s="4" t="s">
        <v>938</v>
      </c>
      <c r="N1331" s="7" t="s">
        <v>3350</v>
      </c>
      <c r="O1331" s="8" t="s">
        <v>956</v>
      </c>
      <c r="P1331" s="10">
        <v>45904</v>
      </c>
    </row>
    <row r="1332" spans="1:16" ht="409.5" x14ac:dyDescent="0.2">
      <c r="A1332" s="3" t="s">
        <v>135</v>
      </c>
      <c r="B1332" s="4" t="s">
        <v>135</v>
      </c>
      <c r="C1332" s="4" t="s">
        <v>1617</v>
      </c>
      <c r="D1332" s="4" t="s">
        <v>639</v>
      </c>
      <c r="E1332" s="4" t="s">
        <v>528</v>
      </c>
      <c r="F1332" s="5">
        <v>28</v>
      </c>
      <c r="G1332" s="6">
        <v>340.09</v>
      </c>
      <c r="H1332" s="11">
        <f>G1332*0.14</f>
        <v>47.6126</v>
      </c>
      <c r="I1332" s="12">
        <f>G1332*0.22</f>
        <v>74.819800000000001</v>
      </c>
      <c r="J1332" s="12">
        <f>G1332+H1332+I1332</f>
        <v>462.52239999999995</v>
      </c>
      <c r="K1332" s="12">
        <f>J1332*1.1</f>
        <v>508.77463999999998</v>
      </c>
      <c r="L1332" s="7"/>
      <c r="M1332" s="4" t="s">
        <v>938</v>
      </c>
      <c r="N1332" s="7" t="s">
        <v>3350</v>
      </c>
      <c r="O1332" s="8" t="s">
        <v>1632</v>
      </c>
      <c r="P1332" s="10">
        <v>45904</v>
      </c>
    </row>
    <row r="1333" spans="1:16" ht="409.5" x14ac:dyDescent="0.2">
      <c r="A1333" s="3" t="s">
        <v>135</v>
      </c>
      <c r="B1333" s="4" t="s">
        <v>135</v>
      </c>
      <c r="C1333" s="4" t="s">
        <v>1526</v>
      </c>
      <c r="D1333" s="4" t="s">
        <v>639</v>
      </c>
      <c r="E1333" s="4" t="s">
        <v>528</v>
      </c>
      <c r="F1333" s="5">
        <v>1</v>
      </c>
      <c r="G1333" s="6">
        <v>27.93</v>
      </c>
      <c r="H1333" s="11">
        <f>G1333*0.17</f>
        <v>4.7481</v>
      </c>
      <c r="I1333" s="12">
        <f>G1333*0.3</f>
        <v>8.3789999999999996</v>
      </c>
      <c r="J1333" s="12">
        <f>G1333+H1333+I1333</f>
        <v>41.057099999999998</v>
      </c>
      <c r="K1333" s="12">
        <f>J1333*1.1</f>
        <v>45.16281</v>
      </c>
      <c r="L1333" s="7"/>
      <c r="M1333" s="4" t="s">
        <v>938</v>
      </c>
      <c r="N1333" s="7" t="s">
        <v>3350</v>
      </c>
      <c r="O1333" s="8" t="s">
        <v>957</v>
      </c>
      <c r="P1333" s="10">
        <v>45904</v>
      </c>
    </row>
    <row r="1334" spans="1:16" ht="409.5" x14ac:dyDescent="0.2">
      <c r="A1334" s="3" t="s">
        <v>135</v>
      </c>
      <c r="B1334" s="4" t="s">
        <v>135</v>
      </c>
      <c r="C1334" s="4" t="s">
        <v>958</v>
      </c>
      <c r="D1334" s="4" t="s">
        <v>639</v>
      </c>
      <c r="E1334" s="4" t="s">
        <v>528</v>
      </c>
      <c r="F1334" s="5">
        <v>1</v>
      </c>
      <c r="G1334" s="6">
        <v>42.16</v>
      </c>
      <c r="H1334" s="11">
        <f>G1334*0.17</f>
        <v>7.1672000000000002</v>
      </c>
      <c r="I1334" s="12">
        <f>G1334*0.3</f>
        <v>12.647999999999998</v>
      </c>
      <c r="J1334" s="12">
        <f>G1334+H1334+I1334</f>
        <v>61.975199999999994</v>
      </c>
      <c r="K1334" s="12">
        <f>J1334*1.1</f>
        <v>68.172719999999998</v>
      </c>
      <c r="L1334" s="7"/>
      <c r="M1334" s="4" t="s">
        <v>938</v>
      </c>
      <c r="N1334" s="7" t="s">
        <v>3350</v>
      </c>
      <c r="O1334" s="8" t="s">
        <v>959</v>
      </c>
      <c r="P1334" s="10">
        <v>45904</v>
      </c>
    </row>
    <row r="1335" spans="1:16" ht="409.5" x14ac:dyDescent="0.2">
      <c r="A1335" s="3" t="s">
        <v>135</v>
      </c>
      <c r="B1335" s="4" t="s">
        <v>135</v>
      </c>
      <c r="C1335" s="4" t="s">
        <v>1618</v>
      </c>
      <c r="D1335" s="4" t="s">
        <v>639</v>
      </c>
      <c r="E1335" s="4" t="s">
        <v>528</v>
      </c>
      <c r="F1335" s="5">
        <v>1</v>
      </c>
      <c r="G1335" s="6">
        <v>42.16</v>
      </c>
      <c r="H1335" s="11">
        <f>G1335*0.17</f>
        <v>7.1672000000000002</v>
      </c>
      <c r="I1335" s="12">
        <f>G1335*0.3</f>
        <v>12.647999999999998</v>
      </c>
      <c r="J1335" s="12">
        <f>G1335+H1335+I1335</f>
        <v>61.975199999999994</v>
      </c>
      <c r="K1335" s="12">
        <f>J1335*1.1</f>
        <v>68.172719999999998</v>
      </c>
      <c r="L1335" s="7"/>
      <c r="M1335" s="4" t="s">
        <v>938</v>
      </c>
      <c r="N1335" s="7" t="s">
        <v>3350</v>
      </c>
      <c r="O1335" s="8" t="s">
        <v>971</v>
      </c>
      <c r="P1335" s="10">
        <v>45904</v>
      </c>
    </row>
    <row r="1336" spans="1:16" ht="375" hidden="1" x14ac:dyDescent="0.2">
      <c r="A1336" s="3" t="s">
        <v>135</v>
      </c>
      <c r="B1336" s="4" t="s">
        <v>135</v>
      </c>
      <c r="C1336" s="4" t="s">
        <v>2012</v>
      </c>
      <c r="D1336" s="4" t="s">
        <v>636</v>
      </c>
      <c r="E1336" s="4" t="s">
        <v>528</v>
      </c>
      <c r="F1336" s="5">
        <v>10</v>
      </c>
      <c r="G1336" s="6">
        <v>99.34</v>
      </c>
      <c r="H1336" s="11">
        <f>G1336*0.17</f>
        <v>16.887800000000002</v>
      </c>
      <c r="I1336" s="12">
        <f>G1336*0.3</f>
        <v>29.802</v>
      </c>
      <c r="J1336" s="12">
        <f>G1336+H1336+I1336</f>
        <v>146.02979999999999</v>
      </c>
      <c r="K1336" s="12">
        <f>J1336*1.1</f>
        <v>160.63278</v>
      </c>
      <c r="L1336" s="7"/>
      <c r="M1336" s="4" t="s">
        <v>2243</v>
      </c>
      <c r="N1336" s="7" t="s">
        <v>3907</v>
      </c>
      <c r="O1336" s="8" t="s">
        <v>2245</v>
      </c>
      <c r="P1336" s="10">
        <v>45918</v>
      </c>
    </row>
    <row r="1337" spans="1:16" ht="375" hidden="1" x14ac:dyDescent="0.2">
      <c r="A1337" s="3" t="s">
        <v>135</v>
      </c>
      <c r="B1337" s="4" t="s">
        <v>135</v>
      </c>
      <c r="C1337" s="4" t="s">
        <v>1020</v>
      </c>
      <c r="D1337" s="4" t="s">
        <v>636</v>
      </c>
      <c r="E1337" s="4" t="s">
        <v>528</v>
      </c>
      <c r="F1337" s="5">
        <v>5</v>
      </c>
      <c r="G1337" s="6">
        <v>52.35</v>
      </c>
      <c r="H1337" s="11">
        <f>G1337*0.17</f>
        <v>8.8995000000000015</v>
      </c>
      <c r="I1337" s="12">
        <f>G1337*0.3</f>
        <v>15.705</v>
      </c>
      <c r="J1337" s="12">
        <f>G1337+H1337+I1337</f>
        <v>76.95450000000001</v>
      </c>
      <c r="K1337" s="12">
        <f>J1337*1.1</f>
        <v>84.649950000000018</v>
      </c>
      <c r="L1337" s="7"/>
      <c r="M1337" s="4" t="s">
        <v>2243</v>
      </c>
      <c r="N1337" s="7" t="s">
        <v>3907</v>
      </c>
      <c r="O1337" s="8" t="s">
        <v>2244</v>
      </c>
      <c r="P1337" s="10">
        <v>45918</v>
      </c>
    </row>
    <row r="1338" spans="1:16" ht="409.5" x14ac:dyDescent="0.2">
      <c r="A1338" s="3" t="s">
        <v>135</v>
      </c>
      <c r="B1338" s="4" t="s">
        <v>135</v>
      </c>
      <c r="C1338" s="4" t="s">
        <v>2772</v>
      </c>
      <c r="D1338" s="4" t="s">
        <v>639</v>
      </c>
      <c r="E1338" s="4" t="s">
        <v>528</v>
      </c>
      <c r="F1338" s="5">
        <v>12</v>
      </c>
      <c r="G1338" s="6">
        <v>510.42</v>
      </c>
      <c r="H1338" s="11">
        <f>G1338*0.1</f>
        <v>51.042000000000002</v>
      </c>
      <c r="I1338" s="12">
        <f>G1338*0.15</f>
        <v>76.563000000000002</v>
      </c>
      <c r="J1338" s="12">
        <f>G1338+H1338+I1338</f>
        <v>638.02499999999998</v>
      </c>
      <c r="K1338" s="12">
        <f>J1338*1.1</f>
        <v>701.82749999999999</v>
      </c>
      <c r="L1338" s="7"/>
      <c r="M1338" s="4" t="s">
        <v>938</v>
      </c>
      <c r="N1338" s="7" t="s">
        <v>3350</v>
      </c>
      <c r="O1338" s="8" t="s">
        <v>1633</v>
      </c>
      <c r="P1338" s="10">
        <v>45904</v>
      </c>
    </row>
    <row r="1339" spans="1:16" ht="409.5" x14ac:dyDescent="0.2">
      <c r="A1339" s="3" t="s">
        <v>135</v>
      </c>
      <c r="B1339" s="4" t="s">
        <v>135</v>
      </c>
      <c r="C1339" s="4" t="s">
        <v>1614</v>
      </c>
      <c r="D1339" s="4" t="s">
        <v>639</v>
      </c>
      <c r="E1339" s="4" t="s">
        <v>528</v>
      </c>
      <c r="F1339" s="5">
        <v>1</v>
      </c>
      <c r="G1339" s="6">
        <v>97.8</v>
      </c>
      <c r="H1339" s="11">
        <f>G1339*0.17</f>
        <v>16.626000000000001</v>
      </c>
      <c r="I1339" s="12">
        <f>G1339*0.3</f>
        <v>29.339999999999996</v>
      </c>
      <c r="J1339" s="12">
        <f>G1339+H1339+I1339</f>
        <v>143.76599999999999</v>
      </c>
      <c r="K1339" s="12">
        <f>J1339*1.1</f>
        <v>158.14260000000002</v>
      </c>
      <c r="L1339" s="7"/>
      <c r="M1339" s="4" t="s">
        <v>938</v>
      </c>
      <c r="N1339" s="7" t="s">
        <v>3350</v>
      </c>
      <c r="O1339" s="8" t="s">
        <v>967</v>
      </c>
      <c r="P1339" s="10">
        <v>45904</v>
      </c>
    </row>
    <row r="1340" spans="1:16" ht="409.5" x14ac:dyDescent="0.2">
      <c r="A1340" s="3" t="s">
        <v>135</v>
      </c>
      <c r="B1340" s="4" t="s">
        <v>135</v>
      </c>
      <c r="C1340" s="4" t="s">
        <v>1616</v>
      </c>
      <c r="D1340" s="4" t="s">
        <v>639</v>
      </c>
      <c r="E1340" s="4" t="s">
        <v>528</v>
      </c>
      <c r="F1340" s="5">
        <v>1</v>
      </c>
      <c r="G1340" s="6">
        <v>97.8</v>
      </c>
      <c r="H1340" s="11">
        <f>G1340*0.17</f>
        <v>16.626000000000001</v>
      </c>
      <c r="I1340" s="12">
        <f>G1340*0.3</f>
        <v>29.339999999999996</v>
      </c>
      <c r="J1340" s="12">
        <f>G1340+H1340+I1340</f>
        <v>143.76599999999999</v>
      </c>
      <c r="K1340" s="12">
        <f>J1340*1.1</f>
        <v>158.14260000000002</v>
      </c>
      <c r="L1340" s="7"/>
      <c r="M1340" s="4" t="s">
        <v>938</v>
      </c>
      <c r="N1340" s="7" t="s">
        <v>3350</v>
      </c>
      <c r="O1340" s="8" t="s">
        <v>975</v>
      </c>
      <c r="P1340" s="10">
        <v>45904</v>
      </c>
    </row>
    <row r="1341" spans="1:16" ht="409.5" x14ac:dyDescent="0.2">
      <c r="A1341" s="3" t="s">
        <v>135</v>
      </c>
      <c r="B1341" s="4" t="s">
        <v>135</v>
      </c>
      <c r="C1341" s="4" t="s">
        <v>2769</v>
      </c>
      <c r="D1341" s="4" t="s">
        <v>639</v>
      </c>
      <c r="E1341" s="4" t="s">
        <v>528</v>
      </c>
      <c r="F1341" s="5">
        <v>1</v>
      </c>
      <c r="G1341" s="6">
        <v>21.03</v>
      </c>
      <c r="H1341" s="11">
        <f>G1341*0.17</f>
        <v>3.5751000000000004</v>
      </c>
      <c r="I1341" s="12">
        <f>G1341*0.3</f>
        <v>6.3090000000000002</v>
      </c>
      <c r="J1341" s="12">
        <f>G1341+H1341+I1341</f>
        <v>30.914100000000001</v>
      </c>
      <c r="K1341" s="12">
        <f>J1341*1.1</f>
        <v>34.005510000000001</v>
      </c>
      <c r="L1341" s="7"/>
      <c r="M1341" s="4" t="s">
        <v>938</v>
      </c>
      <c r="N1341" s="7" t="s">
        <v>3350</v>
      </c>
      <c r="O1341" s="8" t="s">
        <v>963</v>
      </c>
      <c r="P1341" s="10">
        <v>45904</v>
      </c>
    </row>
    <row r="1342" spans="1:16" ht="409.5" x14ac:dyDescent="0.2">
      <c r="A1342" s="3" t="s">
        <v>135</v>
      </c>
      <c r="B1342" s="4" t="s">
        <v>135</v>
      </c>
      <c r="C1342" s="4" t="s">
        <v>1611</v>
      </c>
      <c r="D1342" s="4" t="s">
        <v>639</v>
      </c>
      <c r="E1342" s="4" t="s">
        <v>528</v>
      </c>
      <c r="F1342" s="5">
        <v>28</v>
      </c>
      <c r="G1342" s="6">
        <v>412.82</v>
      </c>
      <c r="H1342" s="11">
        <f>G1342*0.14</f>
        <v>57.794800000000002</v>
      </c>
      <c r="I1342" s="12">
        <f>G1342*0.22</f>
        <v>90.820399999999992</v>
      </c>
      <c r="J1342" s="12">
        <f>G1342+H1342+I1342</f>
        <v>561.43520000000001</v>
      </c>
      <c r="K1342" s="12">
        <f>J1342*1.1</f>
        <v>617.57872000000009</v>
      </c>
      <c r="L1342" s="7"/>
      <c r="M1342" s="4" t="s">
        <v>938</v>
      </c>
      <c r="N1342" s="7" t="s">
        <v>3350</v>
      </c>
      <c r="O1342" s="8" t="s">
        <v>1634</v>
      </c>
      <c r="P1342" s="10">
        <v>45904</v>
      </c>
    </row>
    <row r="1343" spans="1:16" ht="409.5" x14ac:dyDescent="0.2">
      <c r="A1343" s="3" t="s">
        <v>135</v>
      </c>
      <c r="B1343" s="4" t="s">
        <v>135</v>
      </c>
      <c r="C1343" s="4" t="s">
        <v>1611</v>
      </c>
      <c r="D1343" s="4" t="s">
        <v>639</v>
      </c>
      <c r="E1343" s="4" t="s">
        <v>528</v>
      </c>
      <c r="F1343" s="5">
        <v>28</v>
      </c>
      <c r="G1343" s="6">
        <v>412.82</v>
      </c>
      <c r="H1343" s="11">
        <f>G1343*0.14</f>
        <v>57.794800000000002</v>
      </c>
      <c r="I1343" s="12">
        <f>G1343*0.22</f>
        <v>90.820399999999992</v>
      </c>
      <c r="J1343" s="12">
        <f>G1343+H1343+I1343</f>
        <v>561.43520000000001</v>
      </c>
      <c r="K1343" s="12">
        <f>J1343*1.1</f>
        <v>617.57872000000009</v>
      </c>
      <c r="L1343" s="7"/>
      <c r="M1343" s="4" t="s">
        <v>938</v>
      </c>
      <c r="N1343" s="7" t="s">
        <v>3350</v>
      </c>
      <c r="O1343" s="8" t="s">
        <v>964</v>
      </c>
      <c r="P1343" s="10">
        <v>45904</v>
      </c>
    </row>
    <row r="1344" spans="1:16" ht="409.5" x14ac:dyDescent="0.2">
      <c r="A1344" s="3" t="s">
        <v>135</v>
      </c>
      <c r="B1344" s="4" t="s">
        <v>135</v>
      </c>
      <c r="C1344" s="4" t="s">
        <v>1612</v>
      </c>
      <c r="D1344" s="4" t="s">
        <v>639</v>
      </c>
      <c r="E1344" s="4" t="s">
        <v>528</v>
      </c>
      <c r="F1344" s="5">
        <v>1</v>
      </c>
      <c r="G1344" s="6">
        <v>35.32</v>
      </c>
      <c r="H1344" s="11">
        <f>G1344*0.17</f>
        <v>6.0044000000000004</v>
      </c>
      <c r="I1344" s="12">
        <f>G1344*0.3</f>
        <v>10.596</v>
      </c>
      <c r="J1344" s="12">
        <f>G1344+H1344+I1344</f>
        <v>51.920400000000001</v>
      </c>
      <c r="K1344" s="12">
        <f>J1344*1.1</f>
        <v>57.112440000000007</v>
      </c>
      <c r="L1344" s="7"/>
      <c r="M1344" s="4" t="s">
        <v>938</v>
      </c>
      <c r="N1344" s="7" t="s">
        <v>3350</v>
      </c>
      <c r="O1344" s="8" t="s">
        <v>965</v>
      </c>
      <c r="P1344" s="10">
        <v>45904</v>
      </c>
    </row>
    <row r="1345" spans="1:16" ht="409.5" x14ac:dyDescent="0.2">
      <c r="A1345" s="3" t="s">
        <v>135</v>
      </c>
      <c r="B1345" s="4" t="s">
        <v>135</v>
      </c>
      <c r="C1345" s="4" t="s">
        <v>1613</v>
      </c>
      <c r="D1345" s="4" t="s">
        <v>639</v>
      </c>
      <c r="E1345" s="4" t="s">
        <v>528</v>
      </c>
      <c r="F1345" s="5">
        <v>1</v>
      </c>
      <c r="G1345" s="6">
        <v>60.69</v>
      </c>
      <c r="H1345" s="11">
        <f>G1345*0.17</f>
        <v>10.317299999999999</v>
      </c>
      <c r="I1345" s="12">
        <f>G1345*0.3</f>
        <v>18.206999999999997</v>
      </c>
      <c r="J1345" s="12">
        <f>G1345+H1345+I1345</f>
        <v>89.214299999999994</v>
      </c>
      <c r="K1345" s="12">
        <f>J1345*1.1</f>
        <v>98.135729999999995</v>
      </c>
      <c r="L1345" s="7"/>
      <c r="M1345" s="4" t="s">
        <v>938</v>
      </c>
      <c r="N1345" s="7" t="s">
        <v>3350</v>
      </c>
      <c r="O1345" s="8" t="s">
        <v>966</v>
      </c>
      <c r="P1345" s="10">
        <v>45904</v>
      </c>
    </row>
    <row r="1346" spans="1:16" ht="409.5" x14ac:dyDescent="0.2">
      <c r="A1346" s="3" t="s">
        <v>135</v>
      </c>
      <c r="B1346" s="4" t="s">
        <v>135</v>
      </c>
      <c r="C1346" s="4" t="s">
        <v>1615</v>
      </c>
      <c r="D1346" s="4" t="s">
        <v>639</v>
      </c>
      <c r="E1346" s="4" t="s">
        <v>528</v>
      </c>
      <c r="F1346" s="5">
        <v>1</v>
      </c>
      <c r="G1346" s="6">
        <v>60.69</v>
      </c>
      <c r="H1346" s="11">
        <f>G1346*0.17</f>
        <v>10.317299999999999</v>
      </c>
      <c r="I1346" s="12">
        <f>G1346*0.3</f>
        <v>18.206999999999997</v>
      </c>
      <c r="J1346" s="12">
        <f>G1346+H1346+I1346</f>
        <v>89.214299999999994</v>
      </c>
      <c r="K1346" s="12">
        <f>J1346*1.1</f>
        <v>98.135729999999995</v>
      </c>
      <c r="L1346" s="7"/>
      <c r="M1346" s="4" t="s">
        <v>938</v>
      </c>
      <c r="N1346" s="7" t="s">
        <v>3350</v>
      </c>
      <c r="O1346" s="8" t="s">
        <v>974</v>
      </c>
      <c r="P1346" s="10">
        <v>45904</v>
      </c>
    </row>
    <row r="1347" spans="1:16" ht="409.5" x14ac:dyDescent="0.2">
      <c r="A1347" s="3" t="s">
        <v>135</v>
      </c>
      <c r="B1347" s="4" t="s">
        <v>135</v>
      </c>
      <c r="C1347" s="4" t="s">
        <v>3353</v>
      </c>
      <c r="D1347" s="4" t="s">
        <v>1573</v>
      </c>
      <c r="E1347" s="4" t="s">
        <v>528</v>
      </c>
      <c r="F1347" s="5">
        <v>1</v>
      </c>
      <c r="G1347" s="6">
        <v>31.2</v>
      </c>
      <c r="H1347" s="11">
        <f>G1347*0.17</f>
        <v>5.3040000000000003</v>
      </c>
      <c r="I1347" s="12">
        <f>G1347*0.3</f>
        <v>9.36</v>
      </c>
      <c r="J1347" s="12">
        <f>G1347+H1347+I1347</f>
        <v>45.863999999999997</v>
      </c>
      <c r="K1347" s="12">
        <f>J1347*1.1</f>
        <v>50.450400000000002</v>
      </c>
      <c r="L1347" s="7"/>
      <c r="M1347" s="4" t="s">
        <v>1159</v>
      </c>
      <c r="N1347" s="7" t="s">
        <v>3352</v>
      </c>
      <c r="O1347" s="8" t="s">
        <v>1160</v>
      </c>
      <c r="P1347" s="10">
        <v>45904</v>
      </c>
    </row>
    <row r="1348" spans="1:16" ht="409.5" hidden="1" x14ac:dyDescent="0.2">
      <c r="A1348" s="3" t="s">
        <v>135</v>
      </c>
      <c r="B1348" s="4" t="s">
        <v>135</v>
      </c>
      <c r="C1348" s="4" t="s">
        <v>1501</v>
      </c>
      <c r="D1348" s="4" t="s">
        <v>1573</v>
      </c>
      <c r="E1348" s="4" t="s">
        <v>528</v>
      </c>
      <c r="F1348" s="5">
        <v>30</v>
      </c>
      <c r="G1348" s="6">
        <v>862.33</v>
      </c>
      <c r="H1348" s="11">
        <f>G1348*0.1</f>
        <v>86.233000000000004</v>
      </c>
      <c r="I1348" s="12">
        <f>G1348*0.15</f>
        <v>129.34950000000001</v>
      </c>
      <c r="J1348" s="12">
        <f>G1348+H1348+I1348</f>
        <v>1077.9125000000001</v>
      </c>
      <c r="K1348" s="12">
        <f>J1348*1.1</f>
        <v>1185.7037500000004</v>
      </c>
      <c r="L1348" s="7"/>
      <c r="M1348" s="4" t="s">
        <v>1159</v>
      </c>
      <c r="N1348" s="7" t="s">
        <v>4039</v>
      </c>
      <c r="O1348" s="8" t="s">
        <v>1170</v>
      </c>
      <c r="P1348" s="10">
        <v>45919</v>
      </c>
    </row>
    <row r="1349" spans="1:16" ht="409.5" hidden="1" x14ac:dyDescent="0.2">
      <c r="A1349" s="3" t="s">
        <v>135</v>
      </c>
      <c r="B1349" s="4" t="s">
        <v>135</v>
      </c>
      <c r="C1349" s="4" t="s">
        <v>2174</v>
      </c>
      <c r="D1349" s="4" t="s">
        <v>1573</v>
      </c>
      <c r="E1349" s="4" t="s">
        <v>528</v>
      </c>
      <c r="F1349" s="5">
        <v>60</v>
      </c>
      <c r="G1349" s="6">
        <v>1718.5</v>
      </c>
      <c r="H1349" s="11">
        <f>G1349*0.1</f>
        <v>171.85000000000002</v>
      </c>
      <c r="I1349" s="12">
        <f>G1349*0.15</f>
        <v>257.77499999999998</v>
      </c>
      <c r="J1349" s="12">
        <f>G1349+H1349+I1349</f>
        <v>2148.125</v>
      </c>
      <c r="K1349" s="12">
        <f>J1349*1.1</f>
        <v>2362.9375</v>
      </c>
      <c r="L1349" s="7"/>
      <c r="M1349" s="4" t="s">
        <v>1159</v>
      </c>
      <c r="N1349" s="7" t="s">
        <v>4039</v>
      </c>
      <c r="O1349" s="8" t="s">
        <v>1171</v>
      </c>
      <c r="P1349" s="10">
        <v>45919</v>
      </c>
    </row>
    <row r="1350" spans="1:16" ht="409.5" x14ac:dyDescent="0.2">
      <c r="A1350" s="3" t="s">
        <v>135</v>
      </c>
      <c r="B1350" s="4" t="s">
        <v>135</v>
      </c>
      <c r="C1350" s="4" t="s">
        <v>3351</v>
      </c>
      <c r="D1350" s="4" t="s">
        <v>1573</v>
      </c>
      <c r="E1350" s="4" t="s">
        <v>528</v>
      </c>
      <c r="F1350" s="5">
        <v>1</v>
      </c>
      <c r="G1350" s="6">
        <v>31.2</v>
      </c>
      <c r="H1350" s="11">
        <f>G1350*0.17</f>
        <v>5.3040000000000003</v>
      </c>
      <c r="I1350" s="12">
        <f>G1350*0.3</f>
        <v>9.36</v>
      </c>
      <c r="J1350" s="12">
        <f>G1350+H1350+I1350</f>
        <v>45.863999999999997</v>
      </c>
      <c r="K1350" s="12">
        <f>J1350*1.1</f>
        <v>50.450400000000002</v>
      </c>
      <c r="L1350" s="7"/>
      <c r="M1350" s="4" t="s">
        <v>1159</v>
      </c>
      <c r="N1350" s="7" t="s">
        <v>3352</v>
      </c>
      <c r="O1350" s="8" t="s">
        <v>1662</v>
      </c>
      <c r="P1350" s="10">
        <v>45904</v>
      </c>
    </row>
    <row r="1351" spans="1:16" ht="409.5" hidden="1" x14ac:dyDescent="0.2">
      <c r="A1351" s="3" t="s">
        <v>135</v>
      </c>
      <c r="B1351" s="4" t="s">
        <v>135</v>
      </c>
      <c r="C1351" s="4" t="s">
        <v>1660</v>
      </c>
      <c r="D1351" s="4" t="s">
        <v>1573</v>
      </c>
      <c r="E1351" s="4" t="s">
        <v>528</v>
      </c>
      <c r="F1351" s="5">
        <v>30</v>
      </c>
      <c r="G1351" s="6">
        <v>862.33</v>
      </c>
      <c r="H1351" s="11">
        <f>G1351*0.1</f>
        <v>86.233000000000004</v>
      </c>
      <c r="I1351" s="12">
        <f>G1351*0.15</f>
        <v>129.34950000000001</v>
      </c>
      <c r="J1351" s="12">
        <f>G1351+H1351+I1351</f>
        <v>1077.9125000000001</v>
      </c>
      <c r="K1351" s="12">
        <f>J1351*1.1</f>
        <v>1185.7037500000004</v>
      </c>
      <c r="L1351" s="7"/>
      <c r="M1351" s="4" t="s">
        <v>1159</v>
      </c>
      <c r="N1351" s="7" t="s">
        <v>4039</v>
      </c>
      <c r="O1351" s="8" t="s">
        <v>1661</v>
      </c>
      <c r="P1351" s="10">
        <v>45919</v>
      </c>
    </row>
    <row r="1352" spans="1:16" ht="409.5" hidden="1" x14ac:dyDescent="0.2">
      <c r="A1352" s="3" t="s">
        <v>135</v>
      </c>
      <c r="B1352" s="4" t="s">
        <v>135</v>
      </c>
      <c r="C1352" s="4" t="s">
        <v>2172</v>
      </c>
      <c r="D1352" s="4" t="s">
        <v>1573</v>
      </c>
      <c r="E1352" s="4" t="s">
        <v>528</v>
      </c>
      <c r="F1352" s="5">
        <v>60</v>
      </c>
      <c r="G1352" s="6">
        <v>1718.5</v>
      </c>
      <c r="H1352" s="11">
        <f>G1352*0.1</f>
        <v>171.85000000000002</v>
      </c>
      <c r="I1352" s="12">
        <f>G1352*0.15</f>
        <v>257.77499999999998</v>
      </c>
      <c r="J1352" s="12">
        <f>G1352+H1352+I1352</f>
        <v>2148.125</v>
      </c>
      <c r="K1352" s="12">
        <f>J1352*1.1</f>
        <v>2362.9375</v>
      </c>
      <c r="L1352" s="7"/>
      <c r="M1352" s="4" t="s">
        <v>1159</v>
      </c>
      <c r="N1352" s="7" t="s">
        <v>4039</v>
      </c>
      <c r="O1352" s="8" t="s">
        <v>2173</v>
      </c>
      <c r="P1352" s="10">
        <v>45919</v>
      </c>
    </row>
    <row r="1353" spans="1:16" ht="409.5" hidden="1" x14ac:dyDescent="0.2">
      <c r="A1353" s="3" t="s">
        <v>135</v>
      </c>
      <c r="B1353" s="4" t="s">
        <v>135</v>
      </c>
      <c r="C1353" s="4" t="s">
        <v>1574</v>
      </c>
      <c r="D1353" s="4" t="s">
        <v>1573</v>
      </c>
      <c r="E1353" s="4" t="s">
        <v>528</v>
      </c>
      <c r="F1353" s="5">
        <v>1</v>
      </c>
      <c r="G1353" s="6">
        <v>5256.55</v>
      </c>
      <c r="H1353" s="11">
        <f>G1353*0.1</f>
        <v>525.65500000000009</v>
      </c>
      <c r="I1353" s="12">
        <f>G1353*0.15</f>
        <v>788.48249999999996</v>
      </c>
      <c r="J1353" s="12">
        <f>G1353+H1353+I1353</f>
        <v>6570.6875</v>
      </c>
      <c r="K1353" s="12">
        <f>J1353*1.1</f>
        <v>7227.7562500000004</v>
      </c>
      <c r="L1353" s="7"/>
      <c r="M1353" s="4" t="s">
        <v>1159</v>
      </c>
      <c r="N1353" s="7" t="s">
        <v>4039</v>
      </c>
      <c r="O1353" s="8" t="s">
        <v>1174</v>
      </c>
      <c r="P1353" s="10">
        <v>45919</v>
      </c>
    </row>
    <row r="1354" spans="1:16" ht="409.5" hidden="1" x14ac:dyDescent="0.2">
      <c r="A1354" s="3" t="s">
        <v>135</v>
      </c>
      <c r="B1354" s="4" t="s">
        <v>135</v>
      </c>
      <c r="C1354" s="4" t="s">
        <v>1576</v>
      </c>
      <c r="D1354" s="4" t="s">
        <v>1573</v>
      </c>
      <c r="E1354" s="4" t="s">
        <v>528</v>
      </c>
      <c r="F1354" s="5">
        <v>1</v>
      </c>
      <c r="G1354" s="6">
        <v>783.59</v>
      </c>
      <c r="H1354" s="11">
        <f>G1354*0.1</f>
        <v>78.359000000000009</v>
      </c>
      <c r="I1354" s="12">
        <f>G1354*0.15</f>
        <v>117.5385</v>
      </c>
      <c r="J1354" s="12">
        <f>G1354+H1354+I1354</f>
        <v>979.48750000000007</v>
      </c>
      <c r="K1354" s="12">
        <f>J1354*1.1</f>
        <v>1077.4362500000002</v>
      </c>
      <c r="L1354" s="7"/>
      <c r="M1354" s="4" t="s">
        <v>1159</v>
      </c>
      <c r="N1354" s="7" t="s">
        <v>4039</v>
      </c>
      <c r="O1354" s="8" t="s">
        <v>1172</v>
      </c>
      <c r="P1354" s="10">
        <v>45919</v>
      </c>
    </row>
    <row r="1355" spans="1:16" ht="409.5" hidden="1" x14ac:dyDescent="0.2">
      <c r="A1355" s="3" t="s">
        <v>135</v>
      </c>
      <c r="B1355" s="4" t="s">
        <v>135</v>
      </c>
      <c r="C1355" s="4" t="s">
        <v>1575</v>
      </c>
      <c r="D1355" s="4" t="s">
        <v>1573</v>
      </c>
      <c r="E1355" s="4" t="s">
        <v>528</v>
      </c>
      <c r="F1355" s="5">
        <v>1</v>
      </c>
      <c r="G1355" s="6">
        <v>1264.29</v>
      </c>
      <c r="H1355" s="11">
        <f>G1355*0.1</f>
        <v>126.429</v>
      </c>
      <c r="I1355" s="12">
        <f>G1355*0.15</f>
        <v>189.64349999999999</v>
      </c>
      <c r="J1355" s="12">
        <f>G1355+H1355+I1355</f>
        <v>1580.3625</v>
      </c>
      <c r="K1355" s="12">
        <f>J1355*1.1</f>
        <v>1738.3987500000001</v>
      </c>
      <c r="L1355" s="7"/>
      <c r="M1355" s="4" t="s">
        <v>1159</v>
      </c>
      <c r="N1355" s="7" t="s">
        <v>4039</v>
      </c>
      <c r="O1355" s="8" t="s">
        <v>1173</v>
      </c>
      <c r="P1355" s="10">
        <v>45919</v>
      </c>
    </row>
    <row r="1356" spans="1:16" ht="195" x14ac:dyDescent="0.2">
      <c r="A1356" s="3" t="s">
        <v>135</v>
      </c>
      <c r="B1356" s="4" t="s">
        <v>135</v>
      </c>
      <c r="C1356" s="4" t="s">
        <v>1839</v>
      </c>
      <c r="D1356" s="4" t="s">
        <v>2536</v>
      </c>
      <c r="E1356" s="4" t="s">
        <v>528</v>
      </c>
      <c r="F1356" s="5">
        <v>100</v>
      </c>
      <c r="G1356" s="6">
        <v>22.71</v>
      </c>
      <c r="H1356" s="11">
        <f>G1356*0.17</f>
        <v>3.8607000000000005</v>
      </c>
      <c r="I1356" s="12">
        <f>G1356*0.3</f>
        <v>6.8129999999999997</v>
      </c>
      <c r="J1356" s="12">
        <f>G1356+H1356+I1356</f>
        <v>33.383700000000005</v>
      </c>
      <c r="K1356" s="12">
        <f>J1356*1.1</f>
        <v>36.722070000000009</v>
      </c>
      <c r="L1356" s="7"/>
      <c r="M1356" s="4" t="s">
        <v>2921</v>
      </c>
      <c r="N1356" s="7" t="s">
        <v>3953</v>
      </c>
      <c r="O1356" s="8" t="s">
        <v>2922</v>
      </c>
      <c r="P1356" s="10">
        <v>45915</v>
      </c>
    </row>
    <row r="1357" spans="1:16" ht="409.5" x14ac:dyDescent="0.2">
      <c r="A1357" s="3" t="s">
        <v>135</v>
      </c>
      <c r="B1357" s="4" t="s">
        <v>2390</v>
      </c>
      <c r="C1357" s="4" t="s">
        <v>3038</v>
      </c>
      <c r="D1357" s="4" t="s">
        <v>2391</v>
      </c>
      <c r="E1357" s="4" t="s">
        <v>330</v>
      </c>
      <c r="F1357" s="5">
        <v>5</v>
      </c>
      <c r="G1357" s="6">
        <v>134.59</v>
      </c>
      <c r="H1357" s="11">
        <f>G1357*0.14</f>
        <v>18.842600000000001</v>
      </c>
      <c r="I1357" s="12">
        <f>G1357*0.22</f>
        <v>29.6098</v>
      </c>
      <c r="J1357" s="12">
        <f>G1357+H1357+I1357</f>
        <v>183.04240000000001</v>
      </c>
      <c r="K1357" s="12">
        <f>J1357*1.1</f>
        <v>201.34664000000004</v>
      </c>
      <c r="L1357" s="7"/>
      <c r="M1357" s="4" t="s">
        <v>3039</v>
      </c>
      <c r="N1357" s="7" t="s">
        <v>3040</v>
      </c>
      <c r="O1357" s="8" t="s">
        <v>2392</v>
      </c>
      <c r="P1357" s="10">
        <v>45901</v>
      </c>
    </row>
    <row r="1358" spans="1:16" ht="409.5" x14ac:dyDescent="0.2">
      <c r="A1358" s="3" t="s">
        <v>135</v>
      </c>
      <c r="B1358" s="4" t="s">
        <v>2390</v>
      </c>
      <c r="C1358" s="4" t="s">
        <v>3041</v>
      </c>
      <c r="D1358" s="4" t="s">
        <v>2391</v>
      </c>
      <c r="E1358" s="4" t="s">
        <v>330</v>
      </c>
      <c r="F1358" s="5">
        <v>10</v>
      </c>
      <c r="G1358" s="6">
        <v>235.45</v>
      </c>
      <c r="H1358" s="11">
        <f>G1358*0.14</f>
        <v>32.963000000000001</v>
      </c>
      <c r="I1358" s="12">
        <f>G1358*0.22</f>
        <v>51.798999999999999</v>
      </c>
      <c r="J1358" s="12">
        <f>G1358+H1358+I1358</f>
        <v>320.21199999999999</v>
      </c>
      <c r="K1358" s="12">
        <f>J1358*1.1</f>
        <v>352.23320000000001</v>
      </c>
      <c r="L1358" s="7"/>
      <c r="M1358" s="4" t="s">
        <v>3039</v>
      </c>
      <c r="N1358" s="7" t="s">
        <v>3040</v>
      </c>
      <c r="O1358" s="8" t="s">
        <v>2393</v>
      </c>
      <c r="P1358" s="10">
        <v>45901</v>
      </c>
    </row>
    <row r="1359" spans="1:16" ht="315" hidden="1" x14ac:dyDescent="0.2">
      <c r="A1359" s="3" t="s">
        <v>142</v>
      </c>
      <c r="B1359" s="4" t="s">
        <v>769</v>
      </c>
      <c r="C1359" s="4" t="s">
        <v>235</v>
      </c>
      <c r="D1359" s="4" t="s">
        <v>3680</v>
      </c>
      <c r="E1359" s="4" t="s">
        <v>256</v>
      </c>
      <c r="F1359" s="5">
        <v>3</v>
      </c>
      <c r="G1359" s="6">
        <v>240.16</v>
      </c>
      <c r="H1359" s="11">
        <f>G1359*0.14</f>
        <v>33.622400000000006</v>
      </c>
      <c r="I1359" s="12">
        <f>G1359*0.22</f>
        <v>52.8352</v>
      </c>
      <c r="J1359" s="12">
        <f>G1359+H1359+I1359</f>
        <v>326.61759999999998</v>
      </c>
      <c r="K1359" s="12">
        <f>J1359*1.1</f>
        <v>359.27936</v>
      </c>
      <c r="L1359" s="7"/>
      <c r="M1359" s="4" t="s">
        <v>3778</v>
      </c>
      <c r="N1359" s="7" t="s">
        <v>3779</v>
      </c>
      <c r="O1359" s="8" t="s">
        <v>771</v>
      </c>
      <c r="P1359" s="10">
        <v>45917</v>
      </c>
    </row>
    <row r="1360" spans="1:16" ht="315" hidden="1" x14ac:dyDescent="0.2">
      <c r="A1360" s="3" t="s">
        <v>142</v>
      </c>
      <c r="B1360" s="4" t="s">
        <v>769</v>
      </c>
      <c r="C1360" s="4" t="s">
        <v>565</v>
      </c>
      <c r="D1360" s="4" t="s">
        <v>3680</v>
      </c>
      <c r="E1360" s="4" t="s">
        <v>256</v>
      </c>
      <c r="F1360" s="5">
        <v>5</v>
      </c>
      <c r="G1360" s="6">
        <v>399</v>
      </c>
      <c r="H1360" s="11">
        <f>G1360*0.14</f>
        <v>55.860000000000007</v>
      </c>
      <c r="I1360" s="12">
        <f>G1360*0.22</f>
        <v>87.78</v>
      </c>
      <c r="J1360" s="12">
        <f>G1360+H1360+I1360</f>
        <v>542.64</v>
      </c>
      <c r="K1360" s="12">
        <f>J1360*1.1</f>
        <v>596.904</v>
      </c>
      <c r="L1360" s="7"/>
      <c r="M1360" s="4" t="s">
        <v>3778</v>
      </c>
      <c r="N1360" s="7" t="s">
        <v>3779</v>
      </c>
      <c r="O1360" s="8" t="s">
        <v>770</v>
      </c>
      <c r="P1360" s="10">
        <v>45917</v>
      </c>
    </row>
    <row r="1361" spans="1:16" ht="409.5" hidden="1" x14ac:dyDescent="0.2">
      <c r="A1361" s="3" t="s">
        <v>142</v>
      </c>
      <c r="B1361" s="4" t="s">
        <v>2746</v>
      </c>
      <c r="C1361" s="4" t="s">
        <v>4009</v>
      </c>
      <c r="D1361" s="4" t="s">
        <v>1982</v>
      </c>
      <c r="E1361" s="4" t="s">
        <v>256</v>
      </c>
      <c r="F1361" s="5">
        <v>5</v>
      </c>
      <c r="G1361" s="6">
        <v>668.29</v>
      </c>
      <c r="H1361" s="11">
        <f>G1361*0.1</f>
        <v>66.828999999999994</v>
      </c>
      <c r="I1361" s="12">
        <f>G1361*0.15</f>
        <v>100.2435</v>
      </c>
      <c r="J1361" s="12">
        <f>G1361+H1361+I1361</f>
        <v>835.36249999999995</v>
      </c>
      <c r="K1361" s="12">
        <f>J1361*1.1</f>
        <v>918.89875000000006</v>
      </c>
      <c r="L1361" s="7"/>
      <c r="M1361" s="4" t="s">
        <v>2747</v>
      </c>
      <c r="N1361" s="7" t="s">
        <v>4010</v>
      </c>
      <c r="O1361" s="8" t="s">
        <v>4011</v>
      </c>
      <c r="P1361" s="10">
        <v>45922</v>
      </c>
    </row>
    <row r="1362" spans="1:16" ht="409.5" hidden="1" x14ac:dyDescent="0.2">
      <c r="A1362" s="3" t="s">
        <v>142</v>
      </c>
      <c r="B1362" s="4" t="s">
        <v>2746</v>
      </c>
      <c r="C1362" s="4" t="s">
        <v>4009</v>
      </c>
      <c r="D1362" s="4" t="s">
        <v>1982</v>
      </c>
      <c r="E1362" s="4" t="s">
        <v>256</v>
      </c>
      <c r="F1362" s="5">
        <v>5</v>
      </c>
      <c r="G1362" s="6">
        <v>668.29</v>
      </c>
      <c r="H1362" s="11">
        <f>G1362*0.1</f>
        <v>66.828999999999994</v>
      </c>
      <c r="I1362" s="12">
        <f>G1362*0.15</f>
        <v>100.2435</v>
      </c>
      <c r="J1362" s="12">
        <f>G1362+H1362+I1362</f>
        <v>835.36249999999995</v>
      </c>
      <c r="K1362" s="12">
        <f>J1362*1.1</f>
        <v>918.89875000000006</v>
      </c>
      <c r="L1362" s="7"/>
      <c r="M1362" s="4" t="s">
        <v>2747</v>
      </c>
      <c r="N1362" s="7" t="s">
        <v>4010</v>
      </c>
      <c r="O1362" s="8" t="s">
        <v>4012</v>
      </c>
      <c r="P1362" s="10">
        <v>45922</v>
      </c>
    </row>
    <row r="1363" spans="1:16" ht="285" hidden="1" x14ac:dyDescent="0.2">
      <c r="A1363" s="3" t="s">
        <v>155</v>
      </c>
      <c r="B1363" s="4" t="s">
        <v>1276</v>
      </c>
      <c r="C1363" s="4" t="s">
        <v>1843</v>
      </c>
      <c r="D1363" s="4" t="s">
        <v>1161</v>
      </c>
      <c r="E1363" s="4" t="s">
        <v>282</v>
      </c>
      <c r="F1363" s="5">
        <v>20</v>
      </c>
      <c r="G1363" s="6">
        <v>169.08</v>
      </c>
      <c r="H1363" s="11">
        <f>G1363*0.14</f>
        <v>23.671200000000002</v>
      </c>
      <c r="I1363" s="12">
        <f>G1363*0.22</f>
        <v>37.197600000000001</v>
      </c>
      <c r="J1363" s="12">
        <f>G1363+H1363+I1363</f>
        <v>229.94880000000001</v>
      </c>
      <c r="K1363" s="12">
        <f>J1363*1.1</f>
        <v>252.94368000000003</v>
      </c>
      <c r="L1363" s="7"/>
      <c r="M1363" s="4" t="s">
        <v>4013</v>
      </c>
      <c r="N1363" s="7" t="s">
        <v>4014</v>
      </c>
      <c r="O1363" s="8" t="s">
        <v>4015</v>
      </c>
      <c r="P1363" s="10">
        <v>45922</v>
      </c>
    </row>
    <row r="1364" spans="1:16" ht="285" hidden="1" x14ac:dyDescent="0.2">
      <c r="A1364" s="3" t="s">
        <v>155</v>
      </c>
      <c r="B1364" s="4" t="s">
        <v>1276</v>
      </c>
      <c r="C1364" s="4" t="s">
        <v>604</v>
      </c>
      <c r="D1364" s="4" t="s">
        <v>1161</v>
      </c>
      <c r="E1364" s="4" t="s">
        <v>282</v>
      </c>
      <c r="F1364" s="5">
        <v>30</v>
      </c>
      <c r="G1364" s="6">
        <v>246.68</v>
      </c>
      <c r="H1364" s="11">
        <f>G1364*0.14</f>
        <v>34.535200000000003</v>
      </c>
      <c r="I1364" s="12">
        <f>G1364*0.22</f>
        <v>54.269600000000004</v>
      </c>
      <c r="J1364" s="12">
        <f>G1364+H1364+I1364</f>
        <v>335.48480000000001</v>
      </c>
      <c r="K1364" s="12">
        <f>J1364*1.1</f>
        <v>369.03328000000005</v>
      </c>
      <c r="L1364" s="7"/>
      <c r="M1364" s="4" t="s">
        <v>4013</v>
      </c>
      <c r="N1364" s="7" t="s">
        <v>4016</v>
      </c>
      <c r="O1364" s="8" t="s">
        <v>4017</v>
      </c>
      <c r="P1364" s="10">
        <v>45922</v>
      </c>
    </row>
    <row r="1365" spans="1:16" ht="300" hidden="1" x14ac:dyDescent="0.2">
      <c r="A1365" s="3" t="s">
        <v>226</v>
      </c>
      <c r="B1365" s="4" t="s">
        <v>226</v>
      </c>
      <c r="C1365" s="4" t="s">
        <v>1847</v>
      </c>
      <c r="D1365" s="4" t="s">
        <v>1978</v>
      </c>
      <c r="E1365" s="4" t="s">
        <v>401</v>
      </c>
      <c r="F1365" s="5">
        <v>1</v>
      </c>
      <c r="G1365" s="6">
        <v>44.21</v>
      </c>
      <c r="H1365" s="11">
        <f>G1365*0.17</f>
        <v>7.5157000000000007</v>
      </c>
      <c r="I1365" s="12">
        <f>G1365*0.3</f>
        <v>13.263</v>
      </c>
      <c r="J1365" s="12">
        <f>G1365+H1365+I1365</f>
        <v>64.988700000000009</v>
      </c>
      <c r="K1365" s="12">
        <f>J1365*1.1</f>
        <v>71.487570000000019</v>
      </c>
      <c r="L1365" s="7"/>
      <c r="M1365" s="4" t="s">
        <v>4338</v>
      </c>
      <c r="N1365" s="7" t="s">
        <v>4339</v>
      </c>
      <c r="O1365" s="8" t="s">
        <v>868</v>
      </c>
      <c r="P1365" s="10">
        <v>45929</v>
      </c>
    </row>
    <row r="1366" spans="1:16" ht="300" hidden="1" x14ac:dyDescent="0.2">
      <c r="A1366" s="3" t="s">
        <v>226</v>
      </c>
      <c r="B1366" s="4" t="s">
        <v>226</v>
      </c>
      <c r="C1366" s="4" t="s">
        <v>4337</v>
      </c>
      <c r="D1366" s="4" t="s">
        <v>1978</v>
      </c>
      <c r="E1366" s="4" t="s">
        <v>401</v>
      </c>
      <c r="F1366" s="5">
        <v>5</v>
      </c>
      <c r="G1366" s="6">
        <v>208.16</v>
      </c>
      <c r="H1366" s="11">
        <f>G1366*0.14</f>
        <v>29.142400000000002</v>
      </c>
      <c r="I1366" s="12">
        <f>G1366*0.22</f>
        <v>45.795200000000001</v>
      </c>
      <c r="J1366" s="12">
        <f>G1366+H1366+I1366</f>
        <v>283.0976</v>
      </c>
      <c r="K1366" s="12">
        <f>J1366*1.1</f>
        <v>311.40736000000004</v>
      </c>
      <c r="L1366" s="7"/>
      <c r="M1366" s="4" t="s">
        <v>4338</v>
      </c>
      <c r="N1366" s="7" t="s">
        <v>4339</v>
      </c>
      <c r="O1366" s="8" t="s">
        <v>859</v>
      </c>
      <c r="P1366" s="10">
        <v>45929</v>
      </c>
    </row>
    <row r="1367" spans="1:16" ht="330" hidden="1" x14ac:dyDescent="0.2">
      <c r="A1367" s="3" t="s">
        <v>226</v>
      </c>
      <c r="B1367" s="4" t="s">
        <v>226</v>
      </c>
      <c r="C1367" s="4" t="s">
        <v>2893</v>
      </c>
      <c r="D1367" s="4" t="s">
        <v>1978</v>
      </c>
      <c r="E1367" s="4" t="s">
        <v>401</v>
      </c>
      <c r="F1367" s="5">
        <v>50</v>
      </c>
      <c r="G1367" s="6">
        <v>1946.21</v>
      </c>
      <c r="H1367" s="11">
        <f>G1367*0.1</f>
        <v>194.62100000000001</v>
      </c>
      <c r="I1367" s="12">
        <f>G1367*0.15</f>
        <v>291.93149999999997</v>
      </c>
      <c r="J1367" s="12">
        <f>G1367+H1367+I1367</f>
        <v>2432.7625000000003</v>
      </c>
      <c r="K1367" s="12">
        <f>J1367*1.1</f>
        <v>2676.0387500000006</v>
      </c>
      <c r="L1367" s="7"/>
      <c r="M1367" s="4" t="s">
        <v>4338</v>
      </c>
      <c r="N1367" s="7" t="s">
        <v>4339</v>
      </c>
      <c r="O1367" s="8" t="s">
        <v>860</v>
      </c>
      <c r="P1367" s="10">
        <v>45929</v>
      </c>
    </row>
    <row r="1368" spans="1:16" ht="409.5" hidden="1" x14ac:dyDescent="0.2">
      <c r="A1368" s="3" t="s">
        <v>226</v>
      </c>
      <c r="B1368" s="4" t="s">
        <v>4271</v>
      </c>
      <c r="C1368" s="4" t="s">
        <v>160</v>
      </c>
      <c r="D1368" s="4" t="s">
        <v>2776</v>
      </c>
      <c r="E1368" s="4" t="s">
        <v>401</v>
      </c>
      <c r="F1368" s="5">
        <v>1</v>
      </c>
      <c r="G1368" s="6">
        <v>45</v>
      </c>
      <c r="H1368" s="11">
        <f>G1368*0.17</f>
        <v>7.65</v>
      </c>
      <c r="I1368" s="12">
        <f>G1368*0.3</f>
        <v>13.5</v>
      </c>
      <c r="J1368" s="12">
        <f>G1368+H1368+I1368</f>
        <v>66.150000000000006</v>
      </c>
      <c r="K1368" s="12">
        <f>J1368*1.1</f>
        <v>72.765000000000015</v>
      </c>
      <c r="L1368" s="7"/>
      <c r="M1368" s="4" t="s">
        <v>4273</v>
      </c>
      <c r="N1368" s="7" t="s">
        <v>4274</v>
      </c>
      <c r="O1368" s="8" t="s">
        <v>2598</v>
      </c>
      <c r="P1368" s="10">
        <v>45929</v>
      </c>
    </row>
    <row r="1369" spans="1:16" ht="409.5" hidden="1" x14ac:dyDescent="0.2">
      <c r="A1369" s="3" t="s">
        <v>226</v>
      </c>
      <c r="B1369" s="4" t="s">
        <v>4271</v>
      </c>
      <c r="C1369" s="4" t="s">
        <v>4272</v>
      </c>
      <c r="D1369" s="4" t="s">
        <v>2776</v>
      </c>
      <c r="E1369" s="4" t="s">
        <v>401</v>
      </c>
      <c r="F1369" s="5">
        <v>50</v>
      </c>
      <c r="G1369" s="6">
        <v>2100</v>
      </c>
      <c r="H1369" s="11">
        <f>G1369*0.1</f>
        <v>210</v>
      </c>
      <c r="I1369" s="12">
        <f>G1369*0.15</f>
        <v>315</v>
      </c>
      <c r="J1369" s="12">
        <f>G1369+H1369+I1369</f>
        <v>2625</v>
      </c>
      <c r="K1369" s="12">
        <f>J1369*1.1</f>
        <v>2887.5000000000005</v>
      </c>
      <c r="L1369" s="7"/>
      <c r="M1369" s="4" t="s">
        <v>4273</v>
      </c>
      <c r="N1369" s="7" t="s">
        <v>4274</v>
      </c>
      <c r="O1369" s="8" t="s">
        <v>2597</v>
      </c>
      <c r="P1369" s="10">
        <v>45929</v>
      </c>
    </row>
    <row r="1370" spans="1:16" ht="409.5" x14ac:dyDescent="0.2">
      <c r="A1370" s="3" t="s">
        <v>159</v>
      </c>
      <c r="B1370" s="4" t="s">
        <v>159</v>
      </c>
      <c r="C1370" s="4" t="s">
        <v>903</v>
      </c>
      <c r="D1370" s="4" t="s">
        <v>3945</v>
      </c>
      <c r="E1370" s="4" t="s">
        <v>412</v>
      </c>
      <c r="F1370" s="5">
        <v>1</v>
      </c>
      <c r="G1370" s="6">
        <v>225</v>
      </c>
      <c r="H1370" s="11">
        <f>G1370*0.14</f>
        <v>31.500000000000004</v>
      </c>
      <c r="I1370" s="12">
        <f>G1370*0.22</f>
        <v>49.5</v>
      </c>
      <c r="J1370" s="12">
        <f>G1370+H1370+I1370</f>
        <v>306</v>
      </c>
      <c r="K1370" s="12">
        <f>J1370*1.1</f>
        <v>336.6</v>
      </c>
      <c r="L1370" s="7"/>
      <c r="M1370" s="4" t="s">
        <v>754</v>
      </c>
      <c r="N1370" s="7" t="s">
        <v>3946</v>
      </c>
      <c r="O1370" s="8" t="s">
        <v>2621</v>
      </c>
      <c r="P1370" s="10">
        <v>45915</v>
      </c>
    </row>
    <row r="1371" spans="1:16" ht="409.5" x14ac:dyDescent="0.2">
      <c r="A1371" s="3" t="s">
        <v>159</v>
      </c>
      <c r="B1371" s="4" t="s">
        <v>159</v>
      </c>
      <c r="C1371" s="4" t="s">
        <v>3943</v>
      </c>
      <c r="D1371" s="4" t="s">
        <v>3940</v>
      </c>
      <c r="E1371" s="4" t="s">
        <v>412</v>
      </c>
      <c r="F1371" s="5">
        <v>20</v>
      </c>
      <c r="G1371" s="6">
        <v>225</v>
      </c>
      <c r="H1371" s="11">
        <f>G1371*0.14</f>
        <v>31.500000000000004</v>
      </c>
      <c r="I1371" s="12">
        <f>G1371*0.22</f>
        <v>49.5</v>
      </c>
      <c r="J1371" s="12">
        <f>G1371+H1371+I1371</f>
        <v>306</v>
      </c>
      <c r="K1371" s="12">
        <f>J1371*1.1</f>
        <v>336.6</v>
      </c>
      <c r="L1371" s="7"/>
      <c r="M1371" s="4" t="s">
        <v>754</v>
      </c>
      <c r="N1371" s="7" t="s">
        <v>3941</v>
      </c>
      <c r="O1371" s="8" t="s">
        <v>3944</v>
      </c>
      <c r="P1371" s="10">
        <v>45915</v>
      </c>
    </row>
    <row r="1372" spans="1:16" ht="409.5" x14ac:dyDescent="0.2">
      <c r="A1372" s="3" t="s">
        <v>2254</v>
      </c>
      <c r="B1372" s="4" t="s">
        <v>2605</v>
      </c>
      <c r="C1372" s="4" t="s">
        <v>2255</v>
      </c>
      <c r="D1372" s="4" t="s">
        <v>2256</v>
      </c>
      <c r="E1372" s="4" t="s">
        <v>2257</v>
      </c>
      <c r="F1372" s="5">
        <v>1</v>
      </c>
      <c r="G1372" s="6">
        <v>1218.03</v>
      </c>
      <c r="H1372" s="11">
        <f>G1372*0.1</f>
        <v>121.803</v>
      </c>
      <c r="I1372" s="12">
        <f>G1372*0.15</f>
        <v>182.7045</v>
      </c>
      <c r="J1372" s="12">
        <f>G1372+H1372+I1372</f>
        <v>1522.5375000000001</v>
      </c>
      <c r="K1372" s="12">
        <f>J1372*1.1</f>
        <v>1674.7912500000002</v>
      </c>
      <c r="L1372" s="7"/>
      <c r="M1372" s="4" t="s">
        <v>2606</v>
      </c>
      <c r="N1372" s="7" t="s">
        <v>3618</v>
      </c>
      <c r="O1372" s="8" t="s">
        <v>2607</v>
      </c>
      <c r="P1372" s="10">
        <v>45915</v>
      </c>
    </row>
    <row r="1373" spans="1:16" ht="409.5" x14ac:dyDescent="0.2">
      <c r="A1373" s="3" t="s">
        <v>2254</v>
      </c>
      <c r="B1373" s="4" t="s">
        <v>2605</v>
      </c>
      <c r="C1373" s="4" t="s">
        <v>2255</v>
      </c>
      <c r="D1373" s="4" t="s">
        <v>2258</v>
      </c>
      <c r="E1373" s="4" t="s">
        <v>2257</v>
      </c>
      <c r="F1373" s="5">
        <v>1</v>
      </c>
      <c r="G1373" s="6">
        <v>1218.03</v>
      </c>
      <c r="H1373" s="11">
        <f>G1373*0.1</f>
        <v>121.803</v>
      </c>
      <c r="I1373" s="12">
        <f>G1373*0.15</f>
        <v>182.7045</v>
      </c>
      <c r="J1373" s="12">
        <f>G1373+H1373+I1373</f>
        <v>1522.5375000000001</v>
      </c>
      <c r="K1373" s="12">
        <f>J1373*1.1</f>
        <v>1674.7912500000002</v>
      </c>
      <c r="L1373" s="7"/>
      <c r="M1373" s="4" t="s">
        <v>2606</v>
      </c>
      <c r="N1373" s="7" t="s">
        <v>3618</v>
      </c>
      <c r="O1373" s="8" t="s">
        <v>2259</v>
      </c>
      <c r="P1373" s="10">
        <v>45915</v>
      </c>
    </row>
    <row r="1374" spans="1:16" ht="409.5" x14ac:dyDescent="0.2">
      <c r="A1374" s="3" t="s">
        <v>2254</v>
      </c>
      <c r="B1374" s="4" t="s">
        <v>2605</v>
      </c>
      <c r="C1374" s="4" t="s">
        <v>2255</v>
      </c>
      <c r="D1374" s="4" t="s">
        <v>2260</v>
      </c>
      <c r="E1374" s="4" t="s">
        <v>2257</v>
      </c>
      <c r="F1374" s="5">
        <v>1</v>
      </c>
      <c r="G1374" s="6">
        <v>1218.03</v>
      </c>
      <c r="H1374" s="11">
        <f>G1374*0.1</f>
        <v>121.803</v>
      </c>
      <c r="I1374" s="12">
        <f>G1374*0.15</f>
        <v>182.7045</v>
      </c>
      <c r="J1374" s="12">
        <f>G1374+H1374+I1374</f>
        <v>1522.5375000000001</v>
      </c>
      <c r="K1374" s="12">
        <f>J1374*1.1</f>
        <v>1674.7912500000002</v>
      </c>
      <c r="L1374" s="7"/>
      <c r="M1374" s="4" t="s">
        <v>2606</v>
      </c>
      <c r="N1374" s="7" t="s">
        <v>3618</v>
      </c>
      <c r="O1374" s="8" t="s">
        <v>3619</v>
      </c>
      <c r="P1374" s="10">
        <v>45915</v>
      </c>
    </row>
    <row r="1375" spans="1:16" ht="409.5" hidden="1" x14ac:dyDescent="0.2">
      <c r="A1375" s="3" t="s">
        <v>2254</v>
      </c>
      <c r="B1375" s="4" t="s">
        <v>4167</v>
      </c>
      <c r="C1375" s="4" t="s">
        <v>2904</v>
      </c>
      <c r="D1375" s="4" t="s">
        <v>689</v>
      </c>
      <c r="E1375" s="4" t="s">
        <v>2257</v>
      </c>
      <c r="F1375" s="5">
        <v>1</v>
      </c>
      <c r="G1375" s="6">
        <v>960.5</v>
      </c>
      <c r="H1375" s="11">
        <f>G1375*0.1</f>
        <v>96.050000000000011</v>
      </c>
      <c r="I1375" s="12">
        <f>G1375*0.15</f>
        <v>144.07499999999999</v>
      </c>
      <c r="J1375" s="12">
        <f>G1375+H1375+I1375</f>
        <v>1200.625</v>
      </c>
      <c r="K1375" s="12">
        <f>J1375*1.1</f>
        <v>1320.6875</v>
      </c>
      <c r="L1375" s="7"/>
      <c r="M1375" s="4" t="s">
        <v>4168</v>
      </c>
      <c r="N1375" s="7" t="s">
        <v>4169</v>
      </c>
      <c r="O1375" s="8" t="s">
        <v>4170</v>
      </c>
      <c r="P1375" s="10">
        <v>45923</v>
      </c>
    </row>
    <row r="1376" spans="1:16" ht="300" x14ac:dyDescent="0.2">
      <c r="A1376" s="3" t="s">
        <v>93</v>
      </c>
      <c r="B1376" s="4" t="s">
        <v>1683</v>
      </c>
      <c r="C1376" s="4" t="s">
        <v>2834</v>
      </c>
      <c r="D1376" s="4" t="s">
        <v>568</v>
      </c>
      <c r="E1376" s="4" t="s">
        <v>496</v>
      </c>
      <c r="F1376" s="5">
        <v>1</v>
      </c>
      <c r="G1376" s="6">
        <v>82.64</v>
      </c>
      <c r="H1376" s="11">
        <f>G1376*0.17</f>
        <v>14.048800000000002</v>
      </c>
      <c r="I1376" s="12">
        <f>G1376*0.3</f>
        <v>24.791999999999998</v>
      </c>
      <c r="J1376" s="12">
        <f>G1376+H1376+I1376</f>
        <v>121.4808</v>
      </c>
      <c r="K1376" s="12">
        <f>J1376*1.1</f>
        <v>133.62888000000001</v>
      </c>
      <c r="L1376" s="7"/>
      <c r="M1376" s="4" t="s">
        <v>2758</v>
      </c>
      <c r="N1376" s="7" t="s">
        <v>2596</v>
      </c>
      <c r="O1376" s="8" t="s">
        <v>2760</v>
      </c>
      <c r="P1376" s="10">
        <v>45910</v>
      </c>
    </row>
    <row r="1377" spans="1:16" ht="300" x14ac:dyDescent="0.2">
      <c r="A1377" s="3" t="s">
        <v>93</v>
      </c>
      <c r="B1377" s="4" t="s">
        <v>1683</v>
      </c>
      <c r="C1377" s="4" t="s">
        <v>1853</v>
      </c>
      <c r="D1377" s="4" t="s">
        <v>568</v>
      </c>
      <c r="E1377" s="4" t="s">
        <v>496</v>
      </c>
      <c r="F1377" s="5">
        <v>1</v>
      </c>
      <c r="G1377" s="6">
        <v>86.59</v>
      </c>
      <c r="H1377" s="11">
        <f>G1377*0.17</f>
        <v>14.720300000000002</v>
      </c>
      <c r="I1377" s="12">
        <f>G1377*0.3</f>
        <v>25.977</v>
      </c>
      <c r="J1377" s="12">
        <f>G1377+H1377+I1377</f>
        <v>127.28730000000002</v>
      </c>
      <c r="K1377" s="12">
        <f>J1377*1.1</f>
        <v>140.01603000000003</v>
      </c>
      <c r="L1377" s="7"/>
      <c r="M1377" s="4" t="s">
        <v>2758</v>
      </c>
      <c r="N1377" s="7" t="s">
        <v>2596</v>
      </c>
      <c r="O1377" s="8" t="s">
        <v>2759</v>
      </c>
      <c r="P1377" s="10">
        <v>45910</v>
      </c>
    </row>
    <row r="1378" spans="1:16" ht="409.5" hidden="1" x14ac:dyDescent="0.2">
      <c r="A1378" s="3" t="s">
        <v>93</v>
      </c>
      <c r="B1378" s="4" t="s">
        <v>158</v>
      </c>
      <c r="C1378" s="4" t="s">
        <v>4110</v>
      </c>
      <c r="D1378" s="4" t="s">
        <v>2774</v>
      </c>
      <c r="E1378" s="4" t="s">
        <v>496</v>
      </c>
      <c r="F1378" s="5">
        <v>1</v>
      </c>
      <c r="G1378" s="6">
        <v>22.9</v>
      </c>
      <c r="H1378" s="11">
        <f>G1378*0.17</f>
        <v>3.8930000000000002</v>
      </c>
      <c r="I1378" s="12">
        <f>G1378*0.3</f>
        <v>6.8699999999999992</v>
      </c>
      <c r="J1378" s="12">
        <f>G1378+H1378+I1378</f>
        <v>33.662999999999997</v>
      </c>
      <c r="K1378" s="12">
        <f>J1378*1.1</f>
        <v>37.029299999999999</v>
      </c>
      <c r="L1378" s="7"/>
      <c r="M1378" s="4" t="s">
        <v>2013</v>
      </c>
      <c r="N1378" s="7" t="s">
        <v>4111</v>
      </c>
      <c r="O1378" s="8" t="s">
        <v>2014</v>
      </c>
      <c r="P1378" s="10">
        <v>45919</v>
      </c>
    </row>
    <row r="1379" spans="1:16" ht="300" x14ac:dyDescent="0.2">
      <c r="A1379" s="3" t="s">
        <v>93</v>
      </c>
      <c r="B1379" s="4" t="s">
        <v>791</v>
      </c>
      <c r="C1379" s="4" t="s">
        <v>160</v>
      </c>
      <c r="D1379" s="4" t="s">
        <v>3518</v>
      </c>
      <c r="E1379" s="4" t="s">
        <v>496</v>
      </c>
      <c r="F1379" s="5">
        <v>1</v>
      </c>
      <c r="G1379" s="6">
        <v>269.54000000000002</v>
      </c>
      <c r="H1379" s="11">
        <f>G1379*0.14</f>
        <v>37.735600000000005</v>
      </c>
      <c r="I1379" s="12">
        <f>G1379*0.22</f>
        <v>59.298800000000007</v>
      </c>
      <c r="J1379" s="12">
        <f>G1379+H1379+I1379</f>
        <v>366.57440000000008</v>
      </c>
      <c r="K1379" s="12">
        <f>J1379*1.1</f>
        <v>403.23184000000015</v>
      </c>
      <c r="L1379" s="7"/>
      <c r="M1379" s="4" t="s">
        <v>3519</v>
      </c>
      <c r="N1379" s="7" t="s">
        <v>3520</v>
      </c>
      <c r="O1379" s="8" t="s">
        <v>792</v>
      </c>
      <c r="P1379" s="10">
        <v>45910</v>
      </c>
    </row>
    <row r="1380" spans="1:16" ht="300" x14ac:dyDescent="0.2">
      <c r="A1380" s="3" t="s">
        <v>93</v>
      </c>
      <c r="B1380" s="4" t="s">
        <v>791</v>
      </c>
      <c r="C1380" s="4" t="s">
        <v>229</v>
      </c>
      <c r="D1380" s="4" t="s">
        <v>3518</v>
      </c>
      <c r="E1380" s="4" t="s">
        <v>496</v>
      </c>
      <c r="F1380" s="5">
        <v>10</v>
      </c>
      <c r="G1380" s="6">
        <v>2695.45</v>
      </c>
      <c r="H1380" s="11">
        <f>G1380*0.1</f>
        <v>269.54500000000002</v>
      </c>
      <c r="I1380" s="12">
        <f>G1380*0.15</f>
        <v>404.31749999999994</v>
      </c>
      <c r="J1380" s="12">
        <f>G1380+H1380+I1380</f>
        <v>3369.3125</v>
      </c>
      <c r="K1380" s="12">
        <f>J1380*1.1</f>
        <v>3706.2437500000001</v>
      </c>
      <c r="L1380" s="7"/>
      <c r="M1380" s="4" t="s">
        <v>3519</v>
      </c>
      <c r="N1380" s="7" t="s">
        <v>3520</v>
      </c>
      <c r="O1380" s="8" t="s">
        <v>796</v>
      </c>
      <c r="P1380" s="10">
        <v>45910</v>
      </c>
    </row>
    <row r="1381" spans="1:16" ht="300" x14ac:dyDescent="0.2">
      <c r="A1381" s="3" t="s">
        <v>93</v>
      </c>
      <c r="B1381" s="4" t="s">
        <v>791</v>
      </c>
      <c r="C1381" s="4" t="s">
        <v>776</v>
      </c>
      <c r="D1381" s="4" t="s">
        <v>3518</v>
      </c>
      <c r="E1381" s="4" t="s">
        <v>496</v>
      </c>
      <c r="F1381" s="5">
        <v>50</v>
      </c>
      <c r="G1381" s="6">
        <v>13477.23</v>
      </c>
      <c r="H1381" s="11">
        <f>G1381*0.1</f>
        <v>1347.723</v>
      </c>
      <c r="I1381" s="12">
        <f>G1381*0.15</f>
        <v>2021.5844999999999</v>
      </c>
      <c r="J1381" s="12">
        <f>G1381+H1381+I1381</f>
        <v>16846.537499999999</v>
      </c>
      <c r="K1381" s="12">
        <f>J1381*1.1</f>
        <v>18531.19125</v>
      </c>
      <c r="L1381" s="7"/>
      <c r="M1381" s="4" t="s">
        <v>3519</v>
      </c>
      <c r="N1381" s="7" t="s">
        <v>3520</v>
      </c>
      <c r="O1381" s="8" t="s">
        <v>797</v>
      </c>
      <c r="P1381" s="10">
        <v>45910</v>
      </c>
    </row>
    <row r="1382" spans="1:16" ht="315" hidden="1" x14ac:dyDescent="0.2">
      <c r="A1382" s="3" t="s">
        <v>492</v>
      </c>
      <c r="B1382" s="4" t="s">
        <v>3924</v>
      </c>
      <c r="C1382" s="4" t="s">
        <v>3925</v>
      </c>
      <c r="D1382" s="4" t="s">
        <v>1553</v>
      </c>
      <c r="E1382" s="4" t="s">
        <v>976</v>
      </c>
      <c r="F1382" s="5">
        <v>10</v>
      </c>
      <c r="G1382" s="6">
        <v>23781.8</v>
      </c>
      <c r="H1382" s="11">
        <f>G1382*0.1</f>
        <v>2378.1799999999998</v>
      </c>
      <c r="I1382" s="12">
        <f>G1382*0.15</f>
        <v>3567.27</v>
      </c>
      <c r="J1382" s="12">
        <f>G1382+H1382+I1382</f>
        <v>29727.25</v>
      </c>
      <c r="K1382" s="12">
        <f>J1382*1.1</f>
        <v>32699.975000000002</v>
      </c>
      <c r="L1382" s="7"/>
      <c r="M1382" s="4" t="s">
        <v>3926</v>
      </c>
      <c r="N1382" s="7" t="s">
        <v>3927</v>
      </c>
      <c r="O1382" s="8" t="s">
        <v>3928</v>
      </c>
      <c r="P1382" s="10">
        <v>45919</v>
      </c>
    </row>
    <row r="1383" spans="1:16" ht="360" hidden="1" x14ac:dyDescent="0.2">
      <c r="A1383" s="3" t="s">
        <v>92</v>
      </c>
      <c r="B1383" s="4" t="s">
        <v>2985</v>
      </c>
      <c r="C1383" s="4" t="s">
        <v>3890</v>
      </c>
      <c r="D1383" s="4" t="s">
        <v>2892</v>
      </c>
      <c r="E1383" s="4" t="s">
        <v>431</v>
      </c>
      <c r="F1383" s="5">
        <v>10</v>
      </c>
      <c r="G1383" s="6">
        <v>1462.7</v>
      </c>
      <c r="H1383" s="11">
        <f>G1383*0.1</f>
        <v>146.27000000000001</v>
      </c>
      <c r="I1383" s="12">
        <f>G1383*0.15</f>
        <v>219.405</v>
      </c>
      <c r="J1383" s="12">
        <f>G1383+H1383+I1383</f>
        <v>1828.375</v>
      </c>
      <c r="K1383" s="12">
        <f>J1383*1.1</f>
        <v>2011.2125000000001</v>
      </c>
      <c r="L1383" s="7"/>
      <c r="M1383" s="4" t="s">
        <v>2963</v>
      </c>
      <c r="N1383" s="7" t="s">
        <v>3886</v>
      </c>
      <c r="O1383" s="8" t="s">
        <v>3891</v>
      </c>
      <c r="P1383" s="10">
        <v>45918</v>
      </c>
    </row>
    <row r="1384" spans="1:16" ht="360" hidden="1" x14ac:dyDescent="0.2">
      <c r="A1384" s="3" t="s">
        <v>92</v>
      </c>
      <c r="B1384" s="4" t="s">
        <v>2985</v>
      </c>
      <c r="C1384" s="4" t="s">
        <v>3902</v>
      </c>
      <c r="D1384" s="4" t="s">
        <v>2892</v>
      </c>
      <c r="E1384" s="4" t="s">
        <v>431</v>
      </c>
      <c r="F1384" s="5">
        <v>100</v>
      </c>
      <c r="G1384" s="6">
        <v>14627</v>
      </c>
      <c r="H1384" s="11">
        <f>G1384*0.1</f>
        <v>1462.7</v>
      </c>
      <c r="I1384" s="12">
        <f>G1384*0.15</f>
        <v>2194.0499999999997</v>
      </c>
      <c r="J1384" s="12">
        <f>G1384+H1384+I1384</f>
        <v>18283.75</v>
      </c>
      <c r="K1384" s="12">
        <f>J1384*1.1</f>
        <v>20112.125</v>
      </c>
      <c r="L1384" s="7"/>
      <c r="M1384" s="4" t="s">
        <v>2963</v>
      </c>
      <c r="N1384" s="7" t="s">
        <v>3886</v>
      </c>
      <c r="O1384" s="8" t="s">
        <v>3903</v>
      </c>
      <c r="P1384" s="10">
        <v>45918</v>
      </c>
    </row>
    <row r="1385" spans="1:16" ht="360" hidden="1" x14ac:dyDescent="0.2">
      <c r="A1385" s="3" t="s">
        <v>92</v>
      </c>
      <c r="B1385" s="4" t="s">
        <v>2985</v>
      </c>
      <c r="C1385" s="4" t="s">
        <v>3896</v>
      </c>
      <c r="D1385" s="4" t="s">
        <v>2892</v>
      </c>
      <c r="E1385" s="4" t="s">
        <v>431</v>
      </c>
      <c r="F1385" s="5">
        <v>50</v>
      </c>
      <c r="G1385" s="6">
        <v>7313.5</v>
      </c>
      <c r="H1385" s="11">
        <f>G1385*0.1</f>
        <v>731.35</v>
      </c>
      <c r="I1385" s="12">
        <f>G1385*0.15</f>
        <v>1097.0249999999999</v>
      </c>
      <c r="J1385" s="12">
        <f>G1385+H1385+I1385</f>
        <v>9141.875</v>
      </c>
      <c r="K1385" s="12">
        <f>J1385*1.1</f>
        <v>10056.0625</v>
      </c>
      <c r="L1385" s="7"/>
      <c r="M1385" s="4" t="s">
        <v>2963</v>
      </c>
      <c r="N1385" s="7" t="s">
        <v>3886</v>
      </c>
      <c r="O1385" s="8" t="s">
        <v>3897</v>
      </c>
      <c r="P1385" s="10">
        <v>45918</v>
      </c>
    </row>
    <row r="1386" spans="1:16" ht="360" hidden="1" x14ac:dyDescent="0.2">
      <c r="A1386" s="3" t="s">
        <v>92</v>
      </c>
      <c r="B1386" s="4" t="s">
        <v>2985</v>
      </c>
      <c r="C1386" s="4" t="s">
        <v>3885</v>
      </c>
      <c r="D1386" s="4" t="s">
        <v>2892</v>
      </c>
      <c r="E1386" s="4" t="s">
        <v>431</v>
      </c>
      <c r="F1386" s="5">
        <v>10</v>
      </c>
      <c r="G1386" s="6">
        <v>216.06</v>
      </c>
      <c r="H1386" s="11">
        <f>G1386*0.14</f>
        <v>30.248400000000004</v>
      </c>
      <c r="I1386" s="12">
        <f>G1386*0.22</f>
        <v>47.533200000000001</v>
      </c>
      <c r="J1386" s="12">
        <f>G1386+H1386+I1386</f>
        <v>293.84160000000003</v>
      </c>
      <c r="K1386" s="12">
        <f>J1386*1.1</f>
        <v>323.22576000000004</v>
      </c>
      <c r="L1386" s="7"/>
      <c r="M1386" s="4" t="s">
        <v>2963</v>
      </c>
      <c r="N1386" s="7" t="s">
        <v>3886</v>
      </c>
      <c r="O1386" s="8" t="s">
        <v>3887</v>
      </c>
      <c r="P1386" s="10">
        <v>45918</v>
      </c>
    </row>
    <row r="1387" spans="1:16" ht="360" hidden="1" x14ac:dyDescent="0.2">
      <c r="A1387" s="3" t="s">
        <v>92</v>
      </c>
      <c r="B1387" s="4" t="s">
        <v>2985</v>
      </c>
      <c r="C1387" s="4" t="s">
        <v>3898</v>
      </c>
      <c r="D1387" s="4" t="s">
        <v>2892</v>
      </c>
      <c r="E1387" s="4" t="s">
        <v>431</v>
      </c>
      <c r="F1387" s="5">
        <v>100</v>
      </c>
      <c r="G1387" s="6">
        <v>2160.5700000000002</v>
      </c>
      <c r="H1387" s="11">
        <f>G1387*0.1</f>
        <v>216.05700000000002</v>
      </c>
      <c r="I1387" s="12">
        <f>G1387*0.15</f>
        <v>324.08550000000002</v>
      </c>
      <c r="J1387" s="12">
        <f>G1387+H1387+I1387</f>
        <v>2700.7125000000005</v>
      </c>
      <c r="K1387" s="12">
        <f>J1387*1.1</f>
        <v>2970.783750000001</v>
      </c>
      <c r="L1387" s="7"/>
      <c r="M1387" s="4" t="s">
        <v>2963</v>
      </c>
      <c r="N1387" s="7" t="s">
        <v>3886</v>
      </c>
      <c r="O1387" s="8" t="s">
        <v>3899</v>
      </c>
      <c r="P1387" s="10">
        <v>45918</v>
      </c>
    </row>
    <row r="1388" spans="1:16" ht="360" hidden="1" x14ac:dyDescent="0.2">
      <c r="A1388" s="3" t="s">
        <v>92</v>
      </c>
      <c r="B1388" s="4" t="s">
        <v>2985</v>
      </c>
      <c r="C1388" s="4" t="s">
        <v>3892</v>
      </c>
      <c r="D1388" s="4" t="s">
        <v>2892</v>
      </c>
      <c r="E1388" s="4" t="s">
        <v>431</v>
      </c>
      <c r="F1388" s="5">
        <v>50</v>
      </c>
      <c r="G1388" s="6">
        <v>1080.29</v>
      </c>
      <c r="H1388" s="11">
        <f>G1388*0.1</f>
        <v>108.029</v>
      </c>
      <c r="I1388" s="12">
        <f>G1388*0.15</f>
        <v>162.04349999999999</v>
      </c>
      <c r="J1388" s="12">
        <f>G1388+H1388+I1388</f>
        <v>1350.3625</v>
      </c>
      <c r="K1388" s="12">
        <f>J1388*1.1</f>
        <v>1485.3987500000001</v>
      </c>
      <c r="L1388" s="7"/>
      <c r="M1388" s="4" t="s">
        <v>2963</v>
      </c>
      <c r="N1388" s="7" t="s">
        <v>3886</v>
      </c>
      <c r="O1388" s="8" t="s">
        <v>3893</v>
      </c>
      <c r="P1388" s="10">
        <v>45918</v>
      </c>
    </row>
    <row r="1389" spans="1:16" ht="360" hidden="1" x14ac:dyDescent="0.2">
      <c r="A1389" s="3" t="s">
        <v>92</v>
      </c>
      <c r="B1389" s="4" t="s">
        <v>2985</v>
      </c>
      <c r="C1389" s="4" t="s">
        <v>3888</v>
      </c>
      <c r="D1389" s="4" t="s">
        <v>2892</v>
      </c>
      <c r="E1389" s="4" t="s">
        <v>431</v>
      </c>
      <c r="F1389" s="5">
        <v>10</v>
      </c>
      <c r="G1389" s="6">
        <v>648.20000000000005</v>
      </c>
      <c r="H1389" s="11">
        <f>G1389*0.1</f>
        <v>64.820000000000007</v>
      </c>
      <c r="I1389" s="12">
        <f>G1389*0.15</f>
        <v>97.23</v>
      </c>
      <c r="J1389" s="12">
        <f>G1389+H1389+I1389</f>
        <v>810.25000000000011</v>
      </c>
      <c r="K1389" s="12">
        <f>J1389*1.1</f>
        <v>891.2750000000002</v>
      </c>
      <c r="L1389" s="7"/>
      <c r="M1389" s="4" t="s">
        <v>2963</v>
      </c>
      <c r="N1389" s="7" t="s">
        <v>3886</v>
      </c>
      <c r="O1389" s="8" t="s">
        <v>3889</v>
      </c>
      <c r="P1389" s="10">
        <v>45918</v>
      </c>
    </row>
    <row r="1390" spans="1:16" ht="360" hidden="1" x14ac:dyDescent="0.2">
      <c r="A1390" s="3" t="s">
        <v>92</v>
      </c>
      <c r="B1390" s="4" t="s">
        <v>2985</v>
      </c>
      <c r="C1390" s="4" t="s">
        <v>3900</v>
      </c>
      <c r="D1390" s="4" t="s">
        <v>2892</v>
      </c>
      <c r="E1390" s="4" t="s">
        <v>431</v>
      </c>
      <c r="F1390" s="5">
        <v>100</v>
      </c>
      <c r="G1390" s="6">
        <v>6482</v>
      </c>
      <c r="H1390" s="11">
        <f>G1390*0.1</f>
        <v>648.20000000000005</v>
      </c>
      <c r="I1390" s="12">
        <f>G1390*0.15</f>
        <v>972.3</v>
      </c>
      <c r="J1390" s="12">
        <f>G1390+H1390+I1390</f>
        <v>8102.5</v>
      </c>
      <c r="K1390" s="12">
        <f>J1390*1.1</f>
        <v>8912.75</v>
      </c>
      <c r="L1390" s="7"/>
      <c r="M1390" s="4" t="s">
        <v>2963</v>
      </c>
      <c r="N1390" s="7" t="s">
        <v>3886</v>
      </c>
      <c r="O1390" s="8" t="s">
        <v>3901</v>
      </c>
      <c r="P1390" s="10">
        <v>45918</v>
      </c>
    </row>
    <row r="1391" spans="1:16" ht="360" hidden="1" x14ac:dyDescent="0.2">
      <c r="A1391" s="3" t="s">
        <v>92</v>
      </c>
      <c r="B1391" s="4" t="s">
        <v>2985</v>
      </c>
      <c r="C1391" s="4" t="s">
        <v>3894</v>
      </c>
      <c r="D1391" s="4" t="s">
        <v>2892</v>
      </c>
      <c r="E1391" s="4" t="s">
        <v>431</v>
      </c>
      <c r="F1391" s="5">
        <v>50</v>
      </c>
      <c r="G1391" s="6">
        <v>3241</v>
      </c>
      <c r="H1391" s="11">
        <f>G1391*0.1</f>
        <v>324.10000000000002</v>
      </c>
      <c r="I1391" s="12">
        <f>G1391*0.15</f>
        <v>486.15</v>
      </c>
      <c r="J1391" s="12">
        <f>G1391+H1391+I1391</f>
        <v>4051.25</v>
      </c>
      <c r="K1391" s="12">
        <f>J1391*1.1</f>
        <v>4456.375</v>
      </c>
      <c r="L1391" s="7"/>
      <c r="M1391" s="4" t="s">
        <v>2963</v>
      </c>
      <c r="N1391" s="7" t="s">
        <v>3886</v>
      </c>
      <c r="O1391" s="8" t="s">
        <v>3895</v>
      </c>
      <c r="P1391" s="10">
        <v>45918</v>
      </c>
    </row>
    <row r="1392" spans="1:16" ht="270" hidden="1" x14ac:dyDescent="0.2">
      <c r="A1392" s="3" t="s">
        <v>481</v>
      </c>
      <c r="B1392" s="4" t="s">
        <v>1938</v>
      </c>
      <c r="C1392" s="4" t="s">
        <v>346</v>
      </c>
      <c r="D1392" s="4" t="s">
        <v>432</v>
      </c>
      <c r="E1392" s="4" t="s">
        <v>495</v>
      </c>
      <c r="F1392" s="5">
        <v>1</v>
      </c>
      <c r="G1392" s="6">
        <v>133.91999999999999</v>
      </c>
      <c r="H1392" s="11">
        <f>G1392*0.14</f>
        <v>18.748799999999999</v>
      </c>
      <c r="I1392" s="12">
        <f>G1392*0.22</f>
        <v>29.462399999999999</v>
      </c>
      <c r="J1392" s="12">
        <f>G1392+H1392+I1392</f>
        <v>182.13119999999998</v>
      </c>
      <c r="K1392" s="12">
        <f>J1392*1.1</f>
        <v>200.34431999999998</v>
      </c>
      <c r="L1392" s="7"/>
      <c r="M1392" s="4" t="s">
        <v>2336</v>
      </c>
      <c r="N1392" s="7" t="s">
        <v>4040</v>
      </c>
      <c r="O1392" s="8" t="s">
        <v>2337</v>
      </c>
      <c r="P1392" s="10">
        <v>45919</v>
      </c>
    </row>
    <row r="1393" spans="1:16" ht="345" x14ac:dyDescent="0.2">
      <c r="A1393" s="3" t="s">
        <v>94</v>
      </c>
      <c r="B1393" s="4" t="s">
        <v>2183</v>
      </c>
      <c r="C1393" s="4" t="s">
        <v>231</v>
      </c>
      <c r="D1393" s="4" t="s">
        <v>1094</v>
      </c>
      <c r="E1393" s="4" t="s">
        <v>243</v>
      </c>
      <c r="F1393" s="5">
        <v>1</v>
      </c>
      <c r="G1393" s="6">
        <v>23.28</v>
      </c>
      <c r="H1393" s="11">
        <f>G1393*0.17</f>
        <v>3.9576000000000007</v>
      </c>
      <c r="I1393" s="12">
        <f>G1393*0.3</f>
        <v>6.984</v>
      </c>
      <c r="J1393" s="12">
        <f>G1393+H1393+I1393</f>
        <v>34.221600000000002</v>
      </c>
      <c r="K1393" s="12">
        <f>J1393*1.1</f>
        <v>37.643760000000007</v>
      </c>
      <c r="L1393" s="7"/>
      <c r="M1393" s="4" t="s">
        <v>3853</v>
      </c>
      <c r="N1393" s="7" t="s">
        <v>3851</v>
      </c>
      <c r="O1393" s="8" t="s">
        <v>871</v>
      </c>
      <c r="P1393" s="10">
        <v>45915</v>
      </c>
    </row>
    <row r="1394" spans="1:16" ht="345" x14ac:dyDescent="0.2">
      <c r="A1394" s="3" t="s">
        <v>94</v>
      </c>
      <c r="B1394" s="4" t="s">
        <v>2183</v>
      </c>
      <c r="C1394" s="4" t="s">
        <v>3852</v>
      </c>
      <c r="D1394" s="4" t="s">
        <v>1094</v>
      </c>
      <c r="E1394" s="4" t="s">
        <v>243</v>
      </c>
      <c r="F1394" s="5">
        <v>120</v>
      </c>
      <c r="G1394" s="6">
        <v>2793.12</v>
      </c>
      <c r="H1394" s="11">
        <f>G1394*0.1</f>
        <v>279.31200000000001</v>
      </c>
      <c r="I1394" s="12">
        <f>G1394*0.15</f>
        <v>418.96799999999996</v>
      </c>
      <c r="J1394" s="12">
        <f>G1394+H1394+I1394</f>
        <v>3491.3999999999996</v>
      </c>
      <c r="K1394" s="12">
        <f>J1394*1.1</f>
        <v>3840.54</v>
      </c>
      <c r="L1394" s="7"/>
      <c r="M1394" s="4" t="s">
        <v>3853</v>
      </c>
      <c r="N1394" s="7" t="s">
        <v>3851</v>
      </c>
      <c r="O1394" s="8" t="s">
        <v>872</v>
      </c>
      <c r="P1394" s="10">
        <v>45915</v>
      </c>
    </row>
    <row r="1395" spans="1:16" ht="375" hidden="1" x14ac:dyDescent="0.2">
      <c r="A1395" s="3" t="s">
        <v>94</v>
      </c>
      <c r="B1395" s="4" t="s">
        <v>1854</v>
      </c>
      <c r="C1395" s="4" t="s">
        <v>622</v>
      </c>
      <c r="D1395" s="4" t="s">
        <v>636</v>
      </c>
      <c r="E1395" s="4" t="s">
        <v>243</v>
      </c>
      <c r="F1395" s="5">
        <v>10</v>
      </c>
      <c r="G1395" s="6">
        <v>136.02000000000001</v>
      </c>
      <c r="H1395" s="11">
        <f>G1395*0.14</f>
        <v>19.042800000000003</v>
      </c>
      <c r="I1395" s="12">
        <f>G1395*0.22</f>
        <v>29.924400000000002</v>
      </c>
      <c r="J1395" s="12">
        <f>G1395+H1395+I1395</f>
        <v>184.9872</v>
      </c>
      <c r="K1395" s="12">
        <f>J1395*1.1</f>
        <v>203.48592000000002</v>
      </c>
      <c r="L1395" s="7"/>
      <c r="M1395" s="4" t="s">
        <v>4092</v>
      </c>
      <c r="N1395" s="7" t="s">
        <v>4093</v>
      </c>
      <c r="O1395" s="8" t="s">
        <v>4094</v>
      </c>
      <c r="P1395" s="10">
        <v>45922</v>
      </c>
    </row>
    <row r="1396" spans="1:16" ht="375" hidden="1" x14ac:dyDescent="0.2">
      <c r="A1396" s="3" t="s">
        <v>94</v>
      </c>
      <c r="B1396" s="4" t="s">
        <v>1854</v>
      </c>
      <c r="C1396" s="4" t="s">
        <v>622</v>
      </c>
      <c r="D1396" s="4" t="s">
        <v>636</v>
      </c>
      <c r="E1396" s="4" t="s">
        <v>243</v>
      </c>
      <c r="F1396" s="5">
        <v>10</v>
      </c>
      <c r="G1396" s="6">
        <v>136.02000000000001</v>
      </c>
      <c r="H1396" s="11">
        <f>G1396*0.14</f>
        <v>19.042800000000003</v>
      </c>
      <c r="I1396" s="12">
        <f>G1396*0.22</f>
        <v>29.924400000000002</v>
      </c>
      <c r="J1396" s="12">
        <f>G1396+H1396+I1396</f>
        <v>184.9872</v>
      </c>
      <c r="K1396" s="12">
        <f>J1396*1.1</f>
        <v>203.48592000000002</v>
      </c>
      <c r="L1396" s="7"/>
      <c r="M1396" s="4" t="s">
        <v>4092</v>
      </c>
      <c r="N1396" s="7" t="s">
        <v>4093</v>
      </c>
      <c r="O1396" s="8" t="s">
        <v>4098</v>
      </c>
      <c r="P1396" s="10">
        <v>45922</v>
      </c>
    </row>
    <row r="1397" spans="1:16" ht="375" hidden="1" x14ac:dyDescent="0.2">
      <c r="A1397" s="3" t="s">
        <v>94</v>
      </c>
      <c r="B1397" s="4" t="s">
        <v>1854</v>
      </c>
      <c r="C1397" s="4" t="s">
        <v>1092</v>
      </c>
      <c r="D1397" s="4" t="s">
        <v>636</v>
      </c>
      <c r="E1397" s="4" t="s">
        <v>243</v>
      </c>
      <c r="F1397" s="5">
        <v>20</v>
      </c>
      <c r="G1397" s="6">
        <v>272.02999999999997</v>
      </c>
      <c r="H1397" s="11">
        <f>G1397*0.14</f>
        <v>38.084200000000003</v>
      </c>
      <c r="I1397" s="12">
        <f>G1397*0.22</f>
        <v>59.846599999999995</v>
      </c>
      <c r="J1397" s="12">
        <f>G1397+H1397+I1397</f>
        <v>369.96079999999995</v>
      </c>
      <c r="K1397" s="12">
        <f>J1397*1.1</f>
        <v>406.95687999999996</v>
      </c>
      <c r="L1397" s="7"/>
      <c r="M1397" s="4" t="s">
        <v>4092</v>
      </c>
      <c r="N1397" s="7" t="s">
        <v>4093</v>
      </c>
      <c r="O1397" s="8" t="s">
        <v>4096</v>
      </c>
      <c r="P1397" s="10">
        <v>45922</v>
      </c>
    </row>
    <row r="1398" spans="1:16" ht="375" hidden="1" x14ac:dyDescent="0.2">
      <c r="A1398" s="3" t="s">
        <v>94</v>
      </c>
      <c r="B1398" s="4" t="s">
        <v>1854</v>
      </c>
      <c r="C1398" s="4" t="s">
        <v>1092</v>
      </c>
      <c r="D1398" s="4" t="s">
        <v>636</v>
      </c>
      <c r="E1398" s="4" t="s">
        <v>243</v>
      </c>
      <c r="F1398" s="5">
        <v>20</v>
      </c>
      <c r="G1398" s="6">
        <v>272.02999999999997</v>
      </c>
      <c r="H1398" s="11">
        <f>G1398*0.14</f>
        <v>38.084200000000003</v>
      </c>
      <c r="I1398" s="12">
        <f>G1398*0.22</f>
        <v>59.846599999999995</v>
      </c>
      <c r="J1398" s="12">
        <f>G1398+H1398+I1398</f>
        <v>369.96079999999995</v>
      </c>
      <c r="K1398" s="12">
        <f>J1398*1.1</f>
        <v>406.95687999999996</v>
      </c>
      <c r="L1398" s="7"/>
      <c r="M1398" s="4" t="s">
        <v>4092</v>
      </c>
      <c r="N1398" s="7" t="s">
        <v>4093</v>
      </c>
      <c r="O1398" s="8" t="s">
        <v>4100</v>
      </c>
      <c r="P1398" s="10">
        <v>45922</v>
      </c>
    </row>
    <row r="1399" spans="1:16" ht="375" hidden="1" x14ac:dyDescent="0.2">
      <c r="A1399" s="3" t="s">
        <v>94</v>
      </c>
      <c r="B1399" s="4" t="s">
        <v>1854</v>
      </c>
      <c r="C1399" s="4" t="s">
        <v>614</v>
      </c>
      <c r="D1399" s="4" t="s">
        <v>636</v>
      </c>
      <c r="E1399" s="4" t="s">
        <v>243</v>
      </c>
      <c r="F1399" s="5">
        <v>10</v>
      </c>
      <c r="G1399" s="6">
        <v>208.13</v>
      </c>
      <c r="H1399" s="11">
        <f>G1399*0.14</f>
        <v>29.138200000000001</v>
      </c>
      <c r="I1399" s="12">
        <f>G1399*0.22</f>
        <v>45.788600000000002</v>
      </c>
      <c r="J1399" s="12">
        <f>G1399+H1399+I1399</f>
        <v>283.05680000000001</v>
      </c>
      <c r="K1399" s="12">
        <f>J1399*1.1</f>
        <v>311.36248000000006</v>
      </c>
      <c r="L1399" s="7"/>
      <c r="M1399" s="4" t="s">
        <v>4092</v>
      </c>
      <c r="N1399" s="7" t="s">
        <v>4093</v>
      </c>
      <c r="O1399" s="8" t="s">
        <v>4095</v>
      </c>
      <c r="P1399" s="10">
        <v>45922</v>
      </c>
    </row>
    <row r="1400" spans="1:16" ht="375" hidden="1" x14ac:dyDescent="0.2">
      <c r="A1400" s="3" t="s">
        <v>94</v>
      </c>
      <c r="B1400" s="4" t="s">
        <v>1854</v>
      </c>
      <c r="C1400" s="4" t="s">
        <v>614</v>
      </c>
      <c r="D1400" s="4" t="s">
        <v>636</v>
      </c>
      <c r="E1400" s="4" t="s">
        <v>243</v>
      </c>
      <c r="F1400" s="5">
        <v>10</v>
      </c>
      <c r="G1400" s="6">
        <v>208.13</v>
      </c>
      <c r="H1400" s="11">
        <f>G1400*0.14</f>
        <v>29.138200000000001</v>
      </c>
      <c r="I1400" s="12">
        <f>G1400*0.22</f>
        <v>45.788600000000002</v>
      </c>
      <c r="J1400" s="12">
        <f>G1400+H1400+I1400</f>
        <v>283.05680000000001</v>
      </c>
      <c r="K1400" s="12">
        <f>J1400*1.1</f>
        <v>311.36248000000006</v>
      </c>
      <c r="L1400" s="7"/>
      <c r="M1400" s="4" t="s">
        <v>4092</v>
      </c>
      <c r="N1400" s="7" t="s">
        <v>4093</v>
      </c>
      <c r="O1400" s="8" t="s">
        <v>4099</v>
      </c>
      <c r="P1400" s="10">
        <v>45922</v>
      </c>
    </row>
    <row r="1401" spans="1:16" ht="375" hidden="1" x14ac:dyDescent="0.2">
      <c r="A1401" s="3" t="s">
        <v>94</v>
      </c>
      <c r="B1401" s="4" t="s">
        <v>1854</v>
      </c>
      <c r="C1401" s="4" t="s">
        <v>563</v>
      </c>
      <c r="D1401" s="4" t="s">
        <v>636</v>
      </c>
      <c r="E1401" s="4" t="s">
        <v>243</v>
      </c>
      <c r="F1401" s="5">
        <v>20</v>
      </c>
      <c r="G1401" s="6">
        <v>416.26</v>
      </c>
      <c r="H1401" s="11">
        <f>G1401*0.14</f>
        <v>58.276400000000002</v>
      </c>
      <c r="I1401" s="12">
        <f>G1401*0.22</f>
        <v>91.577200000000005</v>
      </c>
      <c r="J1401" s="12">
        <f>G1401+H1401+I1401</f>
        <v>566.11360000000002</v>
      </c>
      <c r="K1401" s="12">
        <f>J1401*1.1</f>
        <v>622.72496000000012</v>
      </c>
      <c r="L1401" s="7"/>
      <c r="M1401" s="4" t="s">
        <v>4092</v>
      </c>
      <c r="N1401" s="7" t="s">
        <v>4093</v>
      </c>
      <c r="O1401" s="8" t="s">
        <v>4097</v>
      </c>
      <c r="P1401" s="10">
        <v>45922</v>
      </c>
    </row>
    <row r="1402" spans="1:16" ht="375" hidden="1" x14ac:dyDescent="0.2">
      <c r="A1402" s="3" t="s">
        <v>94</v>
      </c>
      <c r="B1402" s="4" t="s">
        <v>1854</v>
      </c>
      <c r="C1402" s="4" t="s">
        <v>563</v>
      </c>
      <c r="D1402" s="4" t="s">
        <v>636</v>
      </c>
      <c r="E1402" s="4" t="s">
        <v>243</v>
      </c>
      <c r="F1402" s="5">
        <v>20</v>
      </c>
      <c r="G1402" s="6">
        <v>416.26</v>
      </c>
      <c r="H1402" s="11">
        <f>G1402*0.14</f>
        <v>58.276400000000002</v>
      </c>
      <c r="I1402" s="12">
        <f>G1402*0.22</f>
        <v>91.577200000000005</v>
      </c>
      <c r="J1402" s="12">
        <f>G1402+H1402+I1402</f>
        <v>566.11360000000002</v>
      </c>
      <c r="K1402" s="12">
        <f>J1402*1.1</f>
        <v>622.72496000000012</v>
      </c>
      <c r="L1402" s="7"/>
      <c r="M1402" s="4" t="s">
        <v>4092</v>
      </c>
      <c r="N1402" s="7" t="s">
        <v>4093</v>
      </c>
      <c r="O1402" s="8" t="s">
        <v>4101</v>
      </c>
      <c r="P1402" s="10">
        <v>45922</v>
      </c>
    </row>
    <row r="1403" spans="1:16" ht="409.5" x14ac:dyDescent="0.2">
      <c r="A1403" s="3" t="s">
        <v>94</v>
      </c>
      <c r="B1403" s="4" t="s">
        <v>1091</v>
      </c>
      <c r="C1403" s="4" t="s">
        <v>1686</v>
      </c>
      <c r="D1403" s="4" t="s">
        <v>2984</v>
      </c>
      <c r="E1403" s="4" t="s">
        <v>1000</v>
      </c>
      <c r="F1403" s="5">
        <v>1</v>
      </c>
      <c r="G1403" s="6">
        <v>146.44</v>
      </c>
      <c r="H1403" s="11">
        <f>G1403*0.14</f>
        <v>20.501600000000003</v>
      </c>
      <c r="I1403" s="12">
        <f>G1403*0.22</f>
        <v>32.216799999999999</v>
      </c>
      <c r="J1403" s="12">
        <f>G1403+H1403+I1403</f>
        <v>199.1584</v>
      </c>
      <c r="K1403" s="12">
        <f>J1403*1.1</f>
        <v>219.07424000000003</v>
      </c>
      <c r="L1403" s="7"/>
      <c r="M1403" s="4" t="s">
        <v>2991</v>
      </c>
      <c r="N1403" s="7" t="s">
        <v>3699</v>
      </c>
      <c r="O1403" s="8" t="s">
        <v>3700</v>
      </c>
      <c r="P1403" s="10">
        <v>45912</v>
      </c>
    </row>
    <row r="1404" spans="1:16" ht="409.5" x14ac:dyDescent="0.2">
      <c r="A1404" s="3" t="s">
        <v>94</v>
      </c>
      <c r="B1404" s="4" t="s">
        <v>1091</v>
      </c>
      <c r="C1404" s="4" t="s">
        <v>787</v>
      </c>
      <c r="D1404" s="4" t="s">
        <v>2984</v>
      </c>
      <c r="E1404" s="4" t="s">
        <v>1000</v>
      </c>
      <c r="F1404" s="5">
        <v>1</v>
      </c>
      <c r="G1404" s="6">
        <v>73.22</v>
      </c>
      <c r="H1404" s="11">
        <f>G1404*0.17</f>
        <v>12.4474</v>
      </c>
      <c r="I1404" s="12">
        <f>G1404*0.3</f>
        <v>21.965999999999998</v>
      </c>
      <c r="J1404" s="12">
        <f>G1404+H1404+I1404</f>
        <v>107.63339999999999</v>
      </c>
      <c r="K1404" s="12">
        <f>J1404*1.1</f>
        <v>118.39674000000001</v>
      </c>
      <c r="L1404" s="7"/>
      <c r="M1404" s="4" t="s">
        <v>2991</v>
      </c>
      <c r="N1404" s="7" t="s">
        <v>3699</v>
      </c>
      <c r="O1404" s="8" t="s">
        <v>2992</v>
      </c>
      <c r="P1404" s="10">
        <v>45912</v>
      </c>
    </row>
    <row r="1405" spans="1:16" ht="285" hidden="1" x14ac:dyDescent="0.2">
      <c r="A1405" s="3" t="s">
        <v>94</v>
      </c>
      <c r="B1405" s="4" t="s">
        <v>3649</v>
      </c>
      <c r="C1405" s="4" t="s">
        <v>3650</v>
      </c>
      <c r="D1405" s="4" t="s">
        <v>2462</v>
      </c>
      <c r="E1405" s="4" t="s">
        <v>243</v>
      </c>
      <c r="F1405" s="5">
        <v>10</v>
      </c>
      <c r="G1405" s="6">
        <v>31.95</v>
      </c>
      <c r="H1405" s="11">
        <f>G1405*0.17</f>
        <v>5.4315000000000007</v>
      </c>
      <c r="I1405" s="12">
        <f>G1405*0.3</f>
        <v>9.5849999999999991</v>
      </c>
      <c r="J1405" s="12">
        <f>G1405+H1405+I1405</f>
        <v>46.966500000000003</v>
      </c>
      <c r="K1405" s="12">
        <f>J1405*1.1</f>
        <v>51.663150000000009</v>
      </c>
      <c r="L1405" s="7"/>
      <c r="M1405" s="4" t="s">
        <v>3651</v>
      </c>
      <c r="N1405" s="7" t="s">
        <v>3652</v>
      </c>
      <c r="O1405" s="8" t="s">
        <v>853</v>
      </c>
      <c r="P1405" s="10">
        <v>45916</v>
      </c>
    </row>
    <row r="1406" spans="1:16" ht="285" hidden="1" x14ac:dyDescent="0.2">
      <c r="A1406" s="3" t="s">
        <v>94</v>
      </c>
      <c r="B1406" s="4" t="s">
        <v>3649</v>
      </c>
      <c r="C1406" s="4" t="s">
        <v>3653</v>
      </c>
      <c r="D1406" s="4" t="s">
        <v>2462</v>
      </c>
      <c r="E1406" s="4" t="s">
        <v>243</v>
      </c>
      <c r="F1406" s="5">
        <v>10</v>
      </c>
      <c r="G1406" s="6">
        <v>59.92</v>
      </c>
      <c r="H1406" s="11">
        <f>G1406*0.17</f>
        <v>10.186400000000001</v>
      </c>
      <c r="I1406" s="12">
        <f>G1406*0.3</f>
        <v>17.975999999999999</v>
      </c>
      <c r="J1406" s="12">
        <f>G1406+H1406+I1406</f>
        <v>88.082400000000007</v>
      </c>
      <c r="K1406" s="12">
        <f>J1406*1.1</f>
        <v>96.890640000000019</v>
      </c>
      <c r="L1406" s="7"/>
      <c r="M1406" s="4" t="s">
        <v>3651</v>
      </c>
      <c r="N1406" s="7" t="s">
        <v>3654</v>
      </c>
      <c r="O1406" s="8" t="s">
        <v>733</v>
      </c>
      <c r="P1406" s="10">
        <v>45916</v>
      </c>
    </row>
    <row r="1407" spans="1:16" ht="409.5" hidden="1" x14ac:dyDescent="0.2">
      <c r="A1407" s="3" t="s">
        <v>234</v>
      </c>
      <c r="B1407" s="4" t="s">
        <v>4313</v>
      </c>
      <c r="C1407" s="4" t="s">
        <v>1066</v>
      </c>
      <c r="D1407" s="4" t="s">
        <v>569</v>
      </c>
      <c r="E1407" s="4" t="s">
        <v>240</v>
      </c>
      <c r="F1407" s="5">
        <v>10</v>
      </c>
      <c r="G1407" s="6">
        <v>398.98</v>
      </c>
      <c r="H1407" s="11">
        <f>G1407*0.14</f>
        <v>55.857200000000006</v>
      </c>
      <c r="I1407" s="12">
        <f>G1407*0.22</f>
        <v>87.775600000000011</v>
      </c>
      <c r="J1407" s="12">
        <f>G1407+H1407+I1407</f>
        <v>542.61280000000011</v>
      </c>
      <c r="K1407" s="12">
        <f>J1407*1.1</f>
        <v>596.87408000000016</v>
      </c>
      <c r="L1407" s="7"/>
      <c r="M1407" s="4" t="s">
        <v>4314</v>
      </c>
      <c r="N1407" s="7" t="s">
        <v>4315</v>
      </c>
      <c r="O1407" s="8" t="s">
        <v>1667</v>
      </c>
      <c r="P1407" s="10">
        <v>45925</v>
      </c>
    </row>
    <row r="1408" spans="1:16" ht="409.5" hidden="1" x14ac:dyDescent="0.2">
      <c r="A1408" s="3" t="s">
        <v>234</v>
      </c>
      <c r="B1408" s="4" t="s">
        <v>4313</v>
      </c>
      <c r="C1408" s="4" t="s">
        <v>1065</v>
      </c>
      <c r="D1408" s="4" t="s">
        <v>569</v>
      </c>
      <c r="E1408" s="4" t="s">
        <v>240</v>
      </c>
      <c r="F1408" s="5">
        <v>5</v>
      </c>
      <c r="G1408" s="6">
        <v>199.49</v>
      </c>
      <c r="H1408" s="11">
        <f>G1408*0.14</f>
        <v>27.928600000000003</v>
      </c>
      <c r="I1408" s="12">
        <f>G1408*0.22</f>
        <v>43.887800000000006</v>
      </c>
      <c r="J1408" s="12">
        <f>G1408+H1408+I1408</f>
        <v>271.30640000000005</v>
      </c>
      <c r="K1408" s="12">
        <f>J1408*1.1</f>
        <v>298.43704000000008</v>
      </c>
      <c r="L1408" s="7"/>
      <c r="M1408" s="4" t="s">
        <v>4314</v>
      </c>
      <c r="N1408" s="7" t="s">
        <v>4315</v>
      </c>
      <c r="O1408" s="8" t="s">
        <v>1668</v>
      </c>
      <c r="P1408" s="10">
        <v>45925</v>
      </c>
    </row>
    <row r="1409" spans="1:16" ht="409.5" hidden="1" x14ac:dyDescent="0.2">
      <c r="A1409" s="3" t="s">
        <v>234</v>
      </c>
      <c r="B1409" s="4" t="s">
        <v>4313</v>
      </c>
      <c r="C1409" s="4" t="s">
        <v>1068</v>
      </c>
      <c r="D1409" s="4" t="s">
        <v>569</v>
      </c>
      <c r="E1409" s="4" t="s">
        <v>240</v>
      </c>
      <c r="F1409" s="5">
        <v>10</v>
      </c>
      <c r="G1409" s="6">
        <v>797.96</v>
      </c>
      <c r="H1409" s="11">
        <f>G1409*0.1</f>
        <v>79.796000000000006</v>
      </c>
      <c r="I1409" s="12">
        <f>G1409*0.15</f>
        <v>119.694</v>
      </c>
      <c r="J1409" s="12">
        <f>G1409+H1409+I1409</f>
        <v>997.45</v>
      </c>
      <c r="K1409" s="12">
        <f>J1409*1.1</f>
        <v>1097.1950000000002</v>
      </c>
      <c r="L1409" s="7"/>
      <c r="M1409" s="4" t="s">
        <v>4314</v>
      </c>
      <c r="N1409" s="7" t="s">
        <v>4315</v>
      </c>
      <c r="O1409" s="8" t="s">
        <v>1669</v>
      </c>
      <c r="P1409" s="10">
        <v>45925</v>
      </c>
    </row>
    <row r="1410" spans="1:16" ht="409.5" hidden="1" x14ac:dyDescent="0.2">
      <c r="A1410" s="3" t="s">
        <v>234</v>
      </c>
      <c r="B1410" s="4" t="s">
        <v>4313</v>
      </c>
      <c r="C1410" s="4" t="s">
        <v>1067</v>
      </c>
      <c r="D1410" s="4" t="s">
        <v>569</v>
      </c>
      <c r="E1410" s="4" t="s">
        <v>240</v>
      </c>
      <c r="F1410" s="5">
        <v>5</v>
      </c>
      <c r="G1410" s="6">
        <v>398.98</v>
      </c>
      <c r="H1410" s="11">
        <f>G1410*0.14</f>
        <v>55.857200000000006</v>
      </c>
      <c r="I1410" s="12">
        <f>G1410*0.22</f>
        <v>87.775600000000011</v>
      </c>
      <c r="J1410" s="12">
        <f>G1410+H1410+I1410</f>
        <v>542.61280000000011</v>
      </c>
      <c r="K1410" s="12">
        <f>J1410*1.1</f>
        <v>596.87408000000016</v>
      </c>
      <c r="L1410" s="7"/>
      <c r="M1410" s="4" t="s">
        <v>4314</v>
      </c>
      <c r="N1410" s="7" t="s">
        <v>4315</v>
      </c>
      <c r="O1410" s="8" t="s">
        <v>1670</v>
      </c>
      <c r="P1410" s="10">
        <v>45925</v>
      </c>
    </row>
    <row r="1411" spans="1:16" ht="409.5" hidden="1" x14ac:dyDescent="0.2">
      <c r="A1411" s="3" t="s">
        <v>234</v>
      </c>
      <c r="B1411" s="4" t="s">
        <v>1940</v>
      </c>
      <c r="C1411" s="4" t="s">
        <v>1065</v>
      </c>
      <c r="D1411" s="4" t="s">
        <v>602</v>
      </c>
      <c r="E1411" s="4" t="s">
        <v>240</v>
      </c>
      <c r="F1411" s="5">
        <v>5</v>
      </c>
      <c r="G1411" s="6">
        <v>182.56</v>
      </c>
      <c r="H1411" s="11">
        <f>G1411*0.14</f>
        <v>25.558400000000002</v>
      </c>
      <c r="I1411" s="12">
        <f>G1411*0.22</f>
        <v>40.163200000000003</v>
      </c>
      <c r="J1411" s="12">
        <f>G1411+H1411+I1411</f>
        <v>248.28160000000003</v>
      </c>
      <c r="K1411" s="12">
        <f>J1411*1.1</f>
        <v>273.10976000000005</v>
      </c>
      <c r="L1411" s="7"/>
      <c r="M1411" s="4" t="s">
        <v>1941</v>
      </c>
      <c r="N1411" s="7" t="s">
        <v>4348</v>
      </c>
      <c r="O1411" s="8" t="s">
        <v>1942</v>
      </c>
      <c r="P1411" s="10">
        <v>45930</v>
      </c>
    </row>
    <row r="1412" spans="1:16" ht="409.5" hidden="1" x14ac:dyDescent="0.2">
      <c r="A1412" s="3" t="s">
        <v>234</v>
      </c>
      <c r="B1412" s="4" t="s">
        <v>1940</v>
      </c>
      <c r="C1412" s="4" t="s">
        <v>1067</v>
      </c>
      <c r="D1412" s="4" t="s">
        <v>602</v>
      </c>
      <c r="E1412" s="4" t="s">
        <v>240</v>
      </c>
      <c r="F1412" s="5">
        <v>5</v>
      </c>
      <c r="G1412" s="6">
        <v>374.84</v>
      </c>
      <c r="H1412" s="11">
        <f>G1412*0.14</f>
        <v>52.477600000000002</v>
      </c>
      <c r="I1412" s="12">
        <f>G1412*0.22</f>
        <v>82.464799999999997</v>
      </c>
      <c r="J1412" s="12">
        <f>G1412+H1412+I1412</f>
        <v>509.78239999999994</v>
      </c>
      <c r="K1412" s="12">
        <f>J1412*1.1</f>
        <v>560.76063999999997</v>
      </c>
      <c r="L1412" s="7"/>
      <c r="M1412" s="4" t="s">
        <v>1941</v>
      </c>
      <c r="N1412" s="7" t="s">
        <v>4348</v>
      </c>
      <c r="O1412" s="8" t="s">
        <v>1943</v>
      </c>
      <c r="P1412" s="10">
        <v>45930</v>
      </c>
    </row>
    <row r="1413" spans="1:16" ht="409.5" hidden="1" x14ac:dyDescent="0.2">
      <c r="A1413" s="3" t="s">
        <v>234</v>
      </c>
      <c r="B1413" s="4" t="s">
        <v>1287</v>
      </c>
      <c r="C1413" s="4" t="s">
        <v>1065</v>
      </c>
      <c r="D1413" s="4" t="s">
        <v>1982</v>
      </c>
      <c r="E1413" s="4" t="s">
        <v>240</v>
      </c>
      <c r="F1413" s="5">
        <v>5</v>
      </c>
      <c r="G1413" s="6">
        <v>199.49</v>
      </c>
      <c r="H1413" s="11">
        <f>G1413*0.14</f>
        <v>27.928600000000003</v>
      </c>
      <c r="I1413" s="12">
        <f>G1413*0.22</f>
        <v>43.887800000000006</v>
      </c>
      <c r="J1413" s="12">
        <f>G1413+H1413+I1413</f>
        <v>271.30640000000005</v>
      </c>
      <c r="K1413" s="12">
        <f>J1413*1.1</f>
        <v>298.43704000000008</v>
      </c>
      <c r="L1413" s="7"/>
      <c r="M1413" s="4" t="s">
        <v>2947</v>
      </c>
      <c r="N1413" s="7" t="s">
        <v>4116</v>
      </c>
      <c r="O1413" s="8" t="s">
        <v>4117</v>
      </c>
      <c r="P1413" s="10">
        <v>45924</v>
      </c>
    </row>
    <row r="1414" spans="1:16" ht="409.5" hidden="1" x14ac:dyDescent="0.2">
      <c r="A1414" s="3" t="s">
        <v>234</v>
      </c>
      <c r="B1414" s="4" t="s">
        <v>1287</v>
      </c>
      <c r="C1414" s="4" t="s">
        <v>1067</v>
      </c>
      <c r="D1414" s="4" t="s">
        <v>1982</v>
      </c>
      <c r="E1414" s="4" t="s">
        <v>240</v>
      </c>
      <c r="F1414" s="5">
        <v>5</v>
      </c>
      <c r="G1414" s="6">
        <v>398.98</v>
      </c>
      <c r="H1414" s="11">
        <f>G1414*0.14</f>
        <v>55.857200000000006</v>
      </c>
      <c r="I1414" s="12">
        <f>G1414*0.22</f>
        <v>87.775600000000011</v>
      </c>
      <c r="J1414" s="12">
        <f>G1414+H1414+I1414</f>
        <v>542.61280000000011</v>
      </c>
      <c r="K1414" s="12">
        <f>J1414*1.1</f>
        <v>596.87408000000016</v>
      </c>
      <c r="L1414" s="7"/>
      <c r="M1414" s="4" t="s">
        <v>2947</v>
      </c>
      <c r="N1414" s="7" t="s">
        <v>4116</v>
      </c>
      <c r="O1414" s="8" t="s">
        <v>4118</v>
      </c>
      <c r="P1414" s="10">
        <v>45924</v>
      </c>
    </row>
    <row r="1415" spans="1:16" ht="409.5" hidden="1" x14ac:dyDescent="0.2">
      <c r="A1415" s="3" t="s">
        <v>532</v>
      </c>
      <c r="B1415" s="4" t="s">
        <v>4214</v>
      </c>
      <c r="C1415" s="4" t="s">
        <v>533</v>
      </c>
      <c r="D1415" s="4" t="s">
        <v>2926</v>
      </c>
      <c r="E1415" s="4" t="s">
        <v>534</v>
      </c>
      <c r="F1415" s="5">
        <v>1</v>
      </c>
      <c r="G1415" s="6">
        <v>12308.41</v>
      </c>
      <c r="H1415" s="11">
        <f>G1415*0.1</f>
        <v>1230.8410000000001</v>
      </c>
      <c r="I1415" s="12">
        <f>G1415*0.15</f>
        <v>1846.2614999999998</v>
      </c>
      <c r="J1415" s="12">
        <f>G1415+H1415+I1415</f>
        <v>15385.512500000001</v>
      </c>
      <c r="K1415" s="12">
        <f>J1415*1.1</f>
        <v>16924.063750000001</v>
      </c>
      <c r="L1415" s="7"/>
      <c r="M1415" s="4" t="s">
        <v>4215</v>
      </c>
      <c r="N1415" s="7" t="s">
        <v>4216</v>
      </c>
      <c r="O1415" s="8" t="s">
        <v>1178</v>
      </c>
      <c r="P1415" s="10">
        <v>45922</v>
      </c>
    </row>
    <row r="1416" spans="1:16" ht="409.5" x14ac:dyDescent="0.2">
      <c r="A1416" s="3" t="s">
        <v>225</v>
      </c>
      <c r="B1416" s="4" t="s">
        <v>3437</v>
      </c>
      <c r="C1416" s="4" t="s">
        <v>257</v>
      </c>
      <c r="D1416" s="4" t="s">
        <v>627</v>
      </c>
      <c r="E1416" s="4" t="s">
        <v>3438</v>
      </c>
      <c r="F1416" s="5">
        <v>1</v>
      </c>
      <c r="G1416" s="6">
        <v>111716.48</v>
      </c>
      <c r="H1416" s="11">
        <f>G1416*0.1</f>
        <v>11171.648000000001</v>
      </c>
      <c r="I1416" s="12">
        <f>G1416*0.15</f>
        <v>16757.471999999998</v>
      </c>
      <c r="J1416" s="12">
        <f>G1416+H1416+I1416</f>
        <v>139645.6</v>
      </c>
      <c r="K1416" s="12">
        <f>J1416*1.1</f>
        <v>153610.16000000003</v>
      </c>
      <c r="L1416" s="7"/>
      <c r="M1416" s="4" t="s">
        <v>2600</v>
      </c>
      <c r="N1416" s="7" t="s">
        <v>3439</v>
      </c>
      <c r="O1416" s="8" t="s">
        <v>2601</v>
      </c>
      <c r="P1416" s="10">
        <v>45912</v>
      </c>
    </row>
    <row r="1417" spans="1:16" ht="409.5" x14ac:dyDescent="0.2">
      <c r="A1417" s="3" t="s">
        <v>225</v>
      </c>
      <c r="B1417" s="4" t="s">
        <v>3437</v>
      </c>
      <c r="C1417" s="4" t="s">
        <v>257</v>
      </c>
      <c r="D1417" s="4" t="s">
        <v>1294</v>
      </c>
      <c r="E1417" s="4" t="s">
        <v>3438</v>
      </c>
      <c r="F1417" s="5">
        <v>1</v>
      </c>
      <c r="G1417" s="6">
        <v>111716.48</v>
      </c>
      <c r="H1417" s="11">
        <f>G1417*0.1</f>
        <v>11171.648000000001</v>
      </c>
      <c r="I1417" s="12">
        <f>G1417*0.15</f>
        <v>16757.471999999998</v>
      </c>
      <c r="J1417" s="12">
        <f>G1417+H1417+I1417</f>
        <v>139645.6</v>
      </c>
      <c r="K1417" s="12">
        <f>J1417*1.1</f>
        <v>153610.16000000003</v>
      </c>
      <c r="L1417" s="7"/>
      <c r="M1417" s="4" t="s">
        <v>2600</v>
      </c>
      <c r="N1417" s="7" t="s">
        <v>3439</v>
      </c>
      <c r="O1417" s="8" t="s">
        <v>1121</v>
      </c>
      <c r="P1417" s="10">
        <v>45912</v>
      </c>
    </row>
    <row r="1418" spans="1:16" ht="409.5" x14ac:dyDescent="0.2">
      <c r="A1418" s="3" t="s">
        <v>541</v>
      </c>
      <c r="B1418" s="4" t="s">
        <v>3355</v>
      </c>
      <c r="C1418" s="4" t="s">
        <v>2850</v>
      </c>
      <c r="D1418" s="4" t="s">
        <v>2232</v>
      </c>
      <c r="E1418" s="4" t="s">
        <v>542</v>
      </c>
      <c r="F1418" s="5">
        <v>28</v>
      </c>
      <c r="G1418" s="6">
        <v>28158.18</v>
      </c>
      <c r="H1418" s="11">
        <f>G1418*0.1</f>
        <v>2815.8180000000002</v>
      </c>
      <c r="I1418" s="12">
        <f>G1418*0.15</f>
        <v>4223.7269999999999</v>
      </c>
      <c r="J1418" s="12">
        <f>G1418+H1418+I1418</f>
        <v>35197.724999999999</v>
      </c>
      <c r="K1418" s="12">
        <f>J1418*1.1</f>
        <v>38717.497500000005</v>
      </c>
      <c r="L1418" s="7"/>
      <c r="M1418" s="4" t="s">
        <v>3356</v>
      </c>
      <c r="N1418" s="7" t="s">
        <v>3357</v>
      </c>
      <c r="O1418" s="8" t="s">
        <v>3358</v>
      </c>
      <c r="P1418" s="10">
        <v>45904</v>
      </c>
    </row>
    <row r="1419" spans="1:16" ht="285" x14ac:dyDescent="0.2">
      <c r="A1419" s="3" t="s">
        <v>541</v>
      </c>
      <c r="B1419" s="4" t="s">
        <v>3355</v>
      </c>
      <c r="C1419" s="4" t="s">
        <v>2850</v>
      </c>
      <c r="D1419" s="4" t="s">
        <v>2180</v>
      </c>
      <c r="E1419" s="4" t="s">
        <v>542</v>
      </c>
      <c r="F1419" s="5">
        <v>28</v>
      </c>
      <c r="G1419" s="6">
        <v>28158.18</v>
      </c>
      <c r="H1419" s="11">
        <f>G1419*0.1</f>
        <v>2815.8180000000002</v>
      </c>
      <c r="I1419" s="12">
        <f>G1419*0.15</f>
        <v>4223.7269999999999</v>
      </c>
      <c r="J1419" s="12">
        <f>G1419+H1419+I1419</f>
        <v>35197.724999999999</v>
      </c>
      <c r="K1419" s="12">
        <f>J1419*1.1</f>
        <v>38717.497500000005</v>
      </c>
      <c r="L1419" s="7"/>
      <c r="M1419" s="4" t="s">
        <v>3356</v>
      </c>
      <c r="N1419" s="7" t="s">
        <v>3357</v>
      </c>
      <c r="O1419" s="8" t="s">
        <v>3361</v>
      </c>
      <c r="P1419" s="10">
        <v>45904</v>
      </c>
    </row>
    <row r="1420" spans="1:16" ht="285" x14ac:dyDescent="0.2">
      <c r="A1420" s="3" t="s">
        <v>541</v>
      </c>
      <c r="B1420" s="4" t="s">
        <v>3355</v>
      </c>
      <c r="C1420" s="4" t="s">
        <v>2792</v>
      </c>
      <c r="D1420" s="4" t="s">
        <v>2180</v>
      </c>
      <c r="E1420" s="4" t="s">
        <v>542</v>
      </c>
      <c r="F1420" s="5">
        <v>28</v>
      </c>
      <c r="G1420" s="6">
        <v>28158.18</v>
      </c>
      <c r="H1420" s="11">
        <f>G1420*0.1</f>
        <v>2815.8180000000002</v>
      </c>
      <c r="I1420" s="12">
        <f>G1420*0.15</f>
        <v>4223.7269999999999</v>
      </c>
      <c r="J1420" s="12">
        <f>G1420+H1420+I1420</f>
        <v>35197.724999999999</v>
      </c>
      <c r="K1420" s="12">
        <f>J1420*1.1</f>
        <v>38717.497500000005</v>
      </c>
      <c r="L1420" s="7"/>
      <c r="M1420" s="4" t="s">
        <v>3356</v>
      </c>
      <c r="N1420" s="7" t="s">
        <v>3357</v>
      </c>
      <c r="O1420" s="8" t="s">
        <v>3360</v>
      </c>
      <c r="P1420" s="10">
        <v>45904</v>
      </c>
    </row>
    <row r="1421" spans="1:16" ht="409.5" x14ac:dyDescent="0.2">
      <c r="A1421" s="3" t="s">
        <v>541</v>
      </c>
      <c r="B1421" s="4" t="s">
        <v>3355</v>
      </c>
      <c r="C1421" s="4" t="s">
        <v>2632</v>
      </c>
      <c r="D1421" s="4" t="s">
        <v>2232</v>
      </c>
      <c r="E1421" s="4" t="s">
        <v>542</v>
      </c>
      <c r="F1421" s="5">
        <v>28</v>
      </c>
      <c r="G1421" s="6">
        <v>50449.39</v>
      </c>
      <c r="H1421" s="11">
        <f>G1421*0.1</f>
        <v>5044.9390000000003</v>
      </c>
      <c r="I1421" s="12">
        <f>G1421*0.15</f>
        <v>7567.4084999999995</v>
      </c>
      <c r="J1421" s="12">
        <f>G1421+H1421+I1421</f>
        <v>63061.737499999996</v>
      </c>
      <c r="K1421" s="12">
        <f>J1421*1.1</f>
        <v>69367.911250000005</v>
      </c>
      <c r="L1421" s="7"/>
      <c r="M1421" s="4" t="s">
        <v>3356</v>
      </c>
      <c r="N1421" s="7" t="s">
        <v>3357</v>
      </c>
      <c r="O1421" s="8" t="s">
        <v>3359</v>
      </c>
      <c r="P1421" s="10">
        <v>45904</v>
      </c>
    </row>
    <row r="1422" spans="1:16" ht="285" x14ac:dyDescent="0.2">
      <c r="A1422" s="3" t="s">
        <v>541</v>
      </c>
      <c r="B1422" s="4" t="s">
        <v>3355</v>
      </c>
      <c r="C1422" s="4" t="s">
        <v>2632</v>
      </c>
      <c r="D1422" s="4" t="s">
        <v>2180</v>
      </c>
      <c r="E1422" s="4" t="s">
        <v>542</v>
      </c>
      <c r="F1422" s="5">
        <v>28</v>
      </c>
      <c r="G1422" s="6">
        <v>50449.39</v>
      </c>
      <c r="H1422" s="11">
        <f>G1422*0.1</f>
        <v>5044.9390000000003</v>
      </c>
      <c r="I1422" s="12">
        <f>G1422*0.15</f>
        <v>7567.4084999999995</v>
      </c>
      <c r="J1422" s="12">
        <f>G1422+H1422+I1422</f>
        <v>63061.737499999996</v>
      </c>
      <c r="K1422" s="12">
        <f>J1422*1.1</f>
        <v>69367.911250000005</v>
      </c>
      <c r="L1422" s="7"/>
      <c r="M1422" s="4" t="s">
        <v>3356</v>
      </c>
      <c r="N1422" s="7" t="s">
        <v>3357</v>
      </c>
      <c r="O1422" s="8" t="s">
        <v>3362</v>
      </c>
      <c r="P1422" s="10">
        <v>45904</v>
      </c>
    </row>
    <row r="1423" spans="1:16" ht="285" x14ac:dyDescent="0.2">
      <c r="A1423" s="3" t="s">
        <v>541</v>
      </c>
      <c r="B1423" s="4" t="s">
        <v>3355</v>
      </c>
      <c r="C1423" s="4" t="s">
        <v>2631</v>
      </c>
      <c r="D1423" s="4" t="s">
        <v>2180</v>
      </c>
      <c r="E1423" s="4" t="s">
        <v>542</v>
      </c>
      <c r="F1423" s="5">
        <v>28</v>
      </c>
      <c r="G1423" s="6">
        <v>50449.39</v>
      </c>
      <c r="H1423" s="11">
        <f>G1423*0.1</f>
        <v>5044.9390000000003</v>
      </c>
      <c r="I1423" s="12">
        <f>G1423*0.15</f>
        <v>7567.4084999999995</v>
      </c>
      <c r="J1423" s="12">
        <f>G1423+H1423+I1423</f>
        <v>63061.737499999996</v>
      </c>
      <c r="K1423" s="12">
        <f>J1423*1.1</f>
        <v>69367.911250000005</v>
      </c>
      <c r="L1423" s="7"/>
      <c r="M1423" s="4" t="s">
        <v>3356</v>
      </c>
      <c r="N1423" s="7" t="s">
        <v>3357</v>
      </c>
      <c r="O1423" s="8" t="s">
        <v>3363</v>
      </c>
      <c r="P1423" s="10">
        <v>45904</v>
      </c>
    </row>
    <row r="1424" spans="1:16" ht="375" x14ac:dyDescent="0.2">
      <c r="A1424" s="3" t="s">
        <v>541</v>
      </c>
      <c r="B1424" s="4" t="s">
        <v>2873</v>
      </c>
      <c r="C1424" s="4" t="s">
        <v>1060</v>
      </c>
      <c r="D1424" s="4" t="s">
        <v>2811</v>
      </c>
      <c r="E1424" s="4" t="s">
        <v>542</v>
      </c>
      <c r="F1424" s="5">
        <v>28</v>
      </c>
      <c r="G1424" s="6">
        <v>28152.85</v>
      </c>
      <c r="H1424" s="11">
        <f>G1424*0.1</f>
        <v>2815.2849999999999</v>
      </c>
      <c r="I1424" s="12">
        <f>G1424*0.15</f>
        <v>4222.9274999999998</v>
      </c>
      <c r="J1424" s="12">
        <f>G1424+H1424+I1424</f>
        <v>35191.0625</v>
      </c>
      <c r="K1424" s="12">
        <f>J1424*1.1</f>
        <v>38710.168750000004</v>
      </c>
      <c r="L1424" s="7"/>
      <c r="M1424" s="4" t="s">
        <v>2874</v>
      </c>
      <c r="N1424" s="7" t="s">
        <v>3557</v>
      </c>
      <c r="O1424" s="8" t="s">
        <v>2953</v>
      </c>
      <c r="P1424" s="10">
        <v>45905</v>
      </c>
    </row>
    <row r="1425" spans="1:16" ht="375" x14ac:dyDescent="0.2">
      <c r="A1425" s="3" t="s">
        <v>541</v>
      </c>
      <c r="B1425" s="4" t="s">
        <v>2873</v>
      </c>
      <c r="C1425" s="4" t="s">
        <v>3558</v>
      </c>
      <c r="D1425" s="4" t="s">
        <v>2811</v>
      </c>
      <c r="E1425" s="4" t="s">
        <v>542</v>
      </c>
      <c r="F1425" s="5">
        <v>28</v>
      </c>
      <c r="G1425" s="6">
        <v>50439.85</v>
      </c>
      <c r="H1425" s="11">
        <f>G1425*0.1</f>
        <v>5043.9850000000006</v>
      </c>
      <c r="I1425" s="12">
        <f>G1425*0.15</f>
        <v>7565.9774999999991</v>
      </c>
      <c r="J1425" s="12">
        <f>G1425+H1425+I1425</f>
        <v>63049.8125</v>
      </c>
      <c r="K1425" s="12">
        <f>J1425*1.1</f>
        <v>69354.793750000012</v>
      </c>
      <c r="L1425" s="7"/>
      <c r="M1425" s="4" t="s">
        <v>2874</v>
      </c>
      <c r="N1425" s="7" t="s">
        <v>3557</v>
      </c>
      <c r="O1425" s="8" t="s">
        <v>2954</v>
      </c>
      <c r="P1425" s="10">
        <v>45905</v>
      </c>
    </row>
    <row r="1426" spans="1:16" ht="180" hidden="1" x14ac:dyDescent="0.2">
      <c r="A1426" s="3" t="s">
        <v>96</v>
      </c>
      <c r="B1426" s="4" t="s">
        <v>96</v>
      </c>
      <c r="C1426" s="4" t="s">
        <v>439</v>
      </c>
      <c r="D1426" s="4" t="s">
        <v>518</v>
      </c>
      <c r="E1426" s="4" t="s">
        <v>397</v>
      </c>
      <c r="F1426" s="5">
        <v>50</v>
      </c>
      <c r="G1426" s="6">
        <v>164</v>
      </c>
      <c r="H1426" s="11">
        <f>G1426*0.14</f>
        <v>22.96</v>
      </c>
      <c r="I1426" s="12">
        <f>G1426*0.22</f>
        <v>36.08</v>
      </c>
      <c r="J1426" s="12">
        <f>G1426+H1426+I1426</f>
        <v>223.04000000000002</v>
      </c>
      <c r="K1426" s="12">
        <f>J1426*1.1</f>
        <v>245.34400000000005</v>
      </c>
      <c r="L1426" s="7"/>
      <c r="M1426" s="4" t="s">
        <v>97</v>
      </c>
      <c r="N1426" s="7" t="s">
        <v>3874</v>
      </c>
      <c r="O1426" s="8" t="s">
        <v>3875</v>
      </c>
      <c r="P1426" s="10">
        <v>45918</v>
      </c>
    </row>
    <row r="1427" spans="1:16" ht="180" hidden="1" x14ac:dyDescent="0.2">
      <c r="A1427" s="3" t="s">
        <v>96</v>
      </c>
      <c r="B1427" s="4" t="s">
        <v>96</v>
      </c>
      <c r="C1427" s="4" t="s">
        <v>425</v>
      </c>
      <c r="D1427" s="4" t="s">
        <v>518</v>
      </c>
      <c r="E1427" s="4" t="s">
        <v>397</v>
      </c>
      <c r="F1427" s="5">
        <v>50</v>
      </c>
      <c r="G1427" s="6">
        <v>107.5</v>
      </c>
      <c r="H1427" s="11">
        <f>G1427*0.14</f>
        <v>15.05</v>
      </c>
      <c r="I1427" s="12">
        <f>G1427*0.22</f>
        <v>23.65</v>
      </c>
      <c r="J1427" s="12">
        <f>G1427+H1427+I1427</f>
        <v>146.19999999999999</v>
      </c>
      <c r="K1427" s="12">
        <f>J1427*1.1</f>
        <v>160.82</v>
      </c>
      <c r="L1427" s="7"/>
      <c r="M1427" s="4" t="s">
        <v>97</v>
      </c>
      <c r="N1427" s="7" t="s">
        <v>3874</v>
      </c>
      <c r="O1427" s="8" t="s">
        <v>3876</v>
      </c>
      <c r="P1427" s="10">
        <v>45918</v>
      </c>
    </row>
    <row r="1428" spans="1:16" ht="409.5" x14ac:dyDescent="0.2">
      <c r="A1428" s="3" t="s">
        <v>96</v>
      </c>
      <c r="B1428" s="4" t="s">
        <v>711</v>
      </c>
      <c r="C1428" s="4" t="s">
        <v>2925</v>
      </c>
      <c r="D1428" s="4" t="s">
        <v>1144</v>
      </c>
      <c r="E1428" s="4" t="s">
        <v>397</v>
      </c>
      <c r="F1428" s="5">
        <v>60</v>
      </c>
      <c r="G1428" s="6">
        <v>326.52999999999997</v>
      </c>
      <c r="H1428" s="11">
        <f>G1428*0.14</f>
        <v>45.714199999999998</v>
      </c>
      <c r="I1428" s="12">
        <f>G1428*0.22</f>
        <v>71.83659999999999</v>
      </c>
      <c r="J1428" s="12">
        <f>G1428+H1428+I1428</f>
        <v>444.08079999999995</v>
      </c>
      <c r="K1428" s="12">
        <f>J1428*1.1</f>
        <v>488.48887999999999</v>
      </c>
      <c r="L1428" s="7"/>
      <c r="M1428" s="4" t="s">
        <v>712</v>
      </c>
      <c r="N1428" s="7" t="s">
        <v>3576</v>
      </c>
      <c r="O1428" s="8" t="s">
        <v>2651</v>
      </c>
      <c r="P1428" s="10">
        <v>45915</v>
      </c>
    </row>
    <row r="1429" spans="1:16" ht="409.5" x14ac:dyDescent="0.2">
      <c r="A1429" s="3" t="s">
        <v>165</v>
      </c>
      <c r="B1429" s="4" t="s">
        <v>3497</v>
      </c>
      <c r="C1429" s="4" t="s">
        <v>3508</v>
      </c>
      <c r="D1429" s="4" t="s">
        <v>2572</v>
      </c>
      <c r="E1429" s="4" t="s">
        <v>313</v>
      </c>
      <c r="F1429" s="5">
        <v>10</v>
      </c>
      <c r="G1429" s="6">
        <v>2900.24</v>
      </c>
      <c r="H1429" s="11">
        <f>G1429*0.1</f>
        <v>290.024</v>
      </c>
      <c r="I1429" s="12">
        <f>G1429*0.15</f>
        <v>435.03599999999994</v>
      </c>
      <c r="J1429" s="12">
        <f>G1429+H1429+I1429</f>
        <v>3625.2999999999997</v>
      </c>
      <c r="K1429" s="12">
        <f>J1429*1.1</f>
        <v>3987.83</v>
      </c>
      <c r="L1429" s="7"/>
      <c r="M1429" s="4" t="s">
        <v>3499</v>
      </c>
      <c r="N1429" s="7" t="s">
        <v>3500</v>
      </c>
      <c r="O1429" s="8" t="s">
        <v>3509</v>
      </c>
      <c r="P1429" s="10">
        <v>45909</v>
      </c>
    </row>
    <row r="1430" spans="1:16" ht="409.5" x14ac:dyDescent="0.2">
      <c r="A1430" s="3" t="s">
        <v>165</v>
      </c>
      <c r="B1430" s="4" t="s">
        <v>3497</v>
      </c>
      <c r="C1430" s="4" t="s">
        <v>3498</v>
      </c>
      <c r="D1430" s="4" t="s">
        <v>2572</v>
      </c>
      <c r="E1430" s="4" t="s">
        <v>313</v>
      </c>
      <c r="F1430" s="5">
        <v>10</v>
      </c>
      <c r="G1430" s="6">
        <v>894.67</v>
      </c>
      <c r="H1430" s="11">
        <f>G1430*0.1</f>
        <v>89.466999999999999</v>
      </c>
      <c r="I1430" s="12">
        <f>G1430*0.15</f>
        <v>134.20049999999998</v>
      </c>
      <c r="J1430" s="12">
        <f>G1430+H1430+I1430</f>
        <v>1118.3374999999999</v>
      </c>
      <c r="K1430" s="12">
        <f>J1430*1.1</f>
        <v>1230.1712499999999</v>
      </c>
      <c r="L1430" s="7"/>
      <c r="M1430" s="4" t="s">
        <v>3499</v>
      </c>
      <c r="N1430" s="7" t="s">
        <v>3500</v>
      </c>
      <c r="O1430" s="8" t="s">
        <v>3501</v>
      </c>
      <c r="P1430" s="10">
        <v>45909</v>
      </c>
    </row>
    <row r="1431" spans="1:16" ht="409.5" x14ac:dyDescent="0.2">
      <c r="A1431" s="3" t="s">
        <v>165</v>
      </c>
      <c r="B1431" s="4" t="s">
        <v>3497</v>
      </c>
      <c r="C1431" s="4" t="s">
        <v>3502</v>
      </c>
      <c r="D1431" s="4" t="s">
        <v>2572</v>
      </c>
      <c r="E1431" s="4" t="s">
        <v>313</v>
      </c>
      <c r="F1431" s="5">
        <v>10</v>
      </c>
      <c r="G1431" s="6">
        <v>1789.34</v>
      </c>
      <c r="H1431" s="11">
        <f>G1431*0.1</f>
        <v>178.934</v>
      </c>
      <c r="I1431" s="12">
        <f>G1431*0.15</f>
        <v>268.40099999999995</v>
      </c>
      <c r="J1431" s="12">
        <f>G1431+H1431+I1431</f>
        <v>2236.6749999999997</v>
      </c>
      <c r="K1431" s="12">
        <f>J1431*1.1</f>
        <v>2460.3424999999997</v>
      </c>
      <c r="L1431" s="7"/>
      <c r="M1431" s="4" t="s">
        <v>3499</v>
      </c>
      <c r="N1431" s="7" t="s">
        <v>3500</v>
      </c>
      <c r="O1431" s="8" t="s">
        <v>3503</v>
      </c>
      <c r="P1431" s="10">
        <v>45909</v>
      </c>
    </row>
    <row r="1432" spans="1:16" ht="409.5" hidden="1" x14ac:dyDescent="0.2">
      <c r="A1432" s="3" t="s">
        <v>165</v>
      </c>
      <c r="B1432" s="4" t="s">
        <v>3497</v>
      </c>
      <c r="C1432" s="4" t="s">
        <v>3922</v>
      </c>
      <c r="D1432" s="4" t="s">
        <v>2572</v>
      </c>
      <c r="E1432" s="4" t="s">
        <v>313</v>
      </c>
      <c r="F1432" s="5">
        <v>10</v>
      </c>
      <c r="G1432" s="6">
        <v>1719.88</v>
      </c>
      <c r="H1432" s="11">
        <f>G1432*0.1</f>
        <v>171.98800000000003</v>
      </c>
      <c r="I1432" s="12">
        <f>G1432*0.15</f>
        <v>257.98200000000003</v>
      </c>
      <c r="J1432" s="12">
        <f>G1432+H1432+I1432</f>
        <v>2149.8500000000004</v>
      </c>
      <c r="K1432" s="12">
        <f>J1432*1.1</f>
        <v>2364.8350000000005</v>
      </c>
      <c r="L1432" s="7"/>
      <c r="M1432" s="4" t="s">
        <v>3499</v>
      </c>
      <c r="N1432" s="7" t="s">
        <v>3923</v>
      </c>
      <c r="O1432" s="8" t="s">
        <v>3503</v>
      </c>
      <c r="P1432" s="10">
        <v>45919</v>
      </c>
    </row>
    <row r="1433" spans="1:16" ht="409.5" x14ac:dyDescent="0.2">
      <c r="A1433" s="3" t="s">
        <v>165</v>
      </c>
      <c r="B1433" s="4" t="s">
        <v>3497</v>
      </c>
      <c r="C1433" s="4" t="s">
        <v>3504</v>
      </c>
      <c r="D1433" s="4" t="s">
        <v>2572</v>
      </c>
      <c r="E1433" s="4" t="s">
        <v>313</v>
      </c>
      <c r="F1433" s="5">
        <v>10</v>
      </c>
      <c r="G1433" s="6">
        <v>2395.1999999999998</v>
      </c>
      <c r="H1433" s="11">
        <f>G1433*0.1</f>
        <v>239.51999999999998</v>
      </c>
      <c r="I1433" s="12">
        <f>G1433*0.15</f>
        <v>359.28</v>
      </c>
      <c r="J1433" s="12">
        <f>G1433+H1433+I1433</f>
        <v>2994</v>
      </c>
      <c r="K1433" s="12">
        <f>J1433*1.1</f>
        <v>3293.4</v>
      </c>
      <c r="L1433" s="7"/>
      <c r="M1433" s="4" t="s">
        <v>3499</v>
      </c>
      <c r="N1433" s="7" t="s">
        <v>3500</v>
      </c>
      <c r="O1433" s="8" t="s">
        <v>3505</v>
      </c>
      <c r="P1433" s="10">
        <v>45909</v>
      </c>
    </row>
    <row r="1434" spans="1:16" ht="409.5" x14ac:dyDescent="0.2">
      <c r="A1434" s="3" t="s">
        <v>165</v>
      </c>
      <c r="B1434" s="4" t="s">
        <v>3497</v>
      </c>
      <c r="C1434" s="4" t="s">
        <v>3506</v>
      </c>
      <c r="D1434" s="4" t="s">
        <v>2572</v>
      </c>
      <c r="E1434" s="4" t="s">
        <v>313</v>
      </c>
      <c r="F1434" s="5">
        <v>10</v>
      </c>
      <c r="G1434" s="6">
        <v>2320.19</v>
      </c>
      <c r="H1434" s="11">
        <f>G1434*0.1</f>
        <v>232.01900000000001</v>
      </c>
      <c r="I1434" s="12">
        <f>G1434*0.15</f>
        <v>348.02850000000001</v>
      </c>
      <c r="J1434" s="12">
        <f>G1434+H1434+I1434</f>
        <v>2900.2374999999997</v>
      </c>
      <c r="K1434" s="12">
        <f>J1434*1.1</f>
        <v>3190.26125</v>
      </c>
      <c r="L1434" s="7"/>
      <c r="M1434" s="4" t="s">
        <v>3499</v>
      </c>
      <c r="N1434" s="7" t="s">
        <v>3500</v>
      </c>
      <c r="O1434" s="8" t="s">
        <v>3507</v>
      </c>
      <c r="P1434" s="10">
        <v>45909</v>
      </c>
    </row>
    <row r="1435" spans="1:16" ht="405" hidden="1" x14ac:dyDescent="0.2">
      <c r="A1435" s="3" t="s">
        <v>118</v>
      </c>
      <c r="B1435" s="4" t="s">
        <v>486</v>
      </c>
      <c r="C1435" s="4" t="s">
        <v>1518</v>
      </c>
      <c r="D1435" s="4" t="s">
        <v>585</v>
      </c>
      <c r="E1435" s="4" t="s">
        <v>379</v>
      </c>
      <c r="F1435" s="5">
        <v>6</v>
      </c>
      <c r="G1435" s="6">
        <v>5928.78</v>
      </c>
      <c r="H1435" s="11">
        <f>G1435*0.1</f>
        <v>592.87800000000004</v>
      </c>
      <c r="I1435" s="12">
        <f>G1435*0.15</f>
        <v>889.31699999999989</v>
      </c>
      <c r="J1435" s="12">
        <f>G1435+H1435+I1435</f>
        <v>7410.9749999999995</v>
      </c>
      <c r="K1435" s="12">
        <f>J1435*1.1</f>
        <v>8152.0725000000002</v>
      </c>
      <c r="L1435" s="7"/>
      <c r="M1435" s="4" t="s">
        <v>2993</v>
      </c>
      <c r="N1435" s="7" t="s">
        <v>4032</v>
      </c>
      <c r="O1435" s="8" t="s">
        <v>4033</v>
      </c>
      <c r="P1435" s="10">
        <v>45923</v>
      </c>
    </row>
    <row r="1436" spans="1:16" ht="409.5" x14ac:dyDescent="0.2">
      <c r="A1436" s="3" t="s">
        <v>114</v>
      </c>
      <c r="B1436" s="4" t="s">
        <v>2050</v>
      </c>
      <c r="C1436" s="4" t="s">
        <v>2916</v>
      </c>
      <c r="D1436" s="4" t="s">
        <v>2914</v>
      </c>
      <c r="E1436" s="4" t="s">
        <v>379</v>
      </c>
      <c r="F1436" s="5">
        <v>10</v>
      </c>
      <c r="G1436" s="6">
        <v>23544</v>
      </c>
      <c r="H1436" s="11">
        <f>G1436*0.1</f>
        <v>2354.4</v>
      </c>
      <c r="I1436" s="12">
        <f>G1436*0.15</f>
        <v>3531.6</v>
      </c>
      <c r="J1436" s="12">
        <f>G1436+H1436+I1436</f>
        <v>29430</v>
      </c>
      <c r="K1436" s="12">
        <f>J1436*1.1</f>
        <v>32373.000000000004</v>
      </c>
      <c r="L1436" s="7"/>
      <c r="M1436" s="4" t="s">
        <v>2915</v>
      </c>
      <c r="N1436" s="7" t="s">
        <v>3284</v>
      </c>
      <c r="O1436" s="8" t="s">
        <v>213</v>
      </c>
      <c r="P1436" s="10">
        <v>45902</v>
      </c>
    </row>
    <row r="1437" spans="1:16" ht="409.5" x14ac:dyDescent="0.2">
      <c r="A1437" s="3" t="s">
        <v>114</v>
      </c>
      <c r="B1437" s="4" t="s">
        <v>2050</v>
      </c>
      <c r="C1437" s="4" t="s">
        <v>2913</v>
      </c>
      <c r="D1437" s="4" t="s">
        <v>2914</v>
      </c>
      <c r="E1437" s="4" t="s">
        <v>379</v>
      </c>
      <c r="F1437" s="5">
        <v>5</v>
      </c>
      <c r="G1437" s="6">
        <v>12272.73</v>
      </c>
      <c r="H1437" s="11">
        <f>G1437*0.1</f>
        <v>1227.2729999999999</v>
      </c>
      <c r="I1437" s="12">
        <f>G1437*0.15</f>
        <v>1840.9095</v>
      </c>
      <c r="J1437" s="12">
        <f>G1437+H1437+I1437</f>
        <v>15340.912499999999</v>
      </c>
      <c r="K1437" s="12">
        <f>J1437*1.1</f>
        <v>16875.00375</v>
      </c>
      <c r="L1437" s="7"/>
      <c r="M1437" s="4" t="s">
        <v>2915</v>
      </c>
      <c r="N1437" s="7" t="s">
        <v>3284</v>
      </c>
      <c r="O1437" s="8" t="s">
        <v>214</v>
      </c>
      <c r="P1437" s="10">
        <v>45902</v>
      </c>
    </row>
    <row r="1438" spans="1:16" ht="409.5" x14ac:dyDescent="0.2">
      <c r="A1438" s="3" t="s">
        <v>114</v>
      </c>
      <c r="B1438" s="4" t="s">
        <v>2050</v>
      </c>
      <c r="C1438" s="4" t="s">
        <v>2917</v>
      </c>
      <c r="D1438" s="4" t="s">
        <v>2902</v>
      </c>
      <c r="E1438" s="4" t="s">
        <v>379</v>
      </c>
      <c r="F1438" s="5">
        <v>10</v>
      </c>
      <c r="G1438" s="6">
        <v>23544</v>
      </c>
      <c r="H1438" s="11">
        <f>G1438*0.1</f>
        <v>2354.4</v>
      </c>
      <c r="I1438" s="12">
        <f>G1438*0.15</f>
        <v>3531.6</v>
      </c>
      <c r="J1438" s="12">
        <f>G1438+H1438+I1438</f>
        <v>29430</v>
      </c>
      <c r="K1438" s="12">
        <f>J1438*1.1</f>
        <v>32373.000000000004</v>
      </c>
      <c r="L1438" s="7"/>
      <c r="M1438" s="4" t="s">
        <v>2915</v>
      </c>
      <c r="N1438" s="7" t="s">
        <v>3284</v>
      </c>
      <c r="O1438" s="8" t="s">
        <v>2051</v>
      </c>
      <c r="P1438" s="10">
        <v>45902</v>
      </c>
    </row>
    <row r="1439" spans="1:16" ht="409.5" x14ac:dyDescent="0.2">
      <c r="A1439" s="3" t="s">
        <v>114</v>
      </c>
      <c r="B1439" s="4" t="s">
        <v>2050</v>
      </c>
      <c r="C1439" s="4" t="s">
        <v>1520</v>
      </c>
      <c r="D1439" s="4" t="s">
        <v>2914</v>
      </c>
      <c r="E1439" s="4" t="s">
        <v>379</v>
      </c>
      <c r="F1439" s="5">
        <v>10</v>
      </c>
      <c r="G1439" s="6">
        <v>5616</v>
      </c>
      <c r="H1439" s="11">
        <f>G1439*0.1</f>
        <v>561.6</v>
      </c>
      <c r="I1439" s="12">
        <f>G1439*0.15</f>
        <v>842.4</v>
      </c>
      <c r="J1439" s="12">
        <f>G1439+H1439+I1439</f>
        <v>7020</v>
      </c>
      <c r="K1439" s="12">
        <f>J1439*1.1</f>
        <v>7722.0000000000009</v>
      </c>
      <c r="L1439" s="7"/>
      <c r="M1439" s="4" t="s">
        <v>2915</v>
      </c>
      <c r="N1439" s="7" t="s">
        <v>3284</v>
      </c>
      <c r="O1439" s="8" t="s">
        <v>212</v>
      </c>
      <c r="P1439" s="10">
        <v>45902</v>
      </c>
    </row>
    <row r="1440" spans="1:16" ht="409.5" x14ac:dyDescent="0.2">
      <c r="A1440" s="3" t="s">
        <v>114</v>
      </c>
      <c r="B1440" s="4" t="s">
        <v>2050</v>
      </c>
      <c r="C1440" s="4" t="s">
        <v>1521</v>
      </c>
      <c r="D1440" s="4" t="s">
        <v>2914</v>
      </c>
      <c r="E1440" s="4" t="s">
        <v>379</v>
      </c>
      <c r="F1440" s="5">
        <v>5</v>
      </c>
      <c r="G1440" s="6">
        <v>2749.09</v>
      </c>
      <c r="H1440" s="11">
        <f>G1440*0.1</f>
        <v>274.90900000000005</v>
      </c>
      <c r="I1440" s="12">
        <f>G1440*0.15</f>
        <v>412.36349999999999</v>
      </c>
      <c r="J1440" s="12">
        <f>G1440+H1440+I1440</f>
        <v>3436.3625000000002</v>
      </c>
      <c r="K1440" s="12">
        <f>J1440*1.1</f>
        <v>3779.9987500000007</v>
      </c>
      <c r="L1440" s="7"/>
      <c r="M1440" s="4" t="s">
        <v>2915</v>
      </c>
      <c r="N1440" s="7" t="s">
        <v>3284</v>
      </c>
      <c r="O1440" s="8" t="s">
        <v>211</v>
      </c>
      <c r="P1440" s="10">
        <v>45902</v>
      </c>
    </row>
    <row r="1441" spans="1:16" ht="409.5" x14ac:dyDescent="0.2">
      <c r="A1441" s="3" t="s">
        <v>114</v>
      </c>
      <c r="B1441" s="4" t="s">
        <v>2050</v>
      </c>
      <c r="C1441" s="4" t="s">
        <v>2919</v>
      </c>
      <c r="D1441" s="4" t="s">
        <v>2902</v>
      </c>
      <c r="E1441" s="4" t="s">
        <v>379</v>
      </c>
      <c r="F1441" s="5">
        <v>10</v>
      </c>
      <c r="G1441" s="6">
        <v>5616</v>
      </c>
      <c r="H1441" s="11">
        <f>G1441*0.1</f>
        <v>561.6</v>
      </c>
      <c r="I1441" s="12">
        <f>G1441*0.15</f>
        <v>842.4</v>
      </c>
      <c r="J1441" s="12">
        <f>G1441+H1441+I1441</f>
        <v>7020</v>
      </c>
      <c r="K1441" s="12">
        <f>J1441*1.1</f>
        <v>7722.0000000000009</v>
      </c>
      <c r="L1441" s="7"/>
      <c r="M1441" s="4" t="s">
        <v>2915</v>
      </c>
      <c r="N1441" s="7" t="s">
        <v>3284</v>
      </c>
      <c r="O1441" s="8" t="s">
        <v>2054</v>
      </c>
      <c r="P1441" s="10">
        <v>45902</v>
      </c>
    </row>
    <row r="1442" spans="1:16" ht="409.5" x14ac:dyDescent="0.2">
      <c r="A1442" s="3" t="s">
        <v>114</v>
      </c>
      <c r="B1442" s="4" t="s">
        <v>2050</v>
      </c>
      <c r="C1442" s="4" t="s">
        <v>916</v>
      </c>
      <c r="D1442" s="4" t="s">
        <v>2914</v>
      </c>
      <c r="E1442" s="4" t="s">
        <v>379</v>
      </c>
      <c r="F1442" s="5">
        <v>1</v>
      </c>
      <c r="G1442" s="6">
        <v>657.13</v>
      </c>
      <c r="H1442" s="11">
        <f>G1442*0.1</f>
        <v>65.713000000000008</v>
      </c>
      <c r="I1442" s="12">
        <f>G1442*0.15</f>
        <v>98.569499999999991</v>
      </c>
      <c r="J1442" s="12">
        <f>G1442+H1442+I1442</f>
        <v>821.41249999999991</v>
      </c>
      <c r="K1442" s="12">
        <f>J1442*1.1</f>
        <v>903.55374999999992</v>
      </c>
      <c r="L1442" s="7"/>
      <c r="M1442" s="4" t="s">
        <v>2915</v>
      </c>
      <c r="N1442" s="7" t="s">
        <v>3284</v>
      </c>
      <c r="O1442" s="8" t="s">
        <v>210</v>
      </c>
      <c r="P1442" s="10">
        <v>45902</v>
      </c>
    </row>
    <row r="1443" spans="1:16" ht="409.5" x14ac:dyDescent="0.2">
      <c r="A1443" s="3" t="s">
        <v>114</v>
      </c>
      <c r="B1443" s="4" t="s">
        <v>2050</v>
      </c>
      <c r="C1443" s="4" t="s">
        <v>916</v>
      </c>
      <c r="D1443" s="4" t="s">
        <v>2902</v>
      </c>
      <c r="E1443" s="4" t="s">
        <v>379</v>
      </c>
      <c r="F1443" s="5">
        <v>1</v>
      </c>
      <c r="G1443" s="6">
        <v>657.13</v>
      </c>
      <c r="H1443" s="11">
        <f>G1443*0.1</f>
        <v>65.713000000000008</v>
      </c>
      <c r="I1443" s="12">
        <f>G1443*0.15</f>
        <v>98.569499999999991</v>
      </c>
      <c r="J1443" s="12">
        <f>G1443+H1443+I1443</f>
        <v>821.41249999999991</v>
      </c>
      <c r="K1443" s="12">
        <f>J1443*1.1</f>
        <v>903.55374999999992</v>
      </c>
      <c r="L1443" s="7"/>
      <c r="M1443" s="4" t="s">
        <v>2915</v>
      </c>
      <c r="N1443" s="7" t="s">
        <v>3284</v>
      </c>
      <c r="O1443" s="8" t="s">
        <v>2053</v>
      </c>
      <c r="P1443" s="10">
        <v>45902</v>
      </c>
    </row>
    <row r="1444" spans="1:16" ht="409.5" x14ac:dyDescent="0.2">
      <c r="A1444" s="3" t="s">
        <v>114</v>
      </c>
      <c r="B1444" s="4" t="s">
        <v>2050</v>
      </c>
      <c r="C1444" s="4" t="s">
        <v>2918</v>
      </c>
      <c r="D1444" s="4" t="s">
        <v>2902</v>
      </c>
      <c r="E1444" s="4" t="s">
        <v>379</v>
      </c>
      <c r="F1444" s="5">
        <v>10</v>
      </c>
      <c r="G1444" s="6">
        <v>13500</v>
      </c>
      <c r="H1444" s="11">
        <f>G1444*0.1</f>
        <v>1350</v>
      </c>
      <c r="I1444" s="12">
        <f>G1444*0.15</f>
        <v>2025</v>
      </c>
      <c r="J1444" s="12">
        <f>G1444+H1444+I1444</f>
        <v>16875</v>
      </c>
      <c r="K1444" s="12">
        <f>J1444*1.1</f>
        <v>18562.5</v>
      </c>
      <c r="L1444" s="7"/>
      <c r="M1444" s="4" t="s">
        <v>2915</v>
      </c>
      <c r="N1444" s="7" t="s">
        <v>3284</v>
      </c>
      <c r="O1444" s="8" t="s">
        <v>2052</v>
      </c>
      <c r="P1444" s="10">
        <v>45902</v>
      </c>
    </row>
    <row r="1445" spans="1:16" ht="409.5" hidden="1" x14ac:dyDescent="0.2">
      <c r="A1445" s="3" t="s">
        <v>116</v>
      </c>
      <c r="B1445" s="4" t="s">
        <v>2389</v>
      </c>
      <c r="C1445" s="4" t="s">
        <v>2484</v>
      </c>
      <c r="D1445" s="4" t="s">
        <v>2379</v>
      </c>
      <c r="E1445" s="4" t="s">
        <v>511</v>
      </c>
      <c r="F1445" s="5">
        <v>1</v>
      </c>
      <c r="G1445" s="6">
        <v>19727.060000000001</v>
      </c>
      <c r="H1445" s="11">
        <f>G1445*0.1</f>
        <v>1972.7060000000001</v>
      </c>
      <c r="I1445" s="12">
        <f>G1445*0.15</f>
        <v>2959.0590000000002</v>
      </c>
      <c r="J1445" s="12">
        <f>G1445+H1445+I1445</f>
        <v>24658.825000000004</v>
      </c>
      <c r="K1445" s="12">
        <f>J1445*1.1</f>
        <v>27124.707500000008</v>
      </c>
      <c r="L1445" s="7"/>
      <c r="M1445" s="4" t="s">
        <v>2482</v>
      </c>
      <c r="N1445" s="7" t="s">
        <v>4193</v>
      </c>
      <c r="O1445" s="8" t="s">
        <v>2485</v>
      </c>
      <c r="P1445" s="10">
        <v>45923</v>
      </c>
    </row>
    <row r="1446" spans="1:16" ht="409.5" hidden="1" x14ac:dyDescent="0.2">
      <c r="A1446" s="3" t="s">
        <v>116</v>
      </c>
      <c r="B1446" s="4" t="s">
        <v>2389</v>
      </c>
      <c r="C1446" s="4" t="s">
        <v>2484</v>
      </c>
      <c r="D1446" s="4" t="s">
        <v>2528</v>
      </c>
      <c r="E1446" s="4" t="s">
        <v>511</v>
      </c>
      <c r="F1446" s="5">
        <v>1</v>
      </c>
      <c r="G1446" s="6">
        <v>19727.060000000001</v>
      </c>
      <c r="H1446" s="11">
        <f>G1446*0.1</f>
        <v>1972.7060000000001</v>
      </c>
      <c r="I1446" s="12">
        <f>G1446*0.15</f>
        <v>2959.0590000000002</v>
      </c>
      <c r="J1446" s="12">
        <f>G1446+H1446+I1446</f>
        <v>24658.825000000004</v>
      </c>
      <c r="K1446" s="12">
        <f>J1446*1.1</f>
        <v>27124.707500000008</v>
      </c>
      <c r="L1446" s="7"/>
      <c r="M1446" s="4" t="s">
        <v>2482</v>
      </c>
      <c r="N1446" s="7" t="s">
        <v>4193</v>
      </c>
      <c r="O1446" s="8" t="s">
        <v>982</v>
      </c>
      <c r="P1446" s="10">
        <v>45923</v>
      </c>
    </row>
    <row r="1447" spans="1:16" ht="409.5" hidden="1" x14ac:dyDescent="0.2">
      <c r="A1447" s="3" t="s">
        <v>116</v>
      </c>
      <c r="B1447" s="4" t="s">
        <v>2389</v>
      </c>
      <c r="C1447" s="4" t="s">
        <v>2486</v>
      </c>
      <c r="D1447" s="4" t="s">
        <v>2379</v>
      </c>
      <c r="E1447" s="4" t="s">
        <v>511</v>
      </c>
      <c r="F1447" s="5">
        <v>1</v>
      </c>
      <c r="G1447" s="6">
        <v>38985.839999999997</v>
      </c>
      <c r="H1447" s="11">
        <f>G1447*0.1</f>
        <v>3898.5839999999998</v>
      </c>
      <c r="I1447" s="12">
        <f>G1447*0.15</f>
        <v>5847.8759999999993</v>
      </c>
      <c r="J1447" s="12">
        <f>G1447+H1447+I1447</f>
        <v>48732.299999999996</v>
      </c>
      <c r="K1447" s="12">
        <f>J1447*1.1</f>
        <v>53605.53</v>
      </c>
      <c r="L1447" s="7"/>
      <c r="M1447" s="4" t="s">
        <v>2482</v>
      </c>
      <c r="N1447" s="7" t="s">
        <v>4193</v>
      </c>
      <c r="O1447" s="8" t="s">
        <v>2487</v>
      </c>
      <c r="P1447" s="10">
        <v>45923</v>
      </c>
    </row>
    <row r="1448" spans="1:16" ht="409.5" hidden="1" x14ac:dyDescent="0.2">
      <c r="A1448" s="3" t="s">
        <v>116</v>
      </c>
      <c r="B1448" s="4" t="s">
        <v>2389</v>
      </c>
      <c r="C1448" s="4" t="s">
        <v>2486</v>
      </c>
      <c r="D1448" s="4" t="s">
        <v>2528</v>
      </c>
      <c r="E1448" s="4" t="s">
        <v>511</v>
      </c>
      <c r="F1448" s="5">
        <v>1</v>
      </c>
      <c r="G1448" s="6">
        <v>38985.839999999997</v>
      </c>
      <c r="H1448" s="11">
        <f>G1448*0.1</f>
        <v>3898.5839999999998</v>
      </c>
      <c r="I1448" s="12">
        <f>G1448*0.15</f>
        <v>5847.8759999999993</v>
      </c>
      <c r="J1448" s="12">
        <f>G1448+H1448+I1448</f>
        <v>48732.299999999996</v>
      </c>
      <c r="K1448" s="12">
        <f>J1448*1.1</f>
        <v>53605.53</v>
      </c>
      <c r="L1448" s="7"/>
      <c r="M1448" s="4" t="s">
        <v>2482</v>
      </c>
      <c r="N1448" s="7" t="s">
        <v>4193</v>
      </c>
      <c r="O1448" s="8" t="s">
        <v>984</v>
      </c>
      <c r="P1448" s="10">
        <v>45923</v>
      </c>
    </row>
    <row r="1449" spans="1:16" ht="409.5" hidden="1" x14ac:dyDescent="0.2">
      <c r="A1449" s="3" t="s">
        <v>116</v>
      </c>
      <c r="B1449" s="4" t="s">
        <v>2389</v>
      </c>
      <c r="C1449" s="4" t="s">
        <v>2901</v>
      </c>
      <c r="D1449" s="4" t="s">
        <v>2379</v>
      </c>
      <c r="E1449" s="4" t="s">
        <v>511</v>
      </c>
      <c r="F1449" s="5">
        <v>1</v>
      </c>
      <c r="G1449" s="6">
        <v>77442.66</v>
      </c>
      <c r="H1449" s="11">
        <f>G1449*0.1</f>
        <v>7744.2660000000005</v>
      </c>
      <c r="I1449" s="12">
        <f>G1449*0.15</f>
        <v>11616.398999999999</v>
      </c>
      <c r="J1449" s="12">
        <f>G1449+H1449+I1449</f>
        <v>96803.325000000012</v>
      </c>
      <c r="K1449" s="12">
        <f>J1449*1.1</f>
        <v>106483.65750000002</v>
      </c>
      <c r="L1449" s="7"/>
      <c r="M1449" s="4" t="s">
        <v>2482</v>
      </c>
      <c r="N1449" s="7" t="s">
        <v>4193</v>
      </c>
      <c r="O1449" s="8" t="s">
        <v>2483</v>
      </c>
      <c r="P1449" s="10">
        <v>45923</v>
      </c>
    </row>
    <row r="1450" spans="1:16" ht="409.5" hidden="1" x14ac:dyDescent="0.2">
      <c r="A1450" s="3" t="s">
        <v>116</v>
      </c>
      <c r="B1450" s="4" t="s">
        <v>2389</v>
      </c>
      <c r="C1450" s="4" t="s">
        <v>2901</v>
      </c>
      <c r="D1450" s="4" t="s">
        <v>2528</v>
      </c>
      <c r="E1450" s="4" t="s">
        <v>511</v>
      </c>
      <c r="F1450" s="5">
        <v>1</v>
      </c>
      <c r="G1450" s="6">
        <v>77442.66</v>
      </c>
      <c r="H1450" s="11">
        <f>G1450*0.1</f>
        <v>7744.2660000000005</v>
      </c>
      <c r="I1450" s="12">
        <f>G1450*0.15</f>
        <v>11616.398999999999</v>
      </c>
      <c r="J1450" s="12">
        <f>G1450+H1450+I1450</f>
        <v>96803.325000000012</v>
      </c>
      <c r="K1450" s="12">
        <f>J1450*1.1</f>
        <v>106483.65750000002</v>
      </c>
      <c r="L1450" s="7"/>
      <c r="M1450" s="4" t="s">
        <v>2482</v>
      </c>
      <c r="N1450" s="7" t="s">
        <v>4193</v>
      </c>
      <c r="O1450" s="8" t="s">
        <v>983</v>
      </c>
      <c r="P1450" s="10">
        <v>45923</v>
      </c>
    </row>
    <row r="1451" spans="1:16" ht="409.5" hidden="1" x14ac:dyDescent="0.2">
      <c r="A1451" s="3" t="s">
        <v>252</v>
      </c>
      <c r="B1451" s="4" t="s">
        <v>4076</v>
      </c>
      <c r="C1451" s="4" t="s">
        <v>1821</v>
      </c>
      <c r="D1451" s="4" t="s">
        <v>2962</v>
      </c>
      <c r="E1451" s="4" t="s">
        <v>254</v>
      </c>
      <c r="F1451" s="5">
        <v>1</v>
      </c>
      <c r="G1451" s="6">
        <v>15097.42</v>
      </c>
      <c r="H1451" s="11">
        <f>G1451*0.1</f>
        <v>1509.7420000000002</v>
      </c>
      <c r="I1451" s="12">
        <f>G1451*0.15</f>
        <v>2264.6129999999998</v>
      </c>
      <c r="J1451" s="12">
        <f>G1451+H1451+I1451</f>
        <v>18871.775000000001</v>
      </c>
      <c r="K1451" s="12">
        <f>J1451*1.1</f>
        <v>20758.952500000003</v>
      </c>
      <c r="L1451" s="7"/>
      <c r="M1451" s="4" t="s">
        <v>4077</v>
      </c>
      <c r="N1451" s="7" t="s">
        <v>4078</v>
      </c>
      <c r="O1451" s="8" t="s">
        <v>4079</v>
      </c>
      <c r="P1451" s="10">
        <v>45922</v>
      </c>
    </row>
    <row r="1452" spans="1:16" ht="315" hidden="1" x14ac:dyDescent="0.2">
      <c r="A1452" s="3" t="s">
        <v>2538</v>
      </c>
      <c r="B1452" s="4" t="s">
        <v>2539</v>
      </c>
      <c r="C1452" s="4" t="s">
        <v>2234</v>
      </c>
      <c r="D1452" s="4" t="s">
        <v>3680</v>
      </c>
      <c r="E1452" s="4" t="s">
        <v>2540</v>
      </c>
      <c r="F1452" s="5">
        <v>5</v>
      </c>
      <c r="G1452" s="6">
        <v>1005.8</v>
      </c>
      <c r="H1452" s="11">
        <f>G1452*0.1</f>
        <v>100.58</v>
      </c>
      <c r="I1452" s="12">
        <f>G1452*0.15</f>
        <v>150.86999999999998</v>
      </c>
      <c r="J1452" s="12">
        <f>G1452+H1452+I1452</f>
        <v>1257.2499999999998</v>
      </c>
      <c r="K1452" s="12">
        <f>J1452*1.1</f>
        <v>1382.9749999999999</v>
      </c>
      <c r="L1452" s="7"/>
      <c r="M1452" s="4" t="s">
        <v>3802</v>
      </c>
      <c r="N1452" s="7" t="s">
        <v>3803</v>
      </c>
      <c r="O1452" s="8" t="s">
        <v>2541</v>
      </c>
      <c r="P1452" s="10">
        <v>45918</v>
      </c>
    </row>
    <row r="1453" spans="1:16" ht="315" hidden="1" x14ac:dyDescent="0.2">
      <c r="A1453" s="3" t="s">
        <v>2538</v>
      </c>
      <c r="B1453" s="4" t="s">
        <v>2539</v>
      </c>
      <c r="C1453" s="4" t="s">
        <v>2542</v>
      </c>
      <c r="D1453" s="4" t="s">
        <v>3680</v>
      </c>
      <c r="E1453" s="4" t="s">
        <v>2540</v>
      </c>
      <c r="F1453" s="5">
        <v>1</v>
      </c>
      <c r="G1453" s="6">
        <v>5029</v>
      </c>
      <c r="H1453" s="11">
        <f>G1453*0.1</f>
        <v>502.90000000000003</v>
      </c>
      <c r="I1453" s="12">
        <f>G1453*0.15</f>
        <v>754.35</v>
      </c>
      <c r="J1453" s="12">
        <f>G1453+H1453+I1453</f>
        <v>6286.25</v>
      </c>
      <c r="K1453" s="12">
        <f>J1453*1.1</f>
        <v>6914.8750000000009</v>
      </c>
      <c r="L1453" s="7"/>
      <c r="M1453" s="4" t="s">
        <v>3697</v>
      </c>
      <c r="N1453" s="7" t="s">
        <v>3698</v>
      </c>
      <c r="O1453" s="8" t="s">
        <v>2543</v>
      </c>
      <c r="P1453" s="10">
        <v>45917</v>
      </c>
    </row>
    <row r="1454" spans="1:16" ht="409.5" x14ac:dyDescent="0.2">
      <c r="A1454" s="3" t="s">
        <v>178</v>
      </c>
      <c r="B1454" s="4" t="s">
        <v>3544</v>
      </c>
      <c r="C1454" s="4" t="s">
        <v>2056</v>
      </c>
      <c r="D1454" s="4" t="s">
        <v>2553</v>
      </c>
      <c r="E1454" s="4" t="s">
        <v>336</v>
      </c>
      <c r="F1454" s="5">
        <v>100</v>
      </c>
      <c r="G1454" s="6">
        <v>717.8</v>
      </c>
      <c r="H1454" s="11">
        <f>G1454*0.1</f>
        <v>71.78</v>
      </c>
      <c r="I1454" s="12">
        <f>G1454*0.15</f>
        <v>107.66999999999999</v>
      </c>
      <c r="J1454" s="12">
        <f>G1454+H1454+I1454</f>
        <v>897.24999999999989</v>
      </c>
      <c r="K1454" s="12">
        <f>J1454*1.1</f>
        <v>986.97499999999991</v>
      </c>
      <c r="L1454" s="7"/>
      <c r="M1454" s="4" t="s">
        <v>3545</v>
      </c>
      <c r="N1454" s="7" t="s">
        <v>3546</v>
      </c>
      <c r="O1454" s="8" t="s">
        <v>3547</v>
      </c>
      <c r="P1454" s="10">
        <v>45910</v>
      </c>
    </row>
    <row r="1455" spans="1:16" ht="409.5" x14ac:dyDescent="0.2">
      <c r="A1455" s="3" t="s">
        <v>178</v>
      </c>
      <c r="B1455" s="4" t="s">
        <v>178</v>
      </c>
      <c r="C1455" s="4" t="s">
        <v>3276</v>
      </c>
      <c r="D1455" s="4" t="s">
        <v>569</v>
      </c>
      <c r="E1455" s="4" t="s">
        <v>336</v>
      </c>
      <c r="F1455" s="5">
        <v>10</v>
      </c>
      <c r="G1455" s="6">
        <v>23.12</v>
      </c>
      <c r="H1455" s="11">
        <f>G1455*0.17</f>
        <v>3.9304000000000006</v>
      </c>
      <c r="I1455" s="12">
        <f>G1455*0.3</f>
        <v>6.9359999999999999</v>
      </c>
      <c r="J1455" s="12">
        <f>G1455+H1455+I1455</f>
        <v>33.986400000000003</v>
      </c>
      <c r="K1455" s="12">
        <f>J1455*1.1</f>
        <v>37.385040000000004</v>
      </c>
      <c r="L1455" s="7"/>
      <c r="M1455" s="4" t="s">
        <v>179</v>
      </c>
      <c r="N1455" s="7" t="s">
        <v>3277</v>
      </c>
      <c r="O1455" s="8" t="s">
        <v>180</v>
      </c>
      <c r="P1455" s="10">
        <v>45904</v>
      </c>
    </row>
    <row r="1456" spans="1:16" ht="300" x14ac:dyDescent="0.2">
      <c r="A1456" s="3" t="s">
        <v>199</v>
      </c>
      <c r="B1456" s="4" t="s">
        <v>2561</v>
      </c>
      <c r="C1456" s="4" t="s">
        <v>2564</v>
      </c>
      <c r="D1456" s="4" t="s">
        <v>2335</v>
      </c>
      <c r="E1456" s="4" t="s">
        <v>841</v>
      </c>
      <c r="F1456" s="5">
        <v>4</v>
      </c>
      <c r="G1456" s="6">
        <v>17045.28</v>
      </c>
      <c r="H1456" s="11">
        <f>G1456*0.1</f>
        <v>1704.528</v>
      </c>
      <c r="I1456" s="12">
        <f>G1456*0.15</f>
        <v>2556.7919999999999</v>
      </c>
      <c r="J1456" s="12">
        <f>G1456+H1456+I1456</f>
        <v>21306.6</v>
      </c>
      <c r="K1456" s="12">
        <f>J1456*1.1</f>
        <v>23437.260000000002</v>
      </c>
      <c r="L1456" s="7"/>
      <c r="M1456" s="4" t="s">
        <v>2017</v>
      </c>
      <c r="N1456" s="7" t="s">
        <v>3821</v>
      </c>
      <c r="O1456" s="8" t="s">
        <v>2900</v>
      </c>
      <c r="P1456" s="10">
        <v>45915</v>
      </c>
    </row>
    <row r="1457" spans="1:16" ht="300" x14ac:dyDescent="0.2">
      <c r="A1457" s="3" t="s">
        <v>199</v>
      </c>
      <c r="B1457" s="4" t="s">
        <v>2561</v>
      </c>
      <c r="C1457" s="4" t="s">
        <v>2564</v>
      </c>
      <c r="D1457" s="4" t="s">
        <v>2335</v>
      </c>
      <c r="E1457" s="4" t="s">
        <v>841</v>
      </c>
      <c r="F1457" s="5">
        <v>4</v>
      </c>
      <c r="G1457" s="6">
        <v>17045.28</v>
      </c>
      <c r="H1457" s="11">
        <f>G1457*0.1</f>
        <v>1704.528</v>
      </c>
      <c r="I1457" s="12">
        <f>G1457*0.15</f>
        <v>2556.7919999999999</v>
      </c>
      <c r="J1457" s="12">
        <f>G1457+H1457+I1457</f>
        <v>21306.6</v>
      </c>
      <c r="K1457" s="12">
        <f>J1457*1.1</f>
        <v>23437.260000000002</v>
      </c>
      <c r="L1457" s="7"/>
      <c r="M1457" s="4" t="s">
        <v>2562</v>
      </c>
      <c r="N1457" s="7" t="s">
        <v>3821</v>
      </c>
      <c r="O1457" s="8" t="s">
        <v>2886</v>
      </c>
      <c r="P1457" s="10">
        <v>45915</v>
      </c>
    </row>
    <row r="1458" spans="1:16" ht="300" x14ac:dyDescent="0.2">
      <c r="A1458" s="3" t="s">
        <v>199</v>
      </c>
      <c r="B1458" s="4" t="s">
        <v>2561</v>
      </c>
      <c r="C1458" s="4" t="s">
        <v>2563</v>
      </c>
      <c r="D1458" s="4" t="s">
        <v>2335</v>
      </c>
      <c r="E1458" s="4" t="s">
        <v>841</v>
      </c>
      <c r="F1458" s="5">
        <v>4</v>
      </c>
      <c r="G1458" s="6">
        <v>33829.5</v>
      </c>
      <c r="H1458" s="11">
        <f>G1458*0.1</f>
        <v>3382.9500000000003</v>
      </c>
      <c r="I1458" s="12">
        <f>G1458*0.15</f>
        <v>5074.4250000000002</v>
      </c>
      <c r="J1458" s="12">
        <f>G1458+H1458+I1458</f>
        <v>42286.875</v>
      </c>
      <c r="K1458" s="12">
        <f>J1458*1.1</f>
        <v>46515.562500000007</v>
      </c>
      <c r="L1458" s="7"/>
      <c r="M1458" s="4" t="s">
        <v>2562</v>
      </c>
      <c r="N1458" s="7" t="s">
        <v>3821</v>
      </c>
      <c r="O1458" s="8" t="s">
        <v>2887</v>
      </c>
      <c r="P1458" s="10">
        <v>45915</v>
      </c>
    </row>
    <row r="1459" spans="1:16" ht="409.5" x14ac:dyDescent="0.2">
      <c r="A1459" s="3" t="s">
        <v>98</v>
      </c>
      <c r="B1459" s="4" t="s">
        <v>99</v>
      </c>
      <c r="C1459" s="4" t="s">
        <v>2544</v>
      </c>
      <c r="D1459" s="4" t="s">
        <v>639</v>
      </c>
      <c r="E1459" s="4" t="s">
        <v>357</v>
      </c>
      <c r="F1459" s="5">
        <v>28</v>
      </c>
      <c r="G1459" s="6">
        <v>408.6</v>
      </c>
      <c r="H1459" s="11">
        <f>G1459*0.14</f>
        <v>57.204000000000008</v>
      </c>
      <c r="I1459" s="12">
        <f>G1459*0.22</f>
        <v>89.89200000000001</v>
      </c>
      <c r="J1459" s="12">
        <f>G1459+H1459+I1459</f>
        <v>555.69600000000003</v>
      </c>
      <c r="K1459" s="12">
        <f>J1459*1.1</f>
        <v>611.26560000000006</v>
      </c>
      <c r="L1459" s="7"/>
      <c r="M1459" s="4" t="s">
        <v>1571</v>
      </c>
      <c r="N1459" s="7" t="s">
        <v>3777</v>
      </c>
      <c r="O1459" s="8" t="s">
        <v>1572</v>
      </c>
      <c r="P1459" s="10">
        <v>45915</v>
      </c>
    </row>
    <row r="1460" spans="1:16" ht="255" x14ac:dyDescent="0.2">
      <c r="A1460" s="3" t="s">
        <v>98</v>
      </c>
      <c r="B1460" s="4" t="s">
        <v>99</v>
      </c>
      <c r="C1460" s="4" t="s">
        <v>775</v>
      </c>
      <c r="D1460" s="4" t="s">
        <v>1678</v>
      </c>
      <c r="E1460" s="4" t="s">
        <v>357</v>
      </c>
      <c r="F1460" s="5">
        <v>1</v>
      </c>
      <c r="G1460" s="6">
        <v>68.5</v>
      </c>
      <c r="H1460" s="11">
        <f>G1460*0.17</f>
        <v>11.645000000000001</v>
      </c>
      <c r="I1460" s="12">
        <f>G1460*0.3</f>
        <v>20.55</v>
      </c>
      <c r="J1460" s="12">
        <f>G1460+H1460+I1460</f>
        <v>100.69499999999999</v>
      </c>
      <c r="K1460" s="12">
        <f>J1460*1.1</f>
        <v>110.7645</v>
      </c>
      <c r="L1460" s="7"/>
      <c r="M1460" s="4" t="s">
        <v>945</v>
      </c>
      <c r="N1460" s="7" t="s">
        <v>3598</v>
      </c>
      <c r="O1460" s="8" t="s">
        <v>3600</v>
      </c>
      <c r="P1460" s="10">
        <v>45915</v>
      </c>
    </row>
    <row r="1461" spans="1:16" ht="375" hidden="1" x14ac:dyDescent="0.2">
      <c r="A1461" s="3" t="s">
        <v>98</v>
      </c>
      <c r="B1461" s="4" t="s">
        <v>2076</v>
      </c>
      <c r="C1461" s="4" t="s">
        <v>2556</v>
      </c>
      <c r="D1461" s="4" t="s">
        <v>2000</v>
      </c>
      <c r="E1461" s="4" t="s">
        <v>357</v>
      </c>
      <c r="F1461" s="5">
        <v>1</v>
      </c>
      <c r="G1461" s="6">
        <v>8175.29</v>
      </c>
      <c r="H1461" s="11">
        <f>G1461*0.1</f>
        <v>817.529</v>
      </c>
      <c r="I1461" s="12">
        <f>G1461*0.15</f>
        <v>1226.2935</v>
      </c>
      <c r="J1461" s="12">
        <f>G1461+H1461+I1461</f>
        <v>10219.112499999999</v>
      </c>
      <c r="K1461" s="12">
        <f>J1461*1.1</f>
        <v>11241.02375</v>
      </c>
      <c r="L1461" s="7"/>
      <c r="M1461" s="4" t="s">
        <v>4266</v>
      </c>
      <c r="N1461" s="7" t="s">
        <v>4267</v>
      </c>
      <c r="O1461" s="8" t="s">
        <v>4269</v>
      </c>
      <c r="P1461" s="10">
        <v>45929</v>
      </c>
    </row>
    <row r="1462" spans="1:16" ht="255" x14ac:dyDescent="0.2">
      <c r="A1462" s="3" t="s">
        <v>98</v>
      </c>
      <c r="B1462" s="4" t="s">
        <v>99</v>
      </c>
      <c r="C1462" s="4" t="s">
        <v>936</v>
      </c>
      <c r="D1462" s="4" t="s">
        <v>1678</v>
      </c>
      <c r="E1462" s="4" t="s">
        <v>357</v>
      </c>
      <c r="F1462" s="5">
        <v>1</v>
      </c>
      <c r="G1462" s="6">
        <v>105.24</v>
      </c>
      <c r="H1462" s="11">
        <f>G1462*0.14</f>
        <v>14.733600000000001</v>
      </c>
      <c r="I1462" s="12">
        <f>G1462*0.22</f>
        <v>23.152799999999999</v>
      </c>
      <c r="J1462" s="12">
        <f>G1462+H1462+I1462</f>
        <v>143.12639999999999</v>
      </c>
      <c r="K1462" s="12">
        <f>J1462*1.1</f>
        <v>157.43904000000001</v>
      </c>
      <c r="L1462" s="7"/>
      <c r="M1462" s="4" t="s">
        <v>945</v>
      </c>
      <c r="N1462" s="7" t="s">
        <v>3598</v>
      </c>
      <c r="O1462" s="8" t="s">
        <v>3599</v>
      </c>
      <c r="P1462" s="10">
        <v>45915</v>
      </c>
    </row>
    <row r="1463" spans="1:16" ht="375" hidden="1" x14ac:dyDescent="0.2">
      <c r="A1463" s="3" t="s">
        <v>98</v>
      </c>
      <c r="B1463" s="4" t="s">
        <v>2076</v>
      </c>
      <c r="C1463" s="4" t="s">
        <v>2555</v>
      </c>
      <c r="D1463" s="4" t="s">
        <v>2000</v>
      </c>
      <c r="E1463" s="4" t="s">
        <v>357</v>
      </c>
      <c r="F1463" s="5">
        <v>1</v>
      </c>
      <c r="G1463" s="6">
        <v>4087.64</v>
      </c>
      <c r="H1463" s="11">
        <f>G1463*0.1</f>
        <v>408.76400000000001</v>
      </c>
      <c r="I1463" s="12">
        <f>G1463*0.15</f>
        <v>613.14599999999996</v>
      </c>
      <c r="J1463" s="12">
        <f>G1463+H1463+I1463</f>
        <v>5109.5499999999993</v>
      </c>
      <c r="K1463" s="12">
        <f>J1463*1.1</f>
        <v>5620.5049999999992</v>
      </c>
      <c r="L1463" s="7"/>
      <c r="M1463" s="4" t="s">
        <v>4266</v>
      </c>
      <c r="N1463" s="7" t="s">
        <v>4267</v>
      </c>
      <c r="O1463" s="8" t="s">
        <v>4268</v>
      </c>
      <c r="P1463" s="10">
        <v>45929</v>
      </c>
    </row>
    <row r="1464" spans="1:16" ht="409.5" hidden="1" x14ac:dyDescent="0.2">
      <c r="A1464" s="3" t="s">
        <v>168</v>
      </c>
      <c r="B1464" s="4" t="s">
        <v>204</v>
      </c>
      <c r="C1464" s="4" t="s">
        <v>702</v>
      </c>
      <c r="D1464" s="4" t="s">
        <v>1531</v>
      </c>
      <c r="E1464" s="4" t="s">
        <v>411</v>
      </c>
      <c r="F1464" s="5">
        <v>10</v>
      </c>
      <c r="G1464" s="6">
        <v>818.99</v>
      </c>
      <c r="H1464" s="11">
        <f>G1464*0.1</f>
        <v>81.899000000000001</v>
      </c>
      <c r="I1464" s="12">
        <f>G1464*0.15</f>
        <v>122.8485</v>
      </c>
      <c r="J1464" s="12">
        <f>G1464+H1464+I1464</f>
        <v>1023.7375</v>
      </c>
      <c r="K1464" s="12">
        <f>J1464*1.1</f>
        <v>1126.1112499999999</v>
      </c>
      <c r="L1464" s="7"/>
      <c r="M1464" s="4" t="s">
        <v>1554</v>
      </c>
      <c r="N1464" s="7" t="s">
        <v>4192</v>
      </c>
      <c r="O1464" s="8" t="s">
        <v>1124</v>
      </c>
      <c r="P1464" s="10">
        <v>45923</v>
      </c>
    </row>
    <row r="1465" spans="1:16" ht="409.5" hidden="1" x14ac:dyDescent="0.2">
      <c r="A1465" s="3" t="s">
        <v>168</v>
      </c>
      <c r="B1465" s="4" t="s">
        <v>204</v>
      </c>
      <c r="C1465" s="4" t="s">
        <v>702</v>
      </c>
      <c r="D1465" s="4" t="s">
        <v>2837</v>
      </c>
      <c r="E1465" s="4" t="s">
        <v>411</v>
      </c>
      <c r="F1465" s="5">
        <v>10</v>
      </c>
      <c r="G1465" s="6">
        <v>818.99</v>
      </c>
      <c r="H1465" s="11">
        <f>G1465*0.1</f>
        <v>81.899000000000001</v>
      </c>
      <c r="I1465" s="12">
        <f>G1465*0.15</f>
        <v>122.8485</v>
      </c>
      <c r="J1465" s="12">
        <f>G1465+H1465+I1465</f>
        <v>1023.7375</v>
      </c>
      <c r="K1465" s="12">
        <f>J1465*1.1</f>
        <v>1126.1112499999999</v>
      </c>
      <c r="L1465" s="7"/>
      <c r="M1465" s="4" t="s">
        <v>1554</v>
      </c>
      <c r="N1465" s="7" t="s">
        <v>4192</v>
      </c>
      <c r="O1465" s="8" t="s">
        <v>2838</v>
      </c>
      <c r="P1465" s="10">
        <v>45923</v>
      </c>
    </row>
    <row r="1466" spans="1:16" ht="409.5" hidden="1" x14ac:dyDescent="0.2">
      <c r="A1466" s="3" t="s">
        <v>168</v>
      </c>
      <c r="B1466" s="4" t="s">
        <v>204</v>
      </c>
      <c r="C1466" s="4" t="s">
        <v>702</v>
      </c>
      <c r="D1466" s="4" t="s">
        <v>1533</v>
      </c>
      <c r="E1466" s="4" t="s">
        <v>411</v>
      </c>
      <c r="F1466" s="5">
        <v>10</v>
      </c>
      <c r="G1466" s="6">
        <v>818.99</v>
      </c>
      <c r="H1466" s="11">
        <f>G1466*0.1</f>
        <v>81.899000000000001</v>
      </c>
      <c r="I1466" s="12">
        <f>G1466*0.15</f>
        <v>122.8485</v>
      </c>
      <c r="J1466" s="12">
        <f>G1466+H1466+I1466</f>
        <v>1023.7375</v>
      </c>
      <c r="K1466" s="12">
        <f>J1466*1.1</f>
        <v>1126.1112499999999</v>
      </c>
      <c r="L1466" s="7"/>
      <c r="M1466" s="4" t="s">
        <v>1554</v>
      </c>
      <c r="N1466" s="7" t="s">
        <v>4192</v>
      </c>
      <c r="O1466" s="8" t="s">
        <v>1125</v>
      </c>
      <c r="P1466" s="10">
        <v>45923</v>
      </c>
    </row>
    <row r="1467" spans="1:16" ht="409.5" hidden="1" x14ac:dyDescent="0.2">
      <c r="A1467" s="3" t="s">
        <v>168</v>
      </c>
      <c r="B1467" s="4" t="s">
        <v>204</v>
      </c>
      <c r="C1467" s="4" t="s">
        <v>702</v>
      </c>
      <c r="D1467" s="4" t="s">
        <v>1532</v>
      </c>
      <c r="E1467" s="4" t="s">
        <v>411</v>
      </c>
      <c r="F1467" s="5">
        <v>10</v>
      </c>
      <c r="G1467" s="6">
        <v>818.99</v>
      </c>
      <c r="H1467" s="11">
        <f>G1467*0.1</f>
        <v>81.899000000000001</v>
      </c>
      <c r="I1467" s="12">
        <f>G1467*0.15</f>
        <v>122.8485</v>
      </c>
      <c r="J1467" s="12">
        <f>G1467+H1467+I1467</f>
        <v>1023.7375</v>
      </c>
      <c r="K1467" s="12">
        <f>J1467*1.1</f>
        <v>1126.1112499999999</v>
      </c>
      <c r="L1467" s="7"/>
      <c r="M1467" s="4" t="s">
        <v>1554</v>
      </c>
      <c r="N1467" s="7" t="s">
        <v>4192</v>
      </c>
      <c r="O1467" s="8" t="s">
        <v>1126</v>
      </c>
      <c r="P1467" s="10">
        <v>45923</v>
      </c>
    </row>
    <row r="1468" spans="1:16" ht="315" hidden="1" x14ac:dyDescent="0.2">
      <c r="A1468" s="3" t="s">
        <v>168</v>
      </c>
      <c r="B1468" s="4" t="s">
        <v>930</v>
      </c>
      <c r="C1468" s="4" t="s">
        <v>635</v>
      </c>
      <c r="D1468" s="4" t="s">
        <v>3680</v>
      </c>
      <c r="E1468" s="4" t="s">
        <v>411</v>
      </c>
      <c r="F1468" s="5">
        <v>10</v>
      </c>
      <c r="G1468" s="6">
        <v>281.05</v>
      </c>
      <c r="H1468" s="11">
        <f>G1468*0.14</f>
        <v>39.347000000000008</v>
      </c>
      <c r="I1468" s="12">
        <f>G1468*0.22</f>
        <v>61.831000000000003</v>
      </c>
      <c r="J1468" s="12">
        <f>G1468+H1468+I1468</f>
        <v>382.22800000000007</v>
      </c>
      <c r="K1468" s="12">
        <f>J1468*1.1</f>
        <v>420.45080000000013</v>
      </c>
      <c r="L1468" s="7"/>
      <c r="M1468" s="4" t="s">
        <v>3782</v>
      </c>
      <c r="N1468" s="7" t="s">
        <v>3783</v>
      </c>
      <c r="O1468" s="8" t="s">
        <v>941</v>
      </c>
      <c r="P1468" s="10">
        <v>45917</v>
      </c>
    </row>
    <row r="1469" spans="1:16" ht="315" hidden="1" x14ac:dyDescent="0.2">
      <c r="A1469" s="3" t="s">
        <v>168</v>
      </c>
      <c r="B1469" s="4" t="s">
        <v>930</v>
      </c>
      <c r="C1469" s="4" t="s">
        <v>703</v>
      </c>
      <c r="D1469" s="4" t="s">
        <v>3680</v>
      </c>
      <c r="E1469" s="4" t="s">
        <v>411</v>
      </c>
      <c r="F1469" s="5">
        <v>5</v>
      </c>
      <c r="G1469" s="6">
        <v>291.72000000000003</v>
      </c>
      <c r="H1469" s="11">
        <f>G1469*0.14</f>
        <v>40.840800000000009</v>
      </c>
      <c r="I1469" s="12">
        <f>G1469*0.22</f>
        <v>64.178400000000011</v>
      </c>
      <c r="J1469" s="12">
        <f>G1469+H1469+I1469</f>
        <v>396.73920000000004</v>
      </c>
      <c r="K1469" s="12">
        <f>J1469*1.1</f>
        <v>436.41312000000011</v>
      </c>
      <c r="L1469" s="7"/>
      <c r="M1469" s="4" t="s">
        <v>3782</v>
      </c>
      <c r="N1469" s="7" t="s">
        <v>3783</v>
      </c>
      <c r="O1469" s="8" t="s">
        <v>942</v>
      </c>
      <c r="P1469" s="10">
        <v>45917</v>
      </c>
    </row>
    <row r="1470" spans="1:16" ht="409.5" x14ac:dyDescent="0.2">
      <c r="A1470" s="3" t="s">
        <v>191</v>
      </c>
      <c r="B1470" s="4" t="s">
        <v>1949</v>
      </c>
      <c r="C1470" s="4" t="s">
        <v>1592</v>
      </c>
      <c r="D1470" s="4" t="s">
        <v>569</v>
      </c>
      <c r="E1470" s="4" t="s">
        <v>1363</v>
      </c>
      <c r="F1470" s="5">
        <v>10</v>
      </c>
      <c r="G1470" s="6">
        <v>1153.69</v>
      </c>
      <c r="H1470" s="11">
        <f>G1470*0.1</f>
        <v>115.36900000000001</v>
      </c>
      <c r="I1470" s="12">
        <f>G1470*0.15</f>
        <v>173.05350000000001</v>
      </c>
      <c r="J1470" s="12">
        <f>G1470+H1470+I1470</f>
        <v>1442.1125</v>
      </c>
      <c r="K1470" s="12">
        <f>J1470*1.1</f>
        <v>1586.32375</v>
      </c>
      <c r="L1470" s="7"/>
      <c r="M1470" s="4" t="s">
        <v>3333</v>
      </c>
      <c r="N1470" s="7" t="s">
        <v>3334</v>
      </c>
      <c r="O1470" s="8" t="s">
        <v>1835</v>
      </c>
      <c r="P1470" s="10">
        <v>45909</v>
      </c>
    </row>
    <row r="1471" spans="1:16" ht="409.5" x14ac:dyDescent="0.2">
      <c r="A1471" s="3" t="s">
        <v>191</v>
      </c>
      <c r="B1471" s="4" t="s">
        <v>1949</v>
      </c>
      <c r="C1471" s="4" t="s">
        <v>1950</v>
      </c>
      <c r="D1471" s="4" t="s">
        <v>569</v>
      </c>
      <c r="E1471" s="4" t="s">
        <v>1363</v>
      </c>
      <c r="F1471" s="5">
        <v>120</v>
      </c>
      <c r="G1471" s="6">
        <v>13844.33</v>
      </c>
      <c r="H1471" s="11">
        <f>G1471*0.1</f>
        <v>1384.433</v>
      </c>
      <c r="I1471" s="12">
        <f>G1471*0.15</f>
        <v>2076.6495</v>
      </c>
      <c r="J1471" s="12">
        <f>G1471+H1471+I1471</f>
        <v>17305.412499999999</v>
      </c>
      <c r="K1471" s="12">
        <f>J1471*1.1</f>
        <v>19035.953750000001</v>
      </c>
      <c r="L1471" s="7"/>
      <c r="M1471" s="4" t="s">
        <v>3333</v>
      </c>
      <c r="N1471" s="7" t="s">
        <v>3334</v>
      </c>
      <c r="O1471" s="8" t="s">
        <v>1834</v>
      </c>
      <c r="P1471" s="10">
        <v>45909</v>
      </c>
    </row>
    <row r="1472" spans="1:16" ht="409.5" x14ac:dyDescent="0.2">
      <c r="A1472" s="3" t="s">
        <v>191</v>
      </c>
      <c r="B1472" s="4" t="s">
        <v>1949</v>
      </c>
      <c r="C1472" s="4" t="s">
        <v>3335</v>
      </c>
      <c r="D1472" s="4" t="s">
        <v>569</v>
      </c>
      <c r="E1472" s="4" t="s">
        <v>1363</v>
      </c>
      <c r="F1472" s="5">
        <v>20</v>
      </c>
      <c r="G1472" s="6">
        <v>2307.38</v>
      </c>
      <c r="H1472" s="11">
        <f>G1472*0.1</f>
        <v>230.73800000000003</v>
      </c>
      <c r="I1472" s="12">
        <f>G1472*0.15</f>
        <v>346.10700000000003</v>
      </c>
      <c r="J1472" s="12">
        <f>G1472+H1472+I1472</f>
        <v>2884.2249999999999</v>
      </c>
      <c r="K1472" s="12">
        <f>J1472*1.1</f>
        <v>3172.6475</v>
      </c>
      <c r="L1472" s="7"/>
      <c r="M1472" s="4" t="s">
        <v>3333</v>
      </c>
      <c r="N1472" s="7" t="s">
        <v>3334</v>
      </c>
      <c r="O1472" s="8" t="s">
        <v>1830</v>
      </c>
      <c r="P1472" s="10">
        <v>45909</v>
      </c>
    </row>
    <row r="1473" spans="1:16" ht="409.5" x14ac:dyDescent="0.2">
      <c r="A1473" s="3" t="s">
        <v>191</v>
      </c>
      <c r="B1473" s="4" t="s">
        <v>1949</v>
      </c>
      <c r="C1473" s="4" t="s">
        <v>1952</v>
      </c>
      <c r="D1473" s="4" t="s">
        <v>569</v>
      </c>
      <c r="E1473" s="4" t="s">
        <v>1363</v>
      </c>
      <c r="F1473" s="5">
        <v>30</v>
      </c>
      <c r="G1473" s="6">
        <v>3461.08</v>
      </c>
      <c r="H1473" s="11">
        <f>G1473*0.1</f>
        <v>346.108</v>
      </c>
      <c r="I1473" s="12">
        <f>G1473*0.15</f>
        <v>519.16199999999992</v>
      </c>
      <c r="J1473" s="12">
        <f>G1473+H1473+I1473</f>
        <v>4326.3500000000004</v>
      </c>
      <c r="K1473" s="12">
        <f>J1473*1.1</f>
        <v>4758.9850000000006</v>
      </c>
      <c r="L1473" s="7"/>
      <c r="M1473" s="4" t="s">
        <v>3333</v>
      </c>
      <c r="N1473" s="7" t="s">
        <v>3334</v>
      </c>
      <c r="O1473" s="8" t="s">
        <v>1831</v>
      </c>
      <c r="P1473" s="10">
        <v>45909</v>
      </c>
    </row>
    <row r="1474" spans="1:16" ht="409.5" x14ac:dyDescent="0.2">
      <c r="A1474" s="3" t="s">
        <v>191</v>
      </c>
      <c r="B1474" s="4" t="s">
        <v>1949</v>
      </c>
      <c r="C1474" s="4" t="s">
        <v>1951</v>
      </c>
      <c r="D1474" s="4" t="s">
        <v>569</v>
      </c>
      <c r="E1474" s="4" t="s">
        <v>1363</v>
      </c>
      <c r="F1474" s="5">
        <v>60</v>
      </c>
      <c r="G1474" s="6">
        <v>6922.16</v>
      </c>
      <c r="H1474" s="11">
        <f>G1474*0.1</f>
        <v>692.21600000000001</v>
      </c>
      <c r="I1474" s="12">
        <f>G1474*0.15</f>
        <v>1038.3239999999998</v>
      </c>
      <c r="J1474" s="12">
        <f>G1474+H1474+I1474</f>
        <v>8652.7000000000007</v>
      </c>
      <c r="K1474" s="12">
        <f>J1474*1.1</f>
        <v>9517.9700000000012</v>
      </c>
      <c r="L1474" s="7"/>
      <c r="M1474" s="4" t="s">
        <v>3333</v>
      </c>
      <c r="N1474" s="7" t="s">
        <v>3334</v>
      </c>
      <c r="O1474" s="8" t="s">
        <v>1832</v>
      </c>
      <c r="P1474" s="10">
        <v>45909</v>
      </c>
    </row>
    <row r="1475" spans="1:16" ht="409.5" x14ac:dyDescent="0.2">
      <c r="A1475" s="3" t="s">
        <v>191</v>
      </c>
      <c r="B1475" s="4" t="s">
        <v>1949</v>
      </c>
      <c r="C1475" s="4" t="s">
        <v>3336</v>
      </c>
      <c r="D1475" s="4" t="s">
        <v>569</v>
      </c>
      <c r="E1475" s="4" t="s">
        <v>1363</v>
      </c>
      <c r="F1475" s="5">
        <v>90</v>
      </c>
      <c r="G1475" s="6">
        <v>10383.24</v>
      </c>
      <c r="H1475" s="11">
        <f>G1475*0.1</f>
        <v>1038.3240000000001</v>
      </c>
      <c r="I1475" s="12">
        <f>G1475*0.15</f>
        <v>1557.4859999999999</v>
      </c>
      <c r="J1475" s="12">
        <f>G1475+H1475+I1475</f>
        <v>12979.05</v>
      </c>
      <c r="K1475" s="12">
        <f>J1475*1.1</f>
        <v>14276.955</v>
      </c>
      <c r="L1475" s="7"/>
      <c r="M1475" s="4" t="s">
        <v>3333</v>
      </c>
      <c r="N1475" s="7" t="s">
        <v>3334</v>
      </c>
      <c r="O1475" s="8" t="s">
        <v>1833</v>
      </c>
      <c r="P1475" s="10">
        <v>45909</v>
      </c>
    </row>
    <row r="1476" spans="1:16" ht="409.5" x14ac:dyDescent="0.2">
      <c r="A1476" s="3" t="s">
        <v>191</v>
      </c>
      <c r="B1476" s="4" t="s">
        <v>1949</v>
      </c>
      <c r="C1476" s="4" t="s">
        <v>1594</v>
      </c>
      <c r="D1476" s="4" t="s">
        <v>569</v>
      </c>
      <c r="E1476" s="4" t="s">
        <v>1363</v>
      </c>
      <c r="F1476" s="5">
        <v>120</v>
      </c>
      <c r="G1476" s="6">
        <v>13844.33</v>
      </c>
      <c r="H1476" s="11">
        <f>G1476*0.1</f>
        <v>1384.433</v>
      </c>
      <c r="I1476" s="12">
        <f>G1476*0.15</f>
        <v>2076.6495</v>
      </c>
      <c r="J1476" s="12">
        <f>G1476+H1476+I1476</f>
        <v>17305.412499999999</v>
      </c>
      <c r="K1476" s="12">
        <f>J1476*1.1</f>
        <v>19035.953750000001</v>
      </c>
      <c r="L1476" s="7"/>
      <c r="M1476" s="4" t="s">
        <v>3333</v>
      </c>
      <c r="N1476" s="7" t="s">
        <v>3334</v>
      </c>
      <c r="O1476" s="8" t="s">
        <v>1838</v>
      </c>
      <c r="P1476" s="10">
        <v>45909</v>
      </c>
    </row>
    <row r="1477" spans="1:16" ht="409.5" x14ac:dyDescent="0.2">
      <c r="A1477" s="3" t="s">
        <v>191</v>
      </c>
      <c r="B1477" s="4" t="s">
        <v>1949</v>
      </c>
      <c r="C1477" s="4" t="s">
        <v>1593</v>
      </c>
      <c r="D1477" s="4" t="s">
        <v>569</v>
      </c>
      <c r="E1477" s="4" t="s">
        <v>1363</v>
      </c>
      <c r="F1477" s="5">
        <v>20</v>
      </c>
      <c r="G1477" s="6">
        <v>2307.38</v>
      </c>
      <c r="H1477" s="11">
        <f>G1477*0.1</f>
        <v>230.73800000000003</v>
      </c>
      <c r="I1477" s="12">
        <f>G1477*0.15</f>
        <v>346.10700000000003</v>
      </c>
      <c r="J1477" s="12">
        <f>G1477+H1477+I1477</f>
        <v>2884.2249999999999</v>
      </c>
      <c r="K1477" s="12">
        <f>J1477*1.1</f>
        <v>3172.6475</v>
      </c>
      <c r="L1477" s="7"/>
      <c r="M1477" s="4" t="s">
        <v>3333</v>
      </c>
      <c r="N1477" s="7" t="s">
        <v>3334</v>
      </c>
      <c r="O1477" s="8" t="s">
        <v>1836</v>
      </c>
      <c r="P1477" s="10">
        <v>45909</v>
      </c>
    </row>
    <row r="1478" spans="1:16" ht="409.5" x14ac:dyDescent="0.2">
      <c r="A1478" s="3" t="s">
        <v>191</v>
      </c>
      <c r="B1478" s="4" t="s">
        <v>1949</v>
      </c>
      <c r="C1478" s="4" t="s">
        <v>1507</v>
      </c>
      <c r="D1478" s="4" t="s">
        <v>569</v>
      </c>
      <c r="E1478" s="4" t="s">
        <v>1363</v>
      </c>
      <c r="F1478" s="5">
        <v>60</v>
      </c>
      <c r="G1478" s="6">
        <v>6922.16</v>
      </c>
      <c r="H1478" s="11">
        <f>G1478*0.1</f>
        <v>692.21600000000001</v>
      </c>
      <c r="I1478" s="12">
        <f>G1478*0.15</f>
        <v>1038.3239999999998</v>
      </c>
      <c r="J1478" s="12">
        <f>G1478+H1478+I1478</f>
        <v>8652.7000000000007</v>
      </c>
      <c r="K1478" s="12">
        <f>J1478*1.1</f>
        <v>9517.9700000000012</v>
      </c>
      <c r="L1478" s="7"/>
      <c r="M1478" s="4" t="s">
        <v>3333</v>
      </c>
      <c r="N1478" s="7" t="s">
        <v>3334</v>
      </c>
      <c r="O1478" s="8" t="s">
        <v>1837</v>
      </c>
      <c r="P1478" s="10">
        <v>45909</v>
      </c>
    </row>
    <row r="1479" spans="1:16" ht="409.5" x14ac:dyDescent="0.2">
      <c r="A1479" s="3" t="s">
        <v>191</v>
      </c>
      <c r="B1479" s="4" t="s">
        <v>1949</v>
      </c>
      <c r="C1479" s="4" t="s">
        <v>1560</v>
      </c>
      <c r="D1479" s="4" t="s">
        <v>569</v>
      </c>
      <c r="E1479" s="4" t="s">
        <v>1363</v>
      </c>
      <c r="F1479" s="5">
        <v>10</v>
      </c>
      <c r="G1479" s="6">
        <v>1922.09</v>
      </c>
      <c r="H1479" s="11">
        <f>G1479*0.1</f>
        <v>192.209</v>
      </c>
      <c r="I1479" s="12">
        <f>G1479*0.15</f>
        <v>288.31349999999998</v>
      </c>
      <c r="J1479" s="12">
        <f>G1479+H1479+I1479</f>
        <v>2402.6125000000002</v>
      </c>
      <c r="K1479" s="12">
        <f>J1479*1.1</f>
        <v>2642.8737500000002</v>
      </c>
      <c r="L1479" s="7"/>
      <c r="M1479" s="4" t="s">
        <v>3333</v>
      </c>
      <c r="N1479" s="7" t="s">
        <v>3334</v>
      </c>
      <c r="O1479" s="8" t="s">
        <v>2269</v>
      </c>
      <c r="P1479" s="10">
        <v>45909</v>
      </c>
    </row>
    <row r="1480" spans="1:16" ht="409.5" x14ac:dyDescent="0.2">
      <c r="A1480" s="3" t="s">
        <v>191</v>
      </c>
      <c r="B1480" s="4" t="s">
        <v>1949</v>
      </c>
      <c r="C1480" s="4" t="s">
        <v>2658</v>
      </c>
      <c r="D1480" s="4" t="s">
        <v>569</v>
      </c>
      <c r="E1480" s="4" t="s">
        <v>1363</v>
      </c>
      <c r="F1480" s="5">
        <v>120</v>
      </c>
      <c r="G1480" s="6">
        <v>23065.14</v>
      </c>
      <c r="H1480" s="11">
        <f>G1480*0.1</f>
        <v>2306.5140000000001</v>
      </c>
      <c r="I1480" s="12">
        <f>G1480*0.15</f>
        <v>3459.7709999999997</v>
      </c>
      <c r="J1480" s="12">
        <f>G1480+H1480+I1480</f>
        <v>28831.424999999999</v>
      </c>
      <c r="K1480" s="12">
        <f>J1480*1.1</f>
        <v>31714.567500000001</v>
      </c>
      <c r="L1480" s="7"/>
      <c r="M1480" s="4" t="s">
        <v>3333</v>
      </c>
      <c r="N1480" s="7" t="s">
        <v>3334</v>
      </c>
      <c r="O1480" s="8" t="s">
        <v>2261</v>
      </c>
      <c r="P1480" s="10">
        <v>45909</v>
      </c>
    </row>
    <row r="1481" spans="1:16" ht="409.5" x14ac:dyDescent="0.2">
      <c r="A1481" s="3" t="s">
        <v>191</v>
      </c>
      <c r="B1481" s="4" t="s">
        <v>1949</v>
      </c>
      <c r="C1481" s="4" t="s">
        <v>547</v>
      </c>
      <c r="D1481" s="4" t="s">
        <v>569</v>
      </c>
      <c r="E1481" s="4" t="s">
        <v>1363</v>
      </c>
      <c r="F1481" s="5">
        <v>20</v>
      </c>
      <c r="G1481" s="6">
        <v>3844.19</v>
      </c>
      <c r="H1481" s="11">
        <f>G1481*0.1</f>
        <v>384.41900000000004</v>
      </c>
      <c r="I1481" s="12">
        <f>G1481*0.15</f>
        <v>576.62850000000003</v>
      </c>
      <c r="J1481" s="12">
        <f>G1481+H1481+I1481</f>
        <v>4805.2375000000002</v>
      </c>
      <c r="K1481" s="12">
        <f>J1481*1.1</f>
        <v>5285.7612500000005</v>
      </c>
      <c r="L1481" s="7"/>
      <c r="M1481" s="4" t="s">
        <v>3333</v>
      </c>
      <c r="N1481" s="7" t="s">
        <v>3334</v>
      </c>
      <c r="O1481" s="8" t="s">
        <v>2265</v>
      </c>
      <c r="P1481" s="10">
        <v>45909</v>
      </c>
    </row>
    <row r="1482" spans="1:16" ht="409.5" x14ac:dyDescent="0.2">
      <c r="A1482" s="3" t="s">
        <v>191</v>
      </c>
      <c r="B1482" s="4" t="s">
        <v>1949</v>
      </c>
      <c r="C1482" s="4" t="s">
        <v>1908</v>
      </c>
      <c r="D1482" s="4" t="s">
        <v>569</v>
      </c>
      <c r="E1482" s="4" t="s">
        <v>1363</v>
      </c>
      <c r="F1482" s="5">
        <v>30</v>
      </c>
      <c r="G1482" s="6">
        <v>5766.28</v>
      </c>
      <c r="H1482" s="11">
        <f>G1482*0.1</f>
        <v>576.62800000000004</v>
      </c>
      <c r="I1482" s="12">
        <f>G1482*0.15</f>
        <v>864.94199999999989</v>
      </c>
      <c r="J1482" s="12">
        <f>G1482+H1482+I1482</f>
        <v>7207.8499999999995</v>
      </c>
      <c r="K1482" s="12">
        <f>J1482*1.1</f>
        <v>7928.6350000000002</v>
      </c>
      <c r="L1482" s="7"/>
      <c r="M1482" s="4" t="s">
        <v>3333</v>
      </c>
      <c r="N1482" s="7" t="s">
        <v>3334</v>
      </c>
      <c r="O1482" s="8" t="s">
        <v>2264</v>
      </c>
      <c r="P1482" s="10">
        <v>45909</v>
      </c>
    </row>
    <row r="1483" spans="1:16" ht="409.5" x14ac:dyDescent="0.2">
      <c r="A1483" s="3" t="s">
        <v>191</v>
      </c>
      <c r="B1483" s="4" t="s">
        <v>1949</v>
      </c>
      <c r="C1483" s="4" t="s">
        <v>1739</v>
      </c>
      <c r="D1483" s="4" t="s">
        <v>569</v>
      </c>
      <c r="E1483" s="4" t="s">
        <v>1363</v>
      </c>
      <c r="F1483" s="5">
        <v>60</v>
      </c>
      <c r="G1483" s="6">
        <v>11843.95</v>
      </c>
      <c r="H1483" s="11">
        <f>G1483*0.1</f>
        <v>1184.3950000000002</v>
      </c>
      <c r="I1483" s="12">
        <f>G1483*0.15</f>
        <v>1776.5925</v>
      </c>
      <c r="J1483" s="12">
        <f>G1483+H1483+I1483</f>
        <v>14804.937500000002</v>
      </c>
      <c r="K1483" s="12">
        <f>J1483*1.1</f>
        <v>16285.431250000003</v>
      </c>
      <c r="L1483" s="7"/>
      <c r="M1483" s="4" t="s">
        <v>3333</v>
      </c>
      <c r="N1483" s="7" t="s">
        <v>3334</v>
      </c>
      <c r="O1483" s="8" t="s">
        <v>2263</v>
      </c>
      <c r="P1483" s="10">
        <v>45909</v>
      </c>
    </row>
    <row r="1484" spans="1:16" ht="409.5" x14ac:dyDescent="0.2">
      <c r="A1484" s="3" t="s">
        <v>191</v>
      </c>
      <c r="B1484" s="4" t="s">
        <v>1949</v>
      </c>
      <c r="C1484" s="4" t="s">
        <v>1262</v>
      </c>
      <c r="D1484" s="4" t="s">
        <v>569</v>
      </c>
      <c r="E1484" s="4" t="s">
        <v>1363</v>
      </c>
      <c r="F1484" s="5">
        <v>90</v>
      </c>
      <c r="G1484" s="6">
        <v>17298.849999999999</v>
      </c>
      <c r="H1484" s="11">
        <f>G1484*0.1</f>
        <v>1729.885</v>
      </c>
      <c r="I1484" s="12">
        <f>G1484*0.15</f>
        <v>2594.8274999999999</v>
      </c>
      <c r="J1484" s="12">
        <f>G1484+H1484+I1484</f>
        <v>21623.562499999996</v>
      </c>
      <c r="K1484" s="12">
        <f>J1484*1.1</f>
        <v>23785.918749999997</v>
      </c>
      <c r="L1484" s="7"/>
      <c r="M1484" s="4" t="s">
        <v>3333</v>
      </c>
      <c r="N1484" s="7" t="s">
        <v>3334</v>
      </c>
      <c r="O1484" s="8" t="s">
        <v>2262</v>
      </c>
      <c r="P1484" s="10">
        <v>45909</v>
      </c>
    </row>
    <row r="1485" spans="1:16" ht="409.5" x14ac:dyDescent="0.2">
      <c r="A1485" s="3" t="s">
        <v>191</v>
      </c>
      <c r="B1485" s="4" t="s">
        <v>1949</v>
      </c>
      <c r="C1485" s="4" t="s">
        <v>2659</v>
      </c>
      <c r="D1485" s="4" t="s">
        <v>569</v>
      </c>
      <c r="E1485" s="4" t="s">
        <v>1363</v>
      </c>
      <c r="F1485" s="5">
        <v>120</v>
      </c>
      <c r="G1485" s="6">
        <v>23065.14</v>
      </c>
      <c r="H1485" s="11">
        <f>G1485*0.1</f>
        <v>2306.5140000000001</v>
      </c>
      <c r="I1485" s="12">
        <f>G1485*0.15</f>
        <v>3459.7709999999997</v>
      </c>
      <c r="J1485" s="12">
        <f>G1485+H1485+I1485</f>
        <v>28831.424999999999</v>
      </c>
      <c r="K1485" s="12">
        <f>J1485*1.1</f>
        <v>31714.567500000001</v>
      </c>
      <c r="L1485" s="7"/>
      <c r="M1485" s="4" t="s">
        <v>3333</v>
      </c>
      <c r="N1485" s="7" t="s">
        <v>3334</v>
      </c>
      <c r="O1485" s="8" t="s">
        <v>2266</v>
      </c>
      <c r="P1485" s="10">
        <v>45909</v>
      </c>
    </row>
    <row r="1486" spans="1:16" ht="409.5" x14ac:dyDescent="0.2">
      <c r="A1486" s="3" t="s">
        <v>191</v>
      </c>
      <c r="B1486" s="4" t="s">
        <v>1949</v>
      </c>
      <c r="C1486" s="4" t="s">
        <v>1561</v>
      </c>
      <c r="D1486" s="4" t="s">
        <v>569</v>
      </c>
      <c r="E1486" s="4" t="s">
        <v>1363</v>
      </c>
      <c r="F1486" s="5">
        <v>20</v>
      </c>
      <c r="G1486" s="6">
        <v>3844.19</v>
      </c>
      <c r="H1486" s="11">
        <f>G1486*0.1</f>
        <v>384.41900000000004</v>
      </c>
      <c r="I1486" s="12">
        <f>G1486*0.15</f>
        <v>576.62850000000003</v>
      </c>
      <c r="J1486" s="12">
        <f>G1486+H1486+I1486</f>
        <v>4805.2375000000002</v>
      </c>
      <c r="K1486" s="12">
        <f>J1486*1.1</f>
        <v>5285.7612500000005</v>
      </c>
      <c r="L1486" s="7"/>
      <c r="M1486" s="4" t="s">
        <v>3333</v>
      </c>
      <c r="N1486" s="7" t="s">
        <v>3334</v>
      </c>
      <c r="O1486" s="8" t="s">
        <v>2268</v>
      </c>
      <c r="P1486" s="10">
        <v>45909</v>
      </c>
    </row>
    <row r="1487" spans="1:16" ht="409.5" x14ac:dyDescent="0.2">
      <c r="A1487" s="3" t="s">
        <v>191</v>
      </c>
      <c r="B1487" s="4" t="s">
        <v>1949</v>
      </c>
      <c r="C1487" s="4" t="s">
        <v>1286</v>
      </c>
      <c r="D1487" s="4" t="s">
        <v>569</v>
      </c>
      <c r="E1487" s="4" t="s">
        <v>1363</v>
      </c>
      <c r="F1487" s="5">
        <v>60</v>
      </c>
      <c r="G1487" s="6">
        <v>11843.95</v>
      </c>
      <c r="H1487" s="11">
        <f>G1487*0.1</f>
        <v>1184.3950000000002</v>
      </c>
      <c r="I1487" s="12">
        <f>G1487*0.15</f>
        <v>1776.5925</v>
      </c>
      <c r="J1487" s="12">
        <f>G1487+H1487+I1487</f>
        <v>14804.937500000002</v>
      </c>
      <c r="K1487" s="12">
        <f>J1487*1.1</f>
        <v>16285.431250000003</v>
      </c>
      <c r="L1487" s="7"/>
      <c r="M1487" s="4" t="s">
        <v>3333</v>
      </c>
      <c r="N1487" s="7" t="s">
        <v>3334</v>
      </c>
      <c r="O1487" s="8" t="s">
        <v>2267</v>
      </c>
      <c r="P1487" s="10">
        <v>45909</v>
      </c>
    </row>
    <row r="1488" spans="1:16" ht="375" x14ac:dyDescent="0.2">
      <c r="A1488" s="3" t="s">
        <v>191</v>
      </c>
      <c r="B1488" s="4" t="s">
        <v>191</v>
      </c>
      <c r="C1488" s="4" t="s">
        <v>1594</v>
      </c>
      <c r="D1488" s="4" t="s">
        <v>608</v>
      </c>
      <c r="E1488" s="4" t="s">
        <v>1363</v>
      </c>
      <c r="F1488" s="5">
        <v>120</v>
      </c>
      <c r="G1488" s="6">
        <v>12158.6</v>
      </c>
      <c r="H1488" s="11">
        <f>G1488*0.1</f>
        <v>1215.8600000000001</v>
      </c>
      <c r="I1488" s="12">
        <f>G1488*0.15</f>
        <v>1823.79</v>
      </c>
      <c r="J1488" s="12">
        <f>G1488+H1488+I1488</f>
        <v>15198.25</v>
      </c>
      <c r="K1488" s="12">
        <f>J1488*1.1</f>
        <v>16718.075000000001</v>
      </c>
      <c r="L1488" s="7"/>
      <c r="M1488" s="4" t="s">
        <v>3265</v>
      </c>
      <c r="N1488" s="7" t="s">
        <v>3266</v>
      </c>
      <c r="O1488" s="8" t="s">
        <v>3268</v>
      </c>
      <c r="P1488" s="10">
        <v>45904</v>
      </c>
    </row>
    <row r="1489" spans="1:16" ht="375" x14ac:dyDescent="0.2">
      <c r="A1489" s="3" t="s">
        <v>191</v>
      </c>
      <c r="B1489" s="4" t="s">
        <v>191</v>
      </c>
      <c r="C1489" s="4" t="s">
        <v>1286</v>
      </c>
      <c r="D1489" s="4" t="s">
        <v>608</v>
      </c>
      <c r="E1489" s="4" t="s">
        <v>1363</v>
      </c>
      <c r="F1489" s="5">
        <v>60</v>
      </c>
      <c r="G1489" s="6">
        <v>11532.57</v>
      </c>
      <c r="H1489" s="11">
        <f>G1489*0.1</f>
        <v>1153.2570000000001</v>
      </c>
      <c r="I1489" s="12">
        <f>G1489*0.15</f>
        <v>1729.8854999999999</v>
      </c>
      <c r="J1489" s="12">
        <f>G1489+H1489+I1489</f>
        <v>14415.7125</v>
      </c>
      <c r="K1489" s="12">
        <f>J1489*1.1</f>
        <v>15857.283750000001</v>
      </c>
      <c r="L1489" s="7"/>
      <c r="M1489" s="4" t="s">
        <v>3265</v>
      </c>
      <c r="N1489" s="7" t="s">
        <v>3266</v>
      </c>
      <c r="O1489" s="8" t="s">
        <v>3267</v>
      </c>
      <c r="P1489" s="10">
        <v>45904</v>
      </c>
    </row>
    <row r="1490" spans="1:16" ht="409.5" hidden="1" x14ac:dyDescent="0.2">
      <c r="A1490" s="3" t="s">
        <v>100</v>
      </c>
      <c r="B1490" s="4" t="s">
        <v>100</v>
      </c>
      <c r="C1490" s="4" t="s">
        <v>1086</v>
      </c>
      <c r="D1490" s="4" t="s">
        <v>576</v>
      </c>
      <c r="E1490" s="4" t="s">
        <v>624</v>
      </c>
      <c r="F1490" s="5">
        <v>30</v>
      </c>
      <c r="G1490" s="6">
        <v>408.48</v>
      </c>
      <c r="H1490" s="11">
        <f>G1490*0.14</f>
        <v>57.187200000000011</v>
      </c>
      <c r="I1490" s="12">
        <f>G1490*0.22</f>
        <v>89.865600000000001</v>
      </c>
      <c r="J1490" s="12">
        <f>G1490+H1490+I1490</f>
        <v>555.53280000000007</v>
      </c>
      <c r="K1490" s="12">
        <f>J1490*1.1</f>
        <v>611.08608000000015</v>
      </c>
      <c r="L1490" s="7"/>
      <c r="M1490" s="4" t="s">
        <v>4350</v>
      </c>
      <c r="N1490" s="7" t="s">
        <v>4351</v>
      </c>
      <c r="O1490" s="8" t="s">
        <v>4353</v>
      </c>
      <c r="P1490" s="10">
        <v>45924</v>
      </c>
    </row>
    <row r="1491" spans="1:16" ht="409.5" hidden="1" x14ac:dyDescent="0.2">
      <c r="A1491" s="3" t="s">
        <v>100</v>
      </c>
      <c r="B1491" s="4" t="s">
        <v>100</v>
      </c>
      <c r="C1491" s="4" t="s">
        <v>582</v>
      </c>
      <c r="D1491" s="4" t="s">
        <v>576</v>
      </c>
      <c r="E1491" s="4" t="s">
        <v>624</v>
      </c>
      <c r="F1491" s="5">
        <v>30</v>
      </c>
      <c r="G1491" s="6">
        <v>614.55999999999995</v>
      </c>
      <c r="H1491" s="11">
        <f>G1491*0.1</f>
        <v>61.455999999999996</v>
      </c>
      <c r="I1491" s="12">
        <f>G1491*0.15</f>
        <v>92.183999999999983</v>
      </c>
      <c r="J1491" s="12">
        <f>G1491+H1491+I1491</f>
        <v>768.19999999999993</v>
      </c>
      <c r="K1491" s="12">
        <f>J1491*1.1</f>
        <v>845.02</v>
      </c>
      <c r="L1491" s="7"/>
      <c r="M1491" s="4" t="s">
        <v>4350</v>
      </c>
      <c r="N1491" s="7" t="s">
        <v>4351</v>
      </c>
      <c r="O1491" s="8" t="s">
        <v>4352</v>
      </c>
      <c r="P1491" s="10">
        <v>45924</v>
      </c>
    </row>
  </sheetData>
  <autoFilter ref="A3:P1491" xr:uid="{AD23E870-873C-4A57-B291-2064D2E167CA}">
    <filterColumn colId="15">
      <filters>
        <dateGroupItem year="2025" month="9" day="1" dateTimeGrouping="day"/>
        <dateGroupItem year="2025" month="9" day="2" dateTimeGrouping="day"/>
        <dateGroupItem year="2025" month="9" day="3" dateTimeGrouping="day"/>
        <dateGroupItem year="2025" month="9" day="4" dateTimeGrouping="day"/>
        <dateGroupItem year="2025" month="9" day="5" dateTimeGrouping="day"/>
        <dateGroupItem year="2025" month="9" day="6" dateTimeGrouping="day"/>
        <dateGroupItem year="2025" month="9" day="8" dateTimeGrouping="day"/>
        <dateGroupItem year="2025" month="9" day="9" dateTimeGrouping="day"/>
        <dateGroupItem year="2025" month="9" day="10" dateTimeGrouping="day"/>
        <dateGroupItem year="2025" month="9" day="11" dateTimeGrouping="day"/>
        <dateGroupItem year="2025" month="9" day="12" dateTimeGrouping="day"/>
        <dateGroupItem year="2025" month="9" day="15" dateTimeGrouping="day"/>
      </filters>
    </filterColumn>
  </autoFilter>
  <sortState xmlns:xlrd2="http://schemas.microsoft.com/office/spreadsheetml/2017/richdata2" ref="A4:P1491">
    <sortCondition ref="A4:A1491"/>
    <sortCondition ref="B4:B1491"/>
    <sortCondition ref="C4:C1491"/>
  </sortState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Дегтярь В. А.</dc:creator>
  <cp:lastModifiedBy>Александр Забаев</cp:lastModifiedBy>
  <dcterms:created xsi:type="dcterms:W3CDTF">2023-08-29T08:11:51Z</dcterms:created>
  <dcterms:modified xsi:type="dcterms:W3CDTF">2025-10-15T16:37:43Z</dcterms:modified>
</cp:coreProperties>
</file>