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OneDrive\Рабочий стол\"/>
    </mc:Choice>
  </mc:AlternateContent>
  <xr:revisionPtr revIDLastSave="0" documentId="13_ncr:1_{BA731B8F-0967-41E4-A058-D4994A46EA88}" xr6:coauthVersionLast="47" xr6:coauthVersionMax="47" xr10:uidLastSave="{00000000-0000-0000-0000-000000000000}"/>
  <bookViews>
    <workbookView xWindow="300" yWindow="330" windowWidth="14985" windowHeight="10305" xr2:uid="{00000000-000D-0000-FFFF-FFFF00000000}"/>
  </bookViews>
  <sheets>
    <sheet name="Реестр 01-15.04.24" sheetId="5" r:id="rId1"/>
  </sheets>
  <definedNames>
    <definedName name="_xlnm._FilterDatabase" localSheetId="0" hidden="1">'Реестр 01-15.04.24'!$A$3:$P$785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1" i="5" l="1"/>
  <c r="K211" i="5" s="1"/>
  <c r="I211" i="5"/>
  <c r="H211" i="5"/>
  <c r="J212" i="5"/>
  <c r="K212" i="5" s="1"/>
  <c r="I212" i="5"/>
  <c r="H212" i="5"/>
  <c r="J552" i="5"/>
  <c r="K552" i="5" s="1"/>
  <c r="I552" i="5"/>
  <c r="H552" i="5"/>
  <c r="J85" i="5"/>
  <c r="K85" i="5" s="1"/>
  <c r="I85" i="5"/>
  <c r="H85" i="5"/>
  <c r="H610" i="5"/>
  <c r="I610" i="5"/>
  <c r="H611" i="5"/>
  <c r="I611" i="5"/>
  <c r="H559" i="5"/>
  <c r="I559" i="5"/>
  <c r="H101" i="5"/>
  <c r="I101" i="5"/>
  <c r="H98" i="5"/>
  <c r="I98" i="5"/>
  <c r="H694" i="5"/>
  <c r="I694" i="5"/>
  <c r="H689" i="5"/>
  <c r="I689" i="5"/>
  <c r="H96" i="5"/>
  <c r="I96" i="5"/>
  <c r="H95" i="5"/>
  <c r="I95" i="5"/>
  <c r="H149" i="5"/>
  <c r="I149" i="5"/>
  <c r="H551" i="5"/>
  <c r="I551" i="5"/>
  <c r="H99" i="5"/>
  <c r="I99" i="5"/>
  <c r="H539" i="5"/>
  <c r="I539" i="5"/>
  <c r="H540" i="5"/>
  <c r="I540" i="5"/>
  <c r="H244" i="5"/>
  <c r="I244" i="5"/>
  <c r="H660" i="5"/>
  <c r="I660" i="5"/>
  <c r="H665" i="5"/>
  <c r="I665" i="5"/>
  <c r="H784" i="5"/>
  <c r="I784" i="5"/>
  <c r="H308" i="5"/>
  <c r="I308" i="5"/>
  <c r="H240" i="5"/>
  <c r="I240" i="5"/>
  <c r="H562" i="5"/>
  <c r="I562" i="5"/>
  <c r="H563" i="5"/>
  <c r="I563" i="5"/>
  <c r="H747" i="5"/>
  <c r="I747" i="5"/>
  <c r="H699" i="5"/>
  <c r="I699" i="5"/>
  <c r="H704" i="5"/>
  <c r="I704" i="5"/>
  <c r="H523" i="5"/>
  <c r="I523" i="5"/>
  <c r="H756" i="5"/>
  <c r="I756" i="5"/>
  <c r="H427" i="5"/>
  <c r="I427" i="5"/>
  <c r="H505" i="5"/>
  <c r="I505" i="5"/>
  <c r="H508" i="5"/>
  <c r="J508" i="5" s="1"/>
  <c r="K508" i="5" s="1"/>
  <c r="I508" i="5"/>
  <c r="H569" i="5"/>
  <c r="I569" i="5"/>
  <c r="H567" i="5"/>
  <c r="J567" i="5" s="1"/>
  <c r="K567" i="5" s="1"/>
  <c r="I567" i="5"/>
  <c r="H46" i="5"/>
  <c r="I46" i="5"/>
  <c r="H606" i="5"/>
  <c r="I606" i="5"/>
  <c r="H422" i="5"/>
  <c r="I422" i="5"/>
  <c r="H774" i="5"/>
  <c r="J774" i="5" s="1"/>
  <c r="K774" i="5" s="1"/>
  <c r="I774" i="5"/>
  <c r="H780" i="5"/>
  <c r="I780" i="5"/>
  <c r="H709" i="5"/>
  <c r="J709" i="5" s="1"/>
  <c r="K709" i="5" s="1"/>
  <c r="I709" i="5"/>
  <c r="H714" i="5"/>
  <c r="I714" i="5"/>
  <c r="H216" i="5"/>
  <c r="I216" i="5"/>
  <c r="H76" i="5"/>
  <c r="I76" i="5"/>
  <c r="H77" i="5"/>
  <c r="I77" i="5"/>
  <c r="H619" i="5"/>
  <c r="I619" i="5"/>
  <c r="H197" i="5"/>
  <c r="I197" i="5"/>
  <c r="H765" i="5"/>
  <c r="I765" i="5"/>
  <c r="H771" i="5"/>
  <c r="J771" i="5" s="1"/>
  <c r="K771" i="5" s="1"/>
  <c r="I771" i="5"/>
  <c r="H748" i="5"/>
  <c r="I748" i="5"/>
  <c r="H557" i="5"/>
  <c r="J557" i="5" s="1"/>
  <c r="K557" i="5" s="1"/>
  <c r="I557" i="5"/>
  <c r="H423" i="5"/>
  <c r="I423" i="5"/>
  <c r="H80" i="5"/>
  <c r="I80" i="5"/>
  <c r="H81" i="5"/>
  <c r="I81" i="5"/>
  <c r="H86" i="5"/>
  <c r="J86" i="5" s="1"/>
  <c r="K86" i="5" s="1"/>
  <c r="I86" i="5"/>
  <c r="H565" i="5"/>
  <c r="I565" i="5"/>
  <c r="H640" i="5"/>
  <c r="J640" i="5" s="1"/>
  <c r="K640" i="5" s="1"/>
  <c r="I640" i="5"/>
  <c r="H638" i="5"/>
  <c r="I638" i="5"/>
  <c r="H719" i="5"/>
  <c r="I719" i="5"/>
  <c r="H724" i="5"/>
  <c r="I724" i="5"/>
  <c r="H661" i="5"/>
  <c r="I661" i="5"/>
  <c r="H666" i="5"/>
  <c r="I666" i="5"/>
  <c r="H402" i="5"/>
  <c r="J402" i="5" s="1"/>
  <c r="K402" i="5" s="1"/>
  <c r="I402" i="5"/>
  <c r="H125" i="5"/>
  <c r="I125" i="5"/>
  <c r="H525" i="5"/>
  <c r="I525" i="5"/>
  <c r="H745" i="5"/>
  <c r="I745" i="5"/>
  <c r="H286" i="5"/>
  <c r="I286" i="5"/>
  <c r="H670" i="5"/>
  <c r="I670" i="5"/>
  <c r="H675" i="5"/>
  <c r="I675" i="5"/>
  <c r="H361" i="5"/>
  <c r="I361" i="5"/>
  <c r="H153" i="5"/>
  <c r="I153" i="5"/>
  <c r="H548" i="5"/>
  <c r="I548" i="5"/>
  <c r="H547" i="5"/>
  <c r="I547" i="5"/>
  <c r="H544" i="5"/>
  <c r="I544" i="5"/>
  <c r="H477" i="5"/>
  <c r="I477" i="5"/>
  <c r="H483" i="5"/>
  <c r="I483" i="5"/>
  <c r="H734" i="5"/>
  <c r="I734" i="5"/>
  <c r="H729" i="5"/>
  <c r="I729" i="5"/>
  <c r="H260" i="5"/>
  <c r="I260" i="5"/>
  <c r="H537" i="5"/>
  <c r="I537" i="5"/>
  <c r="H534" i="5"/>
  <c r="I534" i="5"/>
  <c r="H82" i="5"/>
  <c r="I82" i="5"/>
  <c r="H83" i="5"/>
  <c r="I83" i="5"/>
  <c r="H289" i="5"/>
  <c r="I289" i="5"/>
  <c r="H288" i="5"/>
  <c r="I288" i="5"/>
  <c r="H652" i="5"/>
  <c r="I652" i="5"/>
  <c r="H657" i="5"/>
  <c r="I657" i="5"/>
  <c r="H396" i="5"/>
  <c r="I396" i="5"/>
  <c r="H397" i="5"/>
  <c r="I397" i="5"/>
  <c r="H572" i="5"/>
  <c r="I572" i="5"/>
  <c r="H680" i="5"/>
  <c r="I680" i="5"/>
  <c r="H685" i="5"/>
  <c r="I685" i="5"/>
  <c r="H524" i="5"/>
  <c r="I524" i="5"/>
  <c r="H88" i="5"/>
  <c r="I88" i="5"/>
  <c r="H90" i="5"/>
  <c r="I90" i="5"/>
  <c r="H500" i="5"/>
  <c r="I500" i="5"/>
  <c r="H503" i="5"/>
  <c r="I503" i="5"/>
  <c r="H509" i="5"/>
  <c r="I509" i="5"/>
  <c r="H648" i="5"/>
  <c r="I648" i="5"/>
  <c r="H671" i="5"/>
  <c r="I671" i="5"/>
  <c r="H653" i="5"/>
  <c r="J653" i="5" s="1"/>
  <c r="K653" i="5" s="1"/>
  <c r="I653" i="5"/>
  <c r="H676" i="5"/>
  <c r="I676" i="5"/>
  <c r="H558" i="5"/>
  <c r="I558" i="5"/>
  <c r="H504" i="5"/>
  <c r="I504" i="5"/>
  <c r="H507" i="5"/>
  <c r="J507" i="5" s="1"/>
  <c r="K507" i="5" s="1"/>
  <c r="I507" i="5"/>
  <c r="H741" i="5"/>
  <c r="I741" i="5"/>
  <c r="H241" i="5"/>
  <c r="I241" i="5"/>
  <c r="H102" i="5"/>
  <c r="I102" i="5"/>
  <c r="H97" i="5"/>
  <c r="I97" i="5"/>
  <c r="H690" i="5"/>
  <c r="I690" i="5"/>
  <c r="H695" i="5"/>
  <c r="I695" i="5"/>
  <c r="H26" i="5"/>
  <c r="I26" i="5"/>
  <c r="H601" i="5"/>
  <c r="I601" i="5"/>
  <c r="H560" i="5"/>
  <c r="I560" i="5"/>
  <c r="H561" i="5"/>
  <c r="I561" i="5"/>
  <c r="H9" i="5"/>
  <c r="I9" i="5"/>
  <c r="H10" i="5"/>
  <c r="I10" i="5"/>
  <c r="H11" i="5"/>
  <c r="I11" i="5"/>
  <c r="H550" i="5"/>
  <c r="I550" i="5"/>
  <c r="H100" i="5"/>
  <c r="I100" i="5"/>
  <c r="H681" i="5"/>
  <c r="J681" i="5" s="1"/>
  <c r="K681" i="5" s="1"/>
  <c r="I681" i="5"/>
  <c r="H686" i="5"/>
  <c r="I686" i="5"/>
  <c r="H309" i="5"/>
  <c r="I309" i="5"/>
  <c r="H739" i="5"/>
  <c r="I739" i="5"/>
  <c r="H700" i="5"/>
  <c r="I700" i="5"/>
  <c r="H705" i="5"/>
  <c r="I705" i="5"/>
  <c r="H568" i="5"/>
  <c r="I568" i="5"/>
  <c r="H566" i="5"/>
  <c r="I566" i="5"/>
  <c r="H424" i="5"/>
  <c r="I424" i="5"/>
  <c r="J424" i="5"/>
  <c r="K424" i="5" s="1"/>
  <c r="H6" i="5"/>
  <c r="I6" i="5"/>
  <c r="H775" i="5"/>
  <c r="I775" i="5"/>
  <c r="H781" i="5"/>
  <c r="I781" i="5"/>
  <c r="H268" i="5"/>
  <c r="I268" i="5"/>
  <c r="J268" i="5" s="1"/>
  <c r="K268" i="5" s="1"/>
  <c r="H710" i="5"/>
  <c r="I710" i="5"/>
  <c r="H715" i="5"/>
  <c r="I715" i="5"/>
  <c r="H662" i="5"/>
  <c r="I662" i="5"/>
  <c r="H667" i="5"/>
  <c r="I667" i="5"/>
  <c r="H198" i="5"/>
  <c r="I198" i="5"/>
  <c r="H264" i="5"/>
  <c r="I264" i="5"/>
  <c r="H691" i="5"/>
  <c r="I691" i="5"/>
  <c r="H696" i="5"/>
  <c r="I696" i="5"/>
  <c r="H564" i="5"/>
  <c r="I564" i="5"/>
  <c r="H556" i="5"/>
  <c r="I556" i="5"/>
  <c r="H209" i="5"/>
  <c r="I209" i="5"/>
  <c r="H127" i="5"/>
  <c r="I127" i="5"/>
  <c r="J127" i="5" s="1"/>
  <c r="K127" i="5" s="1"/>
  <c r="H128" i="5"/>
  <c r="I128" i="5"/>
  <c r="H720" i="5"/>
  <c r="I720" i="5"/>
  <c r="H725" i="5"/>
  <c r="I725" i="5"/>
  <c r="H92" i="5"/>
  <c r="I92" i="5"/>
  <c r="H91" i="5"/>
  <c r="I91" i="5"/>
  <c r="H44" i="5"/>
  <c r="I44" i="5"/>
  <c r="H658" i="5"/>
  <c r="I658" i="5"/>
  <c r="H663" i="5"/>
  <c r="I663" i="5"/>
  <c r="H584" i="5"/>
  <c r="I584" i="5"/>
  <c r="H538" i="5"/>
  <c r="I538" i="5"/>
  <c r="H535" i="5"/>
  <c r="I535" i="5"/>
  <c r="H536" i="5"/>
  <c r="I536" i="5"/>
  <c r="H575" i="5"/>
  <c r="I575" i="5"/>
  <c r="H573" i="5"/>
  <c r="I573" i="5"/>
  <c r="H701" i="5"/>
  <c r="I701" i="5"/>
  <c r="H706" i="5"/>
  <c r="I706" i="5"/>
  <c r="H391" i="5"/>
  <c r="I391" i="5"/>
  <c r="H389" i="5"/>
  <c r="I389" i="5"/>
  <c r="H104" i="5"/>
  <c r="I104" i="5"/>
  <c r="H484" i="5"/>
  <c r="I484" i="5"/>
  <c r="H478" i="5"/>
  <c r="I478" i="5"/>
  <c r="H730" i="5"/>
  <c r="I730" i="5"/>
  <c r="H735" i="5"/>
  <c r="I735" i="5"/>
  <c r="H711" i="5"/>
  <c r="I711" i="5"/>
  <c r="H716" i="5"/>
  <c r="I716" i="5"/>
  <c r="H150" i="5"/>
  <c r="I150" i="5"/>
  <c r="H767" i="5"/>
  <c r="I767" i="5"/>
  <c r="H772" i="5"/>
  <c r="I772" i="5"/>
  <c r="H672" i="5"/>
  <c r="I672" i="5"/>
  <c r="H677" i="5"/>
  <c r="I677" i="5"/>
  <c r="H126" i="5"/>
  <c r="I126" i="5"/>
  <c r="H310" i="5"/>
  <c r="I310" i="5"/>
  <c r="H721" i="5"/>
  <c r="I721" i="5"/>
  <c r="H726" i="5"/>
  <c r="I726" i="5"/>
  <c r="H425" i="5"/>
  <c r="I425" i="5"/>
  <c r="H181" i="5"/>
  <c r="I181" i="5"/>
  <c r="H177" i="5"/>
  <c r="I177" i="5"/>
  <c r="H499" i="5"/>
  <c r="I499" i="5"/>
  <c r="H502" i="5"/>
  <c r="I502" i="5"/>
  <c r="H78" i="5"/>
  <c r="I78" i="5"/>
  <c r="H79" i="5"/>
  <c r="I79" i="5"/>
  <c r="H668" i="5"/>
  <c r="I668" i="5"/>
  <c r="H673" i="5"/>
  <c r="I673" i="5"/>
  <c r="H307" i="5"/>
  <c r="I307" i="5"/>
  <c r="H731" i="5"/>
  <c r="I731" i="5"/>
  <c r="H736" i="5"/>
  <c r="I736" i="5"/>
  <c r="H387" i="5"/>
  <c r="I387" i="5"/>
  <c r="H386" i="5"/>
  <c r="I386" i="5"/>
  <c r="H682" i="5"/>
  <c r="I682" i="5"/>
  <c r="H687" i="5"/>
  <c r="I687" i="5"/>
  <c r="H641" i="5"/>
  <c r="I641" i="5"/>
  <c r="H639" i="5"/>
  <c r="I639" i="5"/>
  <c r="H678" i="5"/>
  <c r="I678" i="5"/>
  <c r="H683" i="5"/>
  <c r="I683" i="5"/>
  <c r="H154" i="5"/>
  <c r="I154" i="5"/>
  <c r="H692" i="5"/>
  <c r="I692" i="5"/>
  <c r="H697" i="5"/>
  <c r="I697" i="5"/>
  <c r="H426" i="5"/>
  <c r="I426" i="5"/>
  <c r="H436" i="5"/>
  <c r="I436" i="5"/>
  <c r="H357" i="5"/>
  <c r="I357" i="5"/>
  <c r="H230" i="5"/>
  <c r="I230" i="5"/>
  <c r="H742" i="5"/>
  <c r="I742" i="5"/>
  <c r="H243" i="5"/>
  <c r="I243" i="5"/>
  <c r="H220" i="5"/>
  <c r="I220" i="5"/>
  <c r="H218" i="5"/>
  <c r="I218" i="5"/>
  <c r="H702" i="5"/>
  <c r="I702" i="5"/>
  <c r="H707" i="5"/>
  <c r="I707" i="5"/>
  <c r="H688" i="5"/>
  <c r="I688" i="5"/>
  <c r="H693" i="5"/>
  <c r="I693" i="5"/>
  <c r="H201" i="5"/>
  <c r="I201" i="5"/>
  <c r="H122" i="5"/>
  <c r="I122" i="5"/>
  <c r="H712" i="5"/>
  <c r="I712" i="5"/>
  <c r="H717" i="5"/>
  <c r="I717" i="5"/>
  <c r="H574" i="5"/>
  <c r="I574" i="5"/>
  <c r="H571" i="5"/>
  <c r="I571" i="5"/>
  <c r="H698" i="5"/>
  <c r="I698" i="5"/>
  <c r="H703" i="5"/>
  <c r="I703" i="5"/>
  <c r="H118" i="5"/>
  <c r="I118" i="5"/>
  <c r="H179" i="5"/>
  <c r="I179" i="5"/>
  <c r="H178" i="5"/>
  <c r="I178" i="5"/>
  <c r="H443" i="5"/>
  <c r="I443" i="5"/>
  <c r="H395" i="5"/>
  <c r="I395" i="5"/>
  <c r="H390" i="5"/>
  <c r="I390" i="5"/>
  <c r="H393" i="5"/>
  <c r="I393" i="5"/>
  <c r="H388" i="5"/>
  <c r="I388" i="5"/>
  <c r="H269" i="5"/>
  <c r="I269" i="5"/>
  <c r="H777" i="5"/>
  <c r="I777" i="5"/>
  <c r="H782" i="5"/>
  <c r="I782" i="5"/>
  <c r="H708" i="5"/>
  <c r="I708" i="5"/>
  <c r="H713" i="5"/>
  <c r="I713" i="5"/>
  <c r="H722" i="5"/>
  <c r="I722" i="5"/>
  <c r="H727" i="5"/>
  <c r="I727" i="5"/>
  <c r="H124" i="5"/>
  <c r="I124" i="5"/>
  <c r="J124" i="5"/>
  <c r="K124" i="5" s="1"/>
  <c r="H265" i="5"/>
  <c r="I265" i="5"/>
  <c r="H766" i="5"/>
  <c r="I766" i="5"/>
  <c r="J766" i="5" s="1"/>
  <c r="K766" i="5" s="1"/>
  <c r="H773" i="5"/>
  <c r="I773" i="5"/>
  <c r="H207" i="5"/>
  <c r="I207" i="5"/>
  <c r="J207" i="5" s="1"/>
  <c r="K207" i="5" s="1"/>
  <c r="H744" i="5"/>
  <c r="I744" i="5"/>
  <c r="H446" i="5"/>
  <c r="I446" i="5"/>
  <c r="J446" i="5" s="1"/>
  <c r="K446" i="5" s="1"/>
  <c r="H105" i="5"/>
  <c r="I105" i="5"/>
  <c r="J105" i="5" s="1"/>
  <c r="K105" i="5" s="1"/>
  <c r="H718" i="5"/>
  <c r="I718" i="5"/>
  <c r="H737" i="5"/>
  <c r="J737" i="5" s="1"/>
  <c r="K737" i="5" s="1"/>
  <c r="I737" i="5"/>
  <c r="H732" i="5"/>
  <c r="I732" i="5"/>
  <c r="H723" i="5"/>
  <c r="I723" i="5"/>
  <c r="H180" i="5"/>
  <c r="I180" i="5"/>
  <c r="H161" i="5"/>
  <c r="I161" i="5"/>
  <c r="H158" i="5"/>
  <c r="I158" i="5"/>
  <c r="H493" i="5"/>
  <c r="I493" i="5"/>
  <c r="H496" i="5"/>
  <c r="J496" i="5" s="1"/>
  <c r="K496" i="5" s="1"/>
  <c r="I496" i="5"/>
  <c r="H494" i="5"/>
  <c r="I494" i="5"/>
  <c r="H485" i="5"/>
  <c r="I485" i="5"/>
  <c r="H480" i="5"/>
  <c r="I480" i="5"/>
  <c r="H728" i="5"/>
  <c r="I728" i="5"/>
  <c r="H733" i="5"/>
  <c r="I733" i="5"/>
  <c r="H210" i="5"/>
  <c r="I210" i="5"/>
  <c r="H84" i="5"/>
  <c r="I84" i="5"/>
  <c r="H270" i="5"/>
  <c r="I270" i="5"/>
  <c r="H428" i="5"/>
  <c r="I428" i="5"/>
  <c r="J428" i="5"/>
  <c r="K428" i="5" s="1"/>
  <c r="H151" i="5"/>
  <c r="I151" i="5"/>
  <c r="H248" i="5"/>
  <c r="I248" i="5"/>
  <c r="J248" i="5" s="1"/>
  <c r="K248" i="5" s="1"/>
  <c r="H231" i="5"/>
  <c r="I231" i="5"/>
  <c r="J231" i="5" s="1"/>
  <c r="K231" i="5" s="1"/>
  <c r="H242" i="5"/>
  <c r="I242" i="5"/>
  <c r="J242" i="5" s="1"/>
  <c r="K242" i="5" s="1"/>
  <c r="H370" i="5"/>
  <c r="I370" i="5"/>
  <c r="H752" i="5"/>
  <c r="I752" i="5"/>
  <c r="H751" i="5"/>
  <c r="J751" i="5" s="1"/>
  <c r="K751" i="5" s="1"/>
  <c r="I751" i="5"/>
  <c r="H221" i="5"/>
  <c r="I221" i="5"/>
  <c r="H622" i="5"/>
  <c r="I622" i="5"/>
  <c r="H205" i="5"/>
  <c r="I205" i="5"/>
  <c r="H291" i="5"/>
  <c r="I291" i="5"/>
  <c r="H290" i="5"/>
  <c r="J290" i="5" s="1"/>
  <c r="K290" i="5" s="1"/>
  <c r="I290" i="5"/>
  <c r="H159" i="5"/>
  <c r="I159" i="5"/>
  <c r="H157" i="5"/>
  <c r="I157" i="5"/>
  <c r="H776" i="5"/>
  <c r="I776" i="5"/>
  <c r="H783" i="5"/>
  <c r="J783" i="5" s="1"/>
  <c r="K783" i="5" s="1"/>
  <c r="I783" i="5"/>
  <c r="H106" i="5"/>
  <c r="I106" i="5"/>
  <c r="H497" i="5"/>
  <c r="I497" i="5"/>
  <c r="H495" i="5"/>
  <c r="I495" i="5"/>
  <c r="H259" i="5"/>
  <c r="I259" i="5"/>
  <c r="H199" i="5"/>
  <c r="I199" i="5"/>
  <c r="H299" i="5"/>
  <c r="I299" i="5"/>
  <c r="H160" i="5"/>
  <c r="I160" i="5"/>
  <c r="H166" i="5"/>
  <c r="I166" i="5"/>
  <c r="H163" i="5"/>
  <c r="I163" i="5"/>
  <c r="H266" i="5"/>
  <c r="I266" i="5"/>
  <c r="H394" i="5"/>
  <c r="I394" i="5"/>
  <c r="H392" i="5"/>
  <c r="I392" i="5"/>
  <c r="H602" i="5"/>
  <c r="I602" i="5"/>
  <c r="H486" i="5"/>
  <c r="I486" i="5"/>
  <c r="H479" i="5"/>
  <c r="I479" i="5"/>
  <c r="H432" i="5"/>
  <c r="I432" i="5"/>
  <c r="H202" i="5"/>
  <c r="I202" i="5"/>
  <c r="H431" i="5"/>
  <c r="I431" i="5"/>
  <c r="H185" i="5"/>
  <c r="I185" i="5"/>
  <c r="H183" i="5"/>
  <c r="I183" i="5"/>
  <c r="H590" i="5"/>
  <c r="I590" i="5"/>
  <c r="H586" i="5"/>
  <c r="I586" i="5"/>
  <c r="H587" i="5"/>
  <c r="I587" i="5"/>
  <c r="H433" i="5"/>
  <c r="I433" i="5"/>
  <c r="H171" i="5"/>
  <c r="I171" i="5"/>
  <c r="H168" i="5"/>
  <c r="I168" i="5"/>
  <c r="H267" i="5"/>
  <c r="I267" i="5"/>
  <c r="H208" i="5"/>
  <c r="I208" i="5"/>
  <c r="H300" i="5"/>
  <c r="I300" i="5"/>
  <c r="H580" i="5"/>
  <c r="I580" i="5"/>
  <c r="H232" i="5"/>
  <c r="I232" i="5"/>
  <c r="H219" i="5"/>
  <c r="I219" i="5"/>
  <c r="H222" i="5"/>
  <c r="I222" i="5"/>
  <c r="H12" i="5"/>
  <c r="I12" i="5"/>
  <c r="H626" i="5"/>
  <c r="I626" i="5"/>
  <c r="H623" i="5"/>
  <c r="I623" i="5"/>
  <c r="H434" i="5"/>
  <c r="I434" i="5"/>
  <c r="H488" i="5"/>
  <c r="I488" i="5"/>
  <c r="H487" i="5"/>
  <c r="I487" i="5"/>
  <c r="H621" i="5"/>
  <c r="I621" i="5"/>
  <c r="H620" i="5"/>
  <c r="I620" i="5"/>
  <c r="H164" i="5"/>
  <c r="I164" i="5"/>
  <c r="H162" i="5"/>
  <c r="I162" i="5"/>
  <c r="H223" i="5"/>
  <c r="I223" i="5"/>
  <c r="H758" i="5"/>
  <c r="I758" i="5"/>
  <c r="H203" i="5"/>
  <c r="I203" i="5"/>
  <c r="H155" i="5"/>
  <c r="I155" i="5"/>
  <c r="H224" i="5"/>
  <c r="I224" i="5"/>
  <c r="H165" i="5"/>
  <c r="I165" i="5"/>
  <c r="H176" i="5"/>
  <c r="J176" i="5" s="1"/>
  <c r="K176" i="5" s="1"/>
  <c r="I176" i="5"/>
  <c r="H173" i="5"/>
  <c r="I173" i="5"/>
  <c r="H435" i="5"/>
  <c r="I435" i="5"/>
  <c r="H405" i="5"/>
  <c r="I405" i="5"/>
  <c r="J405" i="5"/>
  <c r="K405" i="5" s="1"/>
  <c r="H406" i="5"/>
  <c r="I406" i="5"/>
  <c r="H603" i="5"/>
  <c r="I603" i="5"/>
  <c r="H754" i="5"/>
  <c r="I754" i="5"/>
  <c r="J754" i="5" s="1"/>
  <c r="K754" i="5" s="1"/>
  <c r="H225" i="5"/>
  <c r="J225" i="5" s="1"/>
  <c r="K225" i="5" s="1"/>
  <c r="I225" i="5"/>
  <c r="H169" i="5"/>
  <c r="I169" i="5"/>
  <c r="H167" i="5"/>
  <c r="I167" i="5"/>
  <c r="H226" i="5"/>
  <c r="I226" i="5"/>
  <c r="H206" i="5"/>
  <c r="J206" i="5" s="1"/>
  <c r="K206" i="5" s="1"/>
  <c r="I206" i="5"/>
  <c r="H581" i="5"/>
  <c r="I581" i="5"/>
  <c r="H413" i="5"/>
  <c r="I413" i="5"/>
  <c r="H415" i="5"/>
  <c r="I415" i="5"/>
  <c r="H186" i="5"/>
  <c r="I186" i="5"/>
  <c r="J186" i="5" s="1"/>
  <c r="K186" i="5" s="1"/>
  <c r="H182" i="5"/>
  <c r="J182" i="5" s="1"/>
  <c r="K182" i="5" s="1"/>
  <c r="I182" i="5"/>
  <c r="H139" i="5"/>
  <c r="I139" i="5"/>
  <c r="H227" i="5"/>
  <c r="I227" i="5"/>
  <c r="H591" i="5"/>
  <c r="J591" i="5" s="1"/>
  <c r="K591" i="5" s="1"/>
  <c r="I591" i="5"/>
  <c r="H588" i="5"/>
  <c r="I588" i="5"/>
  <c r="H589" i="5"/>
  <c r="I589" i="5"/>
  <c r="H170" i="5"/>
  <c r="J170" i="5" s="1"/>
  <c r="K170" i="5" s="1"/>
  <c r="I170" i="5"/>
  <c r="H228" i="5"/>
  <c r="I228" i="5"/>
  <c r="H630" i="5"/>
  <c r="I630" i="5"/>
  <c r="H200" i="5"/>
  <c r="I200" i="5"/>
  <c r="H229" i="5"/>
  <c r="J229" i="5" s="1"/>
  <c r="K229" i="5" s="1"/>
  <c r="I229" i="5"/>
  <c r="H217" i="5"/>
  <c r="J217" i="5" s="1"/>
  <c r="K217" i="5" s="1"/>
  <c r="I217" i="5"/>
  <c r="H408" i="5"/>
  <c r="J408" i="5" s="1"/>
  <c r="K408" i="5" s="1"/>
  <c r="I408" i="5"/>
  <c r="H410" i="5"/>
  <c r="I410" i="5"/>
  <c r="H407" i="5"/>
  <c r="I407" i="5"/>
  <c r="H156" i="5"/>
  <c r="I156" i="5"/>
  <c r="H755" i="5"/>
  <c r="I755" i="5"/>
  <c r="H627" i="5"/>
  <c r="I627" i="5"/>
  <c r="H512" i="5"/>
  <c r="I512" i="5"/>
  <c r="H625" i="5"/>
  <c r="I625" i="5"/>
  <c r="H624" i="5"/>
  <c r="J624" i="5" s="1"/>
  <c r="K624" i="5" s="1"/>
  <c r="I624" i="5"/>
  <c r="H416" i="5"/>
  <c r="I416" i="5"/>
  <c r="H418" i="5"/>
  <c r="J418" i="5" s="1"/>
  <c r="K418" i="5" s="1"/>
  <c r="I418" i="5"/>
  <c r="H414" i="5"/>
  <c r="I414" i="5"/>
  <c r="H174" i="5"/>
  <c r="I174" i="5"/>
  <c r="H172" i="5"/>
  <c r="I172" i="5"/>
  <c r="H250" i="5"/>
  <c r="I250" i="5"/>
  <c r="H246" i="5"/>
  <c r="I246" i="5"/>
  <c r="H93" i="5"/>
  <c r="I93" i="5"/>
  <c r="H636" i="5"/>
  <c r="I636" i="5"/>
  <c r="H175" i="5"/>
  <c r="I175" i="5"/>
  <c r="H634" i="5"/>
  <c r="I634" i="5"/>
  <c r="H141" i="5"/>
  <c r="I141" i="5"/>
  <c r="H143" i="5"/>
  <c r="I143" i="5"/>
  <c r="H184" i="5"/>
  <c r="I184" i="5"/>
  <c r="H140" i="5"/>
  <c r="I140" i="5"/>
  <c r="H760" i="5"/>
  <c r="I760" i="5"/>
  <c r="H750" i="5"/>
  <c r="I750" i="5"/>
  <c r="H513" i="5"/>
  <c r="I513" i="5"/>
  <c r="H514" i="5"/>
  <c r="I514" i="5"/>
  <c r="H631" i="5"/>
  <c r="I631" i="5"/>
  <c r="H109" i="5"/>
  <c r="J109" i="5" s="1"/>
  <c r="K109" i="5" s="1"/>
  <c r="I109" i="5"/>
  <c r="H110" i="5"/>
  <c r="I110" i="5"/>
  <c r="H204" i="5"/>
  <c r="I204" i="5"/>
  <c r="H629" i="5"/>
  <c r="I629" i="5"/>
  <c r="H628" i="5"/>
  <c r="I628" i="5"/>
  <c r="H599" i="5"/>
  <c r="I599" i="5"/>
  <c r="H637" i="5"/>
  <c r="J637" i="5" s="1"/>
  <c r="K637" i="5" s="1"/>
  <c r="I637" i="5"/>
  <c r="H249" i="5"/>
  <c r="I249" i="5"/>
  <c r="H245" i="5"/>
  <c r="J245" i="5" s="1"/>
  <c r="K245" i="5" s="1"/>
  <c r="I245" i="5"/>
  <c r="H430" i="5"/>
  <c r="I430" i="5"/>
  <c r="H429" i="5"/>
  <c r="J429" i="5" s="1"/>
  <c r="K429" i="5" s="1"/>
  <c r="I429" i="5"/>
  <c r="H761" i="5"/>
  <c r="I761" i="5"/>
  <c r="H635" i="5"/>
  <c r="J635" i="5" s="1"/>
  <c r="K635" i="5" s="1"/>
  <c r="I635" i="5"/>
  <c r="H403" i="5"/>
  <c r="I403" i="5"/>
  <c r="H632" i="5"/>
  <c r="I632" i="5"/>
  <c r="H633" i="5"/>
  <c r="I633" i="5"/>
  <c r="H404" i="5"/>
  <c r="I404" i="5"/>
  <c r="H409" i="5"/>
  <c r="I409" i="5"/>
  <c r="H145" i="5"/>
  <c r="I145" i="5"/>
  <c r="H411" i="5"/>
  <c r="J411" i="5" s="1"/>
  <c r="K411" i="5" s="1"/>
  <c r="I411" i="5"/>
  <c r="H142" i="5"/>
  <c r="I142" i="5"/>
  <c r="H144" i="5"/>
  <c r="I144" i="5"/>
  <c r="H412" i="5"/>
  <c r="I412" i="5"/>
  <c r="H417" i="5"/>
  <c r="I417" i="5"/>
  <c r="H333" i="5"/>
  <c r="I333" i="5"/>
  <c r="H334" i="5"/>
  <c r="J334" i="5" s="1"/>
  <c r="K334" i="5" s="1"/>
  <c r="I334" i="5"/>
  <c r="H326" i="5"/>
  <c r="I326" i="5"/>
  <c r="H137" i="5"/>
  <c r="J137" i="5" s="1"/>
  <c r="K137" i="5" s="1"/>
  <c r="I137" i="5"/>
  <c r="H327" i="5"/>
  <c r="I327" i="5"/>
  <c r="H328" i="5"/>
  <c r="J328" i="5" s="1"/>
  <c r="K328" i="5" s="1"/>
  <c r="I328" i="5"/>
  <c r="H324" i="5"/>
  <c r="I324" i="5"/>
  <c r="H5" i="5"/>
  <c r="I5" i="5"/>
  <c r="H4" i="5"/>
  <c r="I4" i="5"/>
  <c r="H323" i="5"/>
  <c r="I323" i="5"/>
  <c r="H329" i="5"/>
  <c r="I329" i="5"/>
  <c r="H330" i="5"/>
  <c r="J330" i="5" s="1"/>
  <c r="K330" i="5" s="1"/>
  <c r="I330" i="5"/>
  <c r="H757" i="5"/>
  <c r="I757" i="5"/>
  <c r="H331" i="5"/>
  <c r="I331" i="5"/>
  <c r="H332" i="5"/>
  <c r="I332" i="5"/>
  <c r="H325" i="5"/>
  <c r="I325" i="5"/>
  <c r="H319" i="5"/>
  <c r="I319" i="5"/>
  <c r="H138" i="5"/>
  <c r="I138" i="5"/>
  <c r="H515" i="5"/>
  <c r="I515" i="5"/>
  <c r="H516" i="5"/>
  <c r="J516" i="5" s="1"/>
  <c r="K516" i="5" s="1"/>
  <c r="I516" i="5"/>
  <c r="H320" i="5"/>
  <c r="I320" i="5"/>
  <c r="H321" i="5"/>
  <c r="J321" i="5" s="1"/>
  <c r="K321" i="5" s="1"/>
  <c r="I321" i="5"/>
  <c r="H146" i="5"/>
  <c r="I146" i="5"/>
  <c r="H322" i="5"/>
  <c r="I322" i="5"/>
  <c r="H108" i="5"/>
  <c r="I108" i="5"/>
  <c r="H111" i="5"/>
  <c r="J111" i="5" s="1"/>
  <c r="K111" i="5" s="1"/>
  <c r="I111" i="5"/>
  <c r="H130" i="5"/>
  <c r="I130" i="5"/>
  <c r="H131" i="5"/>
  <c r="I131" i="5"/>
  <c r="H274" i="5"/>
  <c r="I274" i="5"/>
  <c r="H277" i="5"/>
  <c r="I277" i="5"/>
  <c r="H280" i="5"/>
  <c r="I280" i="5"/>
  <c r="H273" i="5"/>
  <c r="I273" i="5"/>
  <c r="J273" i="5"/>
  <c r="K273" i="5" s="1"/>
  <c r="H276" i="5"/>
  <c r="I276" i="5"/>
  <c r="H279" i="5"/>
  <c r="I279" i="5"/>
  <c r="H275" i="5"/>
  <c r="I275" i="5"/>
  <c r="H278" i="5"/>
  <c r="I278" i="5"/>
  <c r="H281" i="5"/>
  <c r="I281" i="5"/>
  <c r="H247" i="5"/>
  <c r="I247" i="5"/>
  <c r="H251" i="5"/>
  <c r="I251" i="5"/>
  <c r="J251" i="5" s="1"/>
  <c r="K251" i="5" s="1"/>
  <c r="I360" i="5"/>
  <c r="H360" i="5"/>
  <c r="H491" i="5"/>
  <c r="I491" i="5"/>
  <c r="H492" i="5"/>
  <c r="I492" i="5"/>
  <c r="H447" i="5"/>
  <c r="I447" i="5"/>
  <c r="H301" i="5"/>
  <c r="I301" i="5"/>
  <c r="H457" i="5"/>
  <c r="I457" i="5"/>
  <c r="H458" i="5"/>
  <c r="I458" i="5"/>
  <c r="H107" i="5"/>
  <c r="I107" i="5"/>
  <c r="H526" i="5"/>
  <c r="I526" i="5"/>
  <c r="H372" i="5"/>
  <c r="I372" i="5"/>
  <c r="H521" i="5"/>
  <c r="I521" i="5"/>
  <c r="H188" i="5"/>
  <c r="I188" i="5"/>
  <c r="H57" i="5"/>
  <c r="I57" i="5"/>
  <c r="H58" i="5"/>
  <c r="I58" i="5"/>
  <c r="H381" i="5"/>
  <c r="I381" i="5"/>
  <c r="H15" i="5"/>
  <c r="I15" i="5"/>
  <c r="H16" i="5"/>
  <c r="I16" i="5"/>
  <c r="H253" i="5"/>
  <c r="I253" i="5"/>
  <c r="H42" i="5"/>
  <c r="I42" i="5"/>
  <c r="H61" i="5"/>
  <c r="I61" i="5"/>
  <c r="H448" i="5"/>
  <c r="I448" i="5"/>
  <c r="H449" i="5"/>
  <c r="I449" i="5"/>
  <c r="H302" i="5"/>
  <c r="I302" i="5"/>
  <c r="H349" i="5"/>
  <c r="I349" i="5"/>
  <c r="H460" i="5"/>
  <c r="I460" i="5"/>
  <c r="H461" i="5"/>
  <c r="I461" i="5"/>
  <c r="H459" i="5"/>
  <c r="I459" i="5"/>
  <c r="H377" i="5"/>
  <c r="I377" i="5"/>
  <c r="H257" i="5"/>
  <c r="I257" i="5"/>
  <c r="H258" i="5"/>
  <c r="I258" i="5"/>
  <c r="H24" i="5"/>
  <c r="I24" i="5"/>
  <c r="H489" i="5"/>
  <c r="I489" i="5"/>
  <c r="H490" i="5"/>
  <c r="I490" i="5"/>
  <c r="H36" i="5"/>
  <c r="I36" i="5"/>
  <c r="H34" i="5"/>
  <c r="I34" i="5"/>
  <c r="H382" i="5"/>
  <c r="I382" i="5"/>
  <c r="H233" i="5"/>
  <c r="I233" i="5"/>
  <c r="H236" i="5"/>
  <c r="I236" i="5"/>
  <c r="H305" i="5"/>
  <c r="I305" i="5"/>
  <c r="H255" i="5"/>
  <c r="I255" i="5"/>
  <c r="H593" i="5"/>
  <c r="I593" i="5"/>
  <c r="H597" i="5"/>
  <c r="I597" i="5"/>
  <c r="H17" i="5"/>
  <c r="I17" i="5"/>
  <c r="H18" i="5"/>
  <c r="I18" i="5"/>
  <c r="H383" i="5"/>
  <c r="I383" i="5"/>
  <c r="H282" i="5"/>
  <c r="I282" i="5"/>
  <c r="H271" i="5"/>
  <c r="I271" i="5"/>
  <c r="H272" i="5"/>
  <c r="I272" i="5"/>
  <c r="H59" i="5"/>
  <c r="I59" i="5"/>
  <c r="H348" i="5"/>
  <c r="I348" i="5"/>
  <c r="H43" i="5"/>
  <c r="I43" i="5"/>
  <c r="H600" i="5"/>
  <c r="I600" i="5"/>
  <c r="H452" i="5"/>
  <c r="I452" i="5"/>
  <c r="H7" i="5"/>
  <c r="I7" i="5"/>
  <c r="H469" i="5"/>
  <c r="I469" i="5"/>
  <c r="H462" i="5"/>
  <c r="I462" i="5"/>
  <c r="H261" i="5"/>
  <c r="I261" i="5"/>
  <c r="H476" i="5"/>
  <c r="I476" i="5"/>
  <c r="H475" i="5"/>
  <c r="I475" i="5"/>
  <c r="H292" i="5"/>
  <c r="I292" i="5"/>
  <c r="H612" i="5"/>
  <c r="I612" i="5"/>
  <c r="H613" i="5"/>
  <c r="I613" i="5"/>
  <c r="H353" i="5"/>
  <c r="I353" i="5"/>
  <c r="H367" i="5"/>
  <c r="I367" i="5"/>
  <c r="H608" i="5"/>
  <c r="I608" i="5"/>
  <c r="H69" i="5"/>
  <c r="I69" i="5"/>
  <c r="H70" i="5"/>
  <c r="I70" i="5"/>
  <c r="H311" i="5"/>
  <c r="I311" i="5"/>
  <c r="H312" i="5"/>
  <c r="I312" i="5"/>
  <c r="H350" i="5"/>
  <c r="I350" i="5"/>
  <c r="H341" i="5"/>
  <c r="I341" i="5"/>
  <c r="H342" i="5"/>
  <c r="I342" i="5"/>
  <c r="H103" i="5"/>
  <c r="I103" i="5"/>
  <c r="H769" i="5"/>
  <c r="I769" i="5"/>
  <c r="H753" i="5"/>
  <c r="I753" i="5"/>
  <c r="H25" i="5"/>
  <c r="I25" i="5"/>
  <c r="H214" i="5"/>
  <c r="I214" i="5"/>
  <c r="H553" i="5"/>
  <c r="I553" i="5"/>
  <c r="H363" i="5"/>
  <c r="I363" i="5"/>
  <c r="H373" i="5"/>
  <c r="I373" i="5"/>
  <c r="H189" i="5"/>
  <c r="I189" i="5"/>
  <c r="H296" i="5"/>
  <c r="I296" i="5"/>
  <c r="H303" i="5"/>
  <c r="I303" i="5"/>
  <c r="H304" i="5"/>
  <c r="I304" i="5"/>
  <c r="H498" i="5"/>
  <c r="I498" i="5"/>
  <c r="H347" i="5"/>
  <c r="I347" i="5"/>
  <c r="H193" i="5"/>
  <c r="I193" i="5"/>
  <c r="H194" i="5"/>
  <c r="I194" i="5"/>
  <c r="H19" i="5"/>
  <c r="I19" i="5"/>
  <c r="H20" i="5"/>
  <c r="I20" i="5"/>
  <c r="H778" i="5"/>
  <c r="I778" i="5"/>
  <c r="H21" i="5"/>
  <c r="I21" i="5"/>
  <c r="H22" i="5"/>
  <c r="I22" i="5"/>
  <c r="H419" i="5"/>
  <c r="I419" i="5"/>
  <c r="H501" i="5"/>
  <c r="I501" i="5"/>
  <c r="H297" i="5"/>
  <c r="I297" i="5"/>
  <c r="H369" i="5"/>
  <c r="I369" i="5"/>
  <c r="H649" i="5"/>
  <c r="I649" i="5"/>
  <c r="H654" i="5"/>
  <c r="I654" i="5"/>
  <c r="H306" i="5"/>
  <c r="I306" i="5"/>
  <c r="H295" i="5"/>
  <c r="I295" i="5"/>
  <c r="H555" i="5"/>
  <c r="I555" i="5"/>
  <c r="H89" i="5"/>
  <c r="I89" i="5"/>
  <c r="H379" i="5"/>
  <c r="I379" i="5"/>
  <c r="H618" i="5"/>
  <c r="I618" i="5"/>
  <c r="H55" i="5"/>
  <c r="I55" i="5"/>
  <c r="H376" i="5"/>
  <c r="I376" i="5"/>
  <c r="H335" i="5"/>
  <c r="I335" i="5"/>
  <c r="H336" i="5"/>
  <c r="I336" i="5"/>
  <c r="H541" i="5"/>
  <c r="I541" i="5"/>
  <c r="H542" i="5"/>
  <c r="I542" i="5"/>
  <c r="H29" i="5"/>
  <c r="I29" i="5"/>
  <c r="H474" i="5"/>
  <c r="I474" i="5"/>
  <c r="H473" i="5"/>
  <c r="I473" i="5"/>
  <c r="H190" i="5"/>
  <c r="I190" i="5"/>
  <c r="H263" i="5"/>
  <c r="I263" i="5"/>
  <c r="H294" i="5"/>
  <c r="I294" i="5"/>
  <c r="H517" i="5"/>
  <c r="I517" i="5"/>
  <c r="H13" i="5"/>
  <c r="I13" i="5"/>
  <c r="H213" i="5"/>
  <c r="I213" i="5"/>
  <c r="H254" i="5"/>
  <c r="I254" i="5"/>
  <c r="H51" i="5"/>
  <c r="I51" i="5"/>
  <c r="H52" i="5"/>
  <c r="I52" i="5"/>
  <c r="H65" i="5"/>
  <c r="I65" i="5"/>
  <c r="H66" i="5"/>
  <c r="I66" i="5"/>
  <c r="H67" i="5"/>
  <c r="I67" i="5"/>
  <c r="H68" i="5"/>
  <c r="I68" i="5"/>
  <c r="H62" i="5"/>
  <c r="I62" i="5"/>
  <c r="H313" i="5"/>
  <c r="I313" i="5"/>
  <c r="H314" i="5"/>
  <c r="I314" i="5"/>
  <c r="H582" i="5"/>
  <c r="I582" i="5"/>
  <c r="H481" i="5"/>
  <c r="I481" i="5"/>
  <c r="H215" i="5"/>
  <c r="I215" i="5"/>
  <c r="H378" i="5"/>
  <c r="I378" i="5"/>
  <c r="H256" i="5"/>
  <c r="I256" i="5"/>
  <c r="H576" i="5"/>
  <c r="I576" i="5"/>
  <c r="H577" i="5"/>
  <c r="I577" i="5"/>
  <c r="H578" i="5"/>
  <c r="I578" i="5"/>
  <c r="H579" i="5"/>
  <c r="I579" i="5"/>
  <c r="H37" i="5"/>
  <c r="I37" i="5"/>
  <c r="H298" i="5"/>
  <c r="I298" i="5"/>
  <c r="H35" i="5"/>
  <c r="I35" i="5"/>
  <c r="H358" i="5"/>
  <c r="I358" i="5"/>
  <c r="H152" i="5"/>
  <c r="I152" i="5"/>
  <c r="H368" i="5"/>
  <c r="I368" i="5"/>
  <c r="H283" i="5"/>
  <c r="I283" i="5"/>
  <c r="H596" i="5"/>
  <c r="I596" i="5"/>
  <c r="H785" i="5"/>
  <c r="I785" i="5"/>
  <c r="H659" i="5"/>
  <c r="I659" i="5"/>
  <c r="H664" i="5"/>
  <c r="I664" i="5"/>
  <c r="H570" i="5"/>
  <c r="I570" i="5"/>
  <c r="H293" i="5"/>
  <c r="I293" i="5"/>
  <c r="H8" i="5"/>
  <c r="I8" i="5"/>
  <c r="H471" i="5"/>
  <c r="I471" i="5"/>
  <c r="H472" i="5"/>
  <c r="I472" i="5"/>
  <c r="H779" i="5"/>
  <c r="I779" i="5"/>
  <c r="H759" i="5"/>
  <c r="I759" i="5"/>
  <c r="H522" i="5"/>
  <c r="I522" i="5"/>
  <c r="H604" i="5"/>
  <c r="I604" i="5"/>
  <c r="H421" i="5"/>
  <c r="I421" i="5"/>
  <c r="H366" i="5"/>
  <c r="I366" i="5"/>
  <c r="H764" i="5"/>
  <c r="I764" i="5"/>
  <c r="H770" i="5"/>
  <c r="I770" i="5"/>
  <c r="H749" i="5"/>
  <c r="I749" i="5"/>
  <c r="H73" i="5"/>
  <c r="I73" i="5"/>
  <c r="H74" i="5"/>
  <c r="I74" i="5"/>
  <c r="H609" i="5"/>
  <c r="I609" i="5"/>
  <c r="H762" i="5"/>
  <c r="I762" i="5"/>
  <c r="H763" i="5"/>
  <c r="I763" i="5"/>
  <c r="H554" i="5"/>
  <c r="I554" i="5"/>
  <c r="H362" i="5"/>
  <c r="I362" i="5"/>
  <c r="H147" i="5"/>
  <c r="I147" i="5"/>
  <c r="H520" i="5"/>
  <c r="I520" i="5"/>
  <c r="H239" i="5"/>
  <c r="I239" i="5"/>
  <c r="H237" i="5"/>
  <c r="I237" i="5"/>
  <c r="H238" i="5"/>
  <c r="I238" i="5"/>
  <c r="H380" i="5"/>
  <c r="I380" i="5"/>
  <c r="H187" i="5"/>
  <c r="I187" i="5"/>
  <c r="H399" i="5"/>
  <c r="I399" i="5"/>
  <c r="H284" i="5"/>
  <c r="I284" i="5"/>
  <c r="H75" i="5"/>
  <c r="I75" i="5"/>
  <c r="H191" i="5"/>
  <c r="I191" i="5"/>
  <c r="H192" i="5"/>
  <c r="I192" i="5"/>
  <c r="H549" i="5"/>
  <c r="I549" i="5"/>
  <c r="H38" i="5"/>
  <c r="I38" i="5"/>
  <c r="H585" i="5"/>
  <c r="I585" i="5"/>
  <c r="H33" i="5"/>
  <c r="I33" i="5"/>
  <c r="H669" i="5"/>
  <c r="I669" i="5"/>
  <c r="H650" i="5"/>
  <c r="I650" i="5"/>
  <c r="H655" i="5"/>
  <c r="I655" i="5"/>
  <c r="H674" i="5"/>
  <c r="I674" i="5"/>
  <c r="H63" i="5"/>
  <c r="I63" i="5"/>
  <c r="H64" i="5"/>
  <c r="I64" i="5"/>
  <c r="H616" i="5"/>
  <c r="I616" i="5"/>
  <c r="H617" i="5"/>
  <c r="I617" i="5"/>
  <c r="H545" i="5"/>
  <c r="I545" i="5"/>
  <c r="H546" i="5"/>
  <c r="I546" i="5"/>
  <c r="H543" i="5"/>
  <c r="I543" i="5"/>
  <c r="H87" i="5"/>
  <c r="I87" i="5"/>
  <c r="H482" i="5"/>
  <c r="I482" i="5"/>
  <c r="H148" i="5"/>
  <c r="I148" i="5"/>
  <c r="H518" i="5"/>
  <c r="I518" i="5"/>
  <c r="H519" i="5"/>
  <c r="I519" i="5"/>
  <c r="H54" i="5"/>
  <c r="I54" i="5"/>
  <c r="H337" i="5"/>
  <c r="I337" i="5"/>
  <c r="H338" i="5"/>
  <c r="I338" i="5"/>
  <c r="H71" i="5"/>
  <c r="I71" i="5"/>
  <c r="H72" i="5"/>
  <c r="I72" i="5"/>
  <c r="H359" i="5"/>
  <c r="I359" i="5"/>
  <c r="H401" i="5"/>
  <c r="I401" i="5"/>
  <c r="H614" i="5"/>
  <c r="I614" i="5"/>
  <c r="H615" i="5"/>
  <c r="I615" i="5"/>
  <c r="H743" i="5"/>
  <c r="I743" i="5"/>
  <c r="H679" i="5"/>
  <c r="I679" i="5"/>
  <c r="H684" i="5"/>
  <c r="I684" i="5"/>
  <c r="H605" i="5"/>
  <c r="I605" i="5"/>
  <c r="H285" i="5"/>
  <c r="I285" i="5"/>
  <c r="H287" i="5"/>
  <c r="I287" i="5"/>
  <c r="H651" i="5"/>
  <c r="I651" i="5"/>
  <c r="H656" i="5"/>
  <c r="I656" i="5"/>
  <c r="H598" i="5"/>
  <c r="I598" i="5"/>
  <c r="I262" i="5"/>
  <c r="H262" i="5"/>
  <c r="H740" i="5"/>
  <c r="J740" i="5" s="1"/>
  <c r="K740" i="5" s="1"/>
  <c r="I740" i="5"/>
  <c r="H594" i="5"/>
  <c r="I594" i="5"/>
  <c r="H14" i="5"/>
  <c r="I14" i="5"/>
  <c r="H533" i="5"/>
  <c r="I533" i="5"/>
  <c r="H234" i="5"/>
  <c r="I234" i="5"/>
  <c r="H28" i="5"/>
  <c r="I28" i="5"/>
  <c r="H453" i="5"/>
  <c r="I453" i="5"/>
  <c r="H400" i="5"/>
  <c r="I400" i="5"/>
  <c r="H437" i="5"/>
  <c r="I437" i="5"/>
  <c r="H530" i="5"/>
  <c r="I530" i="5"/>
  <c r="H531" i="5"/>
  <c r="I531" i="5"/>
  <c r="H532" i="5"/>
  <c r="I532" i="5"/>
  <c r="H354" i="5"/>
  <c r="I354" i="5"/>
  <c r="H112" i="5"/>
  <c r="I112" i="5"/>
  <c r="H113" i="5"/>
  <c r="J113" i="5" s="1"/>
  <c r="K113" i="5" s="1"/>
  <c r="I113" i="5"/>
  <c r="H50" i="5"/>
  <c r="I50" i="5"/>
  <c r="H134" i="5"/>
  <c r="I134" i="5"/>
  <c r="H135" i="5"/>
  <c r="I135" i="5"/>
  <c r="H470" i="5"/>
  <c r="I470" i="5"/>
  <c r="H115" i="5"/>
  <c r="I115" i="5"/>
  <c r="H116" i="5"/>
  <c r="I116" i="5"/>
  <c r="H53" i="5"/>
  <c r="I53" i="5"/>
  <c r="J53" i="5"/>
  <c r="K53" i="5" s="1"/>
  <c r="H527" i="5"/>
  <c r="I527" i="5"/>
  <c r="H365" i="5"/>
  <c r="I365" i="5"/>
  <c r="H642" i="5"/>
  <c r="I642" i="5"/>
  <c r="J642" i="5" s="1"/>
  <c r="K642" i="5" s="1"/>
  <c r="H643" i="5"/>
  <c r="I643" i="5"/>
  <c r="J643" i="5" s="1"/>
  <c r="K643" i="5" s="1"/>
  <c r="H644" i="5"/>
  <c r="I644" i="5"/>
  <c r="H120" i="5"/>
  <c r="I120" i="5"/>
  <c r="H121" i="5"/>
  <c r="I121" i="5"/>
  <c r="J121" i="5" s="1"/>
  <c r="K121" i="5" s="1"/>
  <c r="H645" i="5"/>
  <c r="I645" i="5"/>
  <c r="H315" i="5"/>
  <c r="I315" i="5"/>
  <c r="H123" i="5"/>
  <c r="I123" i="5"/>
  <c r="H529" i="5"/>
  <c r="I529" i="5"/>
  <c r="H646" i="5"/>
  <c r="I646" i="5"/>
  <c r="H317" i="5"/>
  <c r="I317" i="5"/>
  <c r="H316" i="5"/>
  <c r="I316" i="5"/>
  <c r="H114" i="5"/>
  <c r="I114" i="5"/>
  <c r="H196" i="5"/>
  <c r="J196" i="5" s="1"/>
  <c r="K196" i="5" s="1"/>
  <c r="I196" i="5"/>
  <c r="H318" i="5"/>
  <c r="I318" i="5"/>
  <c r="H440" i="5"/>
  <c r="I440" i="5"/>
  <c r="H441" i="5"/>
  <c r="I441" i="5"/>
  <c r="H442" i="5"/>
  <c r="I442" i="5"/>
  <c r="H136" i="5"/>
  <c r="I136" i="5"/>
  <c r="H450" i="5"/>
  <c r="I450" i="5"/>
  <c r="H583" i="5"/>
  <c r="J583" i="5" s="1"/>
  <c r="K583" i="5" s="1"/>
  <c r="I583" i="5"/>
  <c r="H455" i="5"/>
  <c r="I455" i="5"/>
  <c r="H456" i="5"/>
  <c r="I456" i="5"/>
  <c r="H510" i="5"/>
  <c r="J510" i="5" s="1"/>
  <c r="K510" i="5" s="1"/>
  <c r="I510" i="5"/>
  <c r="H356" i="5"/>
  <c r="I356" i="5"/>
  <c r="H528" i="5"/>
  <c r="I528" i="5"/>
  <c r="H592" i="5"/>
  <c r="I592" i="5"/>
  <c r="H420" i="5"/>
  <c r="I420" i="5"/>
  <c r="H445" i="5"/>
  <c r="J445" i="5" s="1"/>
  <c r="K445" i="5" s="1"/>
  <c r="I445" i="5"/>
  <c r="H41" i="5"/>
  <c r="I41" i="5"/>
  <c r="H375" i="5"/>
  <c r="I375" i="5"/>
  <c r="H56" i="5"/>
  <c r="I56" i="5"/>
  <c r="H364" i="5"/>
  <c r="I364" i="5"/>
  <c r="H352" i="5"/>
  <c r="I352" i="5"/>
  <c r="H32" i="5"/>
  <c r="I32" i="5"/>
  <c r="H94" i="5"/>
  <c r="J94" i="5" s="1"/>
  <c r="K94" i="5" s="1"/>
  <c r="I94" i="5"/>
  <c r="H117" i="5"/>
  <c r="I117" i="5"/>
  <c r="H451" i="5"/>
  <c r="I451" i="5"/>
  <c r="H49" i="5"/>
  <c r="J49" i="5" s="1"/>
  <c r="K49" i="5" s="1"/>
  <c r="I49" i="5"/>
  <c r="H647" i="5"/>
  <c r="I647" i="5"/>
  <c r="H235" i="5"/>
  <c r="I235" i="5"/>
  <c r="H384" i="5"/>
  <c r="I384" i="5"/>
  <c r="H48" i="5"/>
  <c r="I48" i="5"/>
  <c r="H47" i="5"/>
  <c r="I47" i="5"/>
  <c r="H454" i="5"/>
  <c r="I454" i="5"/>
  <c r="H371" i="5"/>
  <c r="I371" i="5"/>
  <c r="J371" i="5"/>
  <c r="K371" i="5" s="1"/>
  <c r="H374" i="5"/>
  <c r="I374" i="5"/>
  <c r="H345" i="5"/>
  <c r="I345" i="5"/>
  <c r="H45" i="5"/>
  <c r="I45" i="5"/>
  <c r="H60" i="5"/>
  <c r="I60" i="5"/>
  <c r="H385" i="5"/>
  <c r="I385" i="5"/>
  <c r="H351" i="5"/>
  <c r="I351" i="5"/>
  <c r="H355" i="5"/>
  <c r="I355" i="5"/>
  <c r="H607" i="5"/>
  <c r="I607" i="5"/>
  <c r="H439" i="5"/>
  <c r="I439" i="5"/>
  <c r="H438" i="5"/>
  <c r="I438" i="5"/>
  <c r="H23" i="5"/>
  <c r="I23" i="5"/>
  <c r="J23" i="5" s="1"/>
  <c r="K23" i="5" s="1"/>
  <c r="H39" i="5"/>
  <c r="I39" i="5"/>
  <c r="H40" i="5"/>
  <c r="I40" i="5"/>
  <c r="H119" i="5"/>
  <c r="I119" i="5"/>
  <c r="H129" i="5"/>
  <c r="I129" i="5"/>
  <c r="J129" i="5" s="1"/>
  <c r="K129" i="5" s="1"/>
  <c r="H31" i="5"/>
  <c r="I31" i="5"/>
  <c r="H27" i="5"/>
  <c r="I27" i="5"/>
  <c r="H398" i="5"/>
  <c r="I398" i="5"/>
  <c r="H132" i="5"/>
  <c r="I132" i="5"/>
  <c r="J132" i="5" s="1"/>
  <c r="K132" i="5" s="1"/>
  <c r="H133" i="5"/>
  <c r="J133" i="5" s="1"/>
  <c r="K133" i="5" s="1"/>
  <c r="I133" i="5"/>
  <c r="H595" i="5"/>
  <c r="J595" i="5" s="1"/>
  <c r="K595" i="5" s="1"/>
  <c r="I595" i="5"/>
  <c r="H346" i="5"/>
  <c r="I346" i="5"/>
  <c r="H343" i="5"/>
  <c r="I343" i="5"/>
  <c r="H511" i="5"/>
  <c r="J511" i="5" s="1"/>
  <c r="K511" i="5" s="1"/>
  <c r="I511" i="5"/>
  <c r="H252" i="5"/>
  <c r="I252" i="5"/>
  <c r="H463" i="5"/>
  <c r="I463" i="5"/>
  <c r="H464" i="5"/>
  <c r="I464" i="5"/>
  <c r="J464" i="5" s="1"/>
  <c r="K464" i="5" s="1"/>
  <c r="H467" i="5"/>
  <c r="I467" i="5"/>
  <c r="H465" i="5"/>
  <c r="I465" i="5"/>
  <c r="H468" i="5"/>
  <c r="I468" i="5"/>
  <c r="H466" i="5"/>
  <c r="I466" i="5"/>
  <c r="J466" i="5" s="1"/>
  <c r="K466" i="5" s="1"/>
  <c r="H506" i="5"/>
  <c r="I506" i="5"/>
  <c r="H340" i="5"/>
  <c r="I340" i="5"/>
  <c r="H339" i="5"/>
  <c r="I339" i="5"/>
  <c r="H444" i="5"/>
  <c r="I444" i="5"/>
  <c r="J444" i="5" s="1"/>
  <c r="K444" i="5" s="1"/>
  <c r="H738" i="5"/>
  <c r="I738" i="5"/>
  <c r="H30" i="5"/>
  <c r="I30" i="5"/>
  <c r="H768" i="5"/>
  <c r="I768" i="5"/>
  <c r="H344" i="5"/>
  <c r="I344" i="5"/>
  <c r="H195" i="5"/>
  <c r="I195" i="5"/>
  <c r="I746" i="5"/>
  <c r="H746" i="5"/>
  <c r="J607" i="5" l="1"/>
  <c r="K607" i="5" s="1"/>
  <c r="J60" i="5"/>
  <c r="K60" i="5" s="1"/>
  <c r="J532" i="5"/>
  <c r="K532" i="5" s="1"/>
  <c r="J415" i="5"/>
  <c r="K415" i="5" s="1"/>
  <c r="J581" i="5"/>
  <c r="K581" i="5" s="1"/>
  <c r="J603" i="5"/>
  <c r="K603" i="5" s="1"/>
  <c r="J223" i="5"/>
  <c r="K223" i="5" s="1"/>
  <c r="J164" i="5"/>
  <c r="K164" i="5" s="1"/>
  <c r="J621" i="5"/>
  <c r="K621" i="5" s="1"/>
  <c r="J488" i="5"/>
  <c r="K488" i="5" s="1"/>
  <c r="J623" i="5"/>
  <c r="K623" i="5" s="1"/>
  <c r="J12" i="5"/>
  <c r="K12" i="5" s="1"/>
  <c r="J219" i="5"/>
  <c r="K219" i="5" s="1"/>
  <c r="J580" i="5"/>
  <c r="K580" i="5" s="1"/>
  <c r="J208" i="5"/>
  <c r="K208" i="5" s="1"/>
  <c r="J168" i="5"/>
  <c r="K168" i="5" s="1"/>
  <c r="J433" i="5"/>
  <c r="K433" i="5" s="1"/>
  <c r="J586" i="5"/>
  <c r="K586" i="5" s="1"/>
  <c r="J183" i="5"/>
  <c r="K183" i="5" s="1"/>
  <c r="J431" i="5"/>
  <c r="K431" i="5" s="1"/>
  <c r="J432" i="5"/>
  <c r="K432" i="5" s="1"/>
  <c r="J486" i="5"/>
  <c r="K486" i="5" s="1"/>
  <c r="J392" i="5"/>
  <c r="K392" i="5" s="1"/>
  <c r="J266" i="5"/>
  <c r="K266" i="5" s="1"/>
  <c r="J166" i="5"/>
  <c r="K166" i="5" s="1"/>
  <c r="J710" i="5"/>
  <c r="K710" i="5" s="1"/>
  <c r="J739" i="5"/>
  <c r="K739" i="5" s="1"/>
  <c r="J9" i="5"/>
  <c r="K9" i="5" s="1"/>
  <c r="J26" i="5"/>
  <c r="K26" i="5" s="1"/>
  <c r="J102" i="5"/>
  <c r="K102" i="5" s="1"/>
  <c r="J288" i="5"/>
  <c r="K288" i="5" s="1"/>
  <c r="J547" i="5"/>
  <c r="K547" i="5" s="1"/>
  <c r="J675" i="5"/>
  <c r="K675" i="5" s="1"/>
  <c r="J611" i="5"/>
  <c r="K611" i="5" s="1"/>
  <c r="J427" i="5"/>
  <c r="K427" i="5" s="1"/>
  <c r="J195" i="5"/>
  <c r="K195" i="5" s="1"/>
  <c r="J738" i="5"/>
  <c r="K738" i="5" s="1"/>
  <c r="J275" i="5"/>
  <c r="K275" i="5" s="1"/>
  <c r="J276" i="5"/>
  <c r="K276" i="5" s="1"/>
  <c r="J130" i="5"/>
  <c r="K130" i="5" s="1"/>
  <c r="J406" i="5"/>
  <c r="K406" i="5" s="1"/>
  <c r="J160" i="5"/>
  <c r="K160" i="5" s="1"/>
  <c r="J291" i="5"/>
  <c r="K291" i="5" s="1"/>
  <c r="J84" i="5"/>
  <c r="K84" i="5" s="1"/>
  <c r="J494" i="5"/>
  <c r="K494" i="5" s="1"/>
  <c r="J723" i="5"/>
  <c r="K723" i="5" s="1"/>
  <c r="J676" i="5"/>
  <c r="K676" i="5" s="1"/>
  <c r="J671" i="5"/>
  <c r="K671" i="5" s="1"/>
  <c r="J500" i="5"/>
  <c r="K500" i="5" s="1"/>
  <c r="J685" i="5"/>
  <c r="K685" i="5" s="1"/>
  <c r="J689" i="5"/>
  <c r="K689" i="5" s="1"/>
  <c r="J468" i="5"/>
  <c r="K468" i="5" s="1"/>
  <c r="J247" i="5"/>
  <c r="K247" i="5" s="1"/>
  <c r="J226" i="5"/>
  <c r="K226" i="5" s="1"/>
  <c r="J705" i="5"/>
  <c r="K705" i="5" s="1"/>
  <c r="J99" i="5"/>
  <c r="K99" i="5" s="1"/>
  <c r="J455" i="5"/>
  <c r="K455" i="5" s="1"/>
  <c r="J529" i="5"/>
  <c r="K529" i="5" s="1"/>
  <c r="J115" i="5"/>
  <c r="K115" i="5" s="1"/>
  <c r="J135" i="5"/>
  <c r="K135" i="5" s="1"/>
  <c r="J50" i="5"/>
  <c r="K50" i="5" s="1"/>
  <c r="J112" i="5"/>
  <c r="K112" i="5" s="1"/>
  <c r="J758" i="5"/>
  <c r="K758" i="5" s="1"/>
  <c r="J162" i="5"/>
  <c r="K162" i="5" s="1"/>
  <c r="J620" i="5"/>
  <c r="K620" i="5" s="1"/>
  <c r="J487" i="5"/>
  <c r="K487" i="5" s="1"/>
  <c r="J434" i="5"/>
  <c r="K434" i="5" s="1"/>
  <c r="J626" i="5"/>
  <c r="K626" i="5" s="1"/>
  <c r="J222" i="5"/>
  <c r="K222" i="5" s="1"/>
  <c r="J232" i="5"/>
  <c r="K232" i="5" s="1"/>
  <c r="J300" i="5"/>
  <c r="K300" i="5" s="1"/>
  <c r="J267" i="5"/>
  <c r="K267" i="5" s="1"/>
  <c r="J171" i="5"/>
  <c r="K171" i="5" s="1"/>
  <c r="J587" i="5"/>
  <c r="K587" i="5" s="1"/>
  <c r="J590" i="5"/>
  <c r="K590" i="5" s="1"/>
  <c r="J185" i="5"/>
  <c r="K185" i="5" s="1"/>
  <c r="J202" i="5"/>
  <c r="K202" i="5" s="1"/>
  <c r="J479" i="5"/>
  <c r="K479" i="5" s="1"/>
  <c r="J602" i="5"/>
  <c r="K602" i="5" s="1"/>
  <c r="J394" i="5"/>
  <c r="K394" i="5" s="1"/>
  <c r="J163" i="5"/>
  <c r="K163" i="5" s="1"/>
  <c r="J506" i="5"/>
  <c r="K506" i="5" s="1"/>
  <c r="J278" i="5"/>
  <c r="K278" i="5" s="1"/>
  <c r="J228" i="5"/>
  <c r="K228" i="5" s="1"/>
  <c r="J169" i="5"/>
  <c r="K169" i="5" s="1"/>
  <c r="J92" i="5"/>
  <c r="K92" i="5" s="1"/>
  <c r="J30" i="5"/>
  <c r="K30" i="5" s="1"/>
  <c r="J647" i="5"/>
  <c r="K647" i="5" s="1"/>
  <c r="J31" i="5"/>
  <c r="K31" i="5" s="1"/>
  <c r="J119" i="5"/>
  <c r="K119" i="5" s="1"/>
  <c r="J374" i="5"/>
  <c r="K374" i="5" s="1"/>
  <c r="J454" i="5"/>
  <c r="K454" i="5" s="1"/>
  <c r="J56" i="5"/>
  <c r="K56" i="5" s="1"/>
  <c r="J644" i="5"/>
  <c r="K644" i="5" s="1"/>
  <c r="J134" i="5"/>
  <c r="K134" i="5" s="1"/>
  <c r="J143" i="5"/>
  <c r="K143" i="5" s="1"/>
  <c r="J634" i="5"/>
  <c r="K634" i="5" s="1"/>
  <c r="J172" i="5"/>
  <c r="K172" i="5" s="1"/>
  <c r="J588" i="5"/>
  <c r="K588" i="5" s="1"/>
  <c r="J435" i="5"/>
  <c r="K435" i="5" s="1"/>
  <c r="J776" i="5"/>
  <c r="K776" i="5" s="1"/>
  <c r="J159" i="5"/>
  <c r="K159" i="5" s="1"/>
  <c r="J10" i="5"/>
  <c r="K10" i="5" s="1"/>
  <c r="J601" i="5"/>
  <c r="K601" i="5" s="1"/>
  <c r="J695" i="5"/>
  <c r="K695" i="5" s="1"/>
  <c r="J289" i="5"/>
  <c r="K289" i="5" s="1"/>
  <c r="J537" i="5"/>
  <c r="K537" i="5" s="1"/>
  <c r="J530" i="5"/>
  <c r="K530" i="5" s="1"/>
  <c r="J400" i="5"/>
  <c r="K400" i="5" s="1"/>
  <c r="J108" i="5"/>
  <c r="K108" i="5" s="1"/>
  <c r="J146" i="5"/>
  <c r="K146" i="5" s="1"/>
  <c r="J320" i="5"/>
  <c r="K320" i="5" s="1"/>
  <c r="J515" i="5"/>
  <c r="K515" i="5" s="1"/>
  <c r="J319" i="5"/>
  <c r="K319" i="5" s="1"/>
  <c r="J332" i="5"/>
  <c r="K332" i="5" s="1"/>
  <c r="J4" i="5"/>
  <c r="K4" i="5" s="1"/>
  <c r="J403" i="5"/>
  <c r="K403" i="5" s="1"/>
  <c r="J761" i="5"/>
  <c r="K761" i="5" s="1"/>
  <c r="J629" i="5"/>
  <c r="K629" i="5" s="1"/>
  <c r="J513" i="5"/>
  <c r="K513" i="5" s="1"/>
  <c r="J760" i="5"/>
  <c r="K760" i="5" s="1"/>
  <c r="J184" i="5"/>
  <c r="K184" i="5" s="1"/>
  <c r="J416" i="5"/>
  <c r="K416" i="5" s="1"/>
  <c r="J625" i="5"/>
  <c r="K625" i="5" s="1"/>
  <c r="J627" i="5"/>
  <c r="K627" i="5" s="1"/>
  <c r="J156" i="5"/>
  <c r="K156" i="5" s="1"/>
  <c r="J630" i="5"/>
  <c r="K630" i="5" s="1"/>
  <c r="J589" i="5"/>
  <c r="K589" i="5" s="1"/>
  <c r="J227" i="5"/>
  <c r="K227" i="5" s="1"/>
  <c r="J224" i="5"/>
  <c r="K224" i="5" s="1"/>
  <c r="J203" i="5"/>
  <c r="K203" i="5" s="1"/>
  <c r="J299" i="5"/>
  <c r="K299" i="5" s="1"/>
  <c r="J151" i="5"/>
  <c r="K151" i="5" s="1"/>
  <c r="J733" i="5"/>
  <c r="K733" i="5" s="1"/>
  <c r="J777" i="5"/>
  <c r="K777" i="5" s="1"/>
  <c r="J388" i="5"/>
  <c r="K388" i="5" s="1"/>
  <c r="J179" i="5"/>
  <c r="K179" i="5" s="1"/>
  <c r="J703" i="5"/>
  <c r="K703" i="5" s="1"/>
  <c r="J91" i="5"/>
  <c r="K91" i="5" s="1"/>
  <c r="J556" i="5"/>
  <c r="K556" i="5" s="1"/>
  <c r="J667" i="5"/>
  <c r="K667" i="5" s="1"/>
  <c r="J715" i="5"/>
  <c r="K715" i="5" s="1"/>
  <c r="J11" i="5"/>
  <c r="K11" i="5" s="1"/>
  <c r="J76" i="5"/>
  <c r="K76" i="5" s="1"/>
  <c r="J704" i="5"/>
  <c r="K704" i="5" s="1"/>
  <c r="J437" i="5"/>
  <c r="K437" i="5" s="1"/>
  <c r="J234" i="5"/>
  <c r="K234" i="5" s="1"/>
  <c r="J277" i="5"/>
  <c r="K277" i="5" s="1"/>
  <c r="J322" i="5"/>
  <c r="K322" i="5" s="1"/>
  <c r="J333" i="5"/>
  <c r="K333" i="5" s="1"/>
  <c r="J412" i="5"/>
  <c r="K412" i="5" s="1"/>
  <c r="J404" i="5"/>
  <c r="K404" i="5" s="1"/>
  <c r="J93" i="5"/>
  <c r="K93" i="5" s="1"/>
  <c r="J165" i="5"/>
  <c r="K165" i="5" s="1"/>
  <c r="J495" i="5"/>
  <c r="K495" i="5" s="1"/>
  <c r="J370" i="5"/>
  <c r="K370" i="5" s="1"/>
  <c r="J270" i="5"/>
  <c r="K270" i="5" s="1"/>
  <c r="J210" i="5"/>
  <c r="K210" i="5" s="1"/>
  <c r="J180" i="5"/>
  <c r="K180" i="5" s="1"/>
  <c r="J732" i="5"/>
  <c r="K732" i="5" s="1"/>
  <c r="J744" i="5"/>
  <c r="K744" i="5" s="1"/>
  <c r="J265" i="5"/>
  <c r="K265" i="5" s="1"/>
  <c r="J727" i="5"/>
  <c r="K727" i="5" s="1"/>
  <c r="J128" i="5"/>
  <c r="K128" i="5" s="1"/>
  <c r="J209" i="5"/>
  <c r="K209" i="5" s="1"/>
  <c r="J691" i="5"/>
  <c r="K691" i="5" s="1"/>
  <c r="J781" i="5"/>
  <c r="K781" i="5" s="1"/>
  <c r="J568" i="5"/>
  <c r="K568" i="5" s="1"/>
  <c r="J503" i="5"/>
  <c r="K503" i="5" s="1"/>
  <c r="J90" i="5"/>
  <c r="K90" i="5" s="1"/>
  <c r="J524" i="5"/>
  <c r="K524" i="5" s="1"/>
  <c r="J680" i="5"/>
  <c r="K680" i="5" s="1"/>
  <c r="J397" i="5"/>
  <c r="K397" i="5" s="1"/>
  <c r="J660" i="5"/>
  <c r="K660" i="5" s="1"/>
  <c r="J467" i="5"/>
  <c r="K467" i="5" s="1"/>
  <c r="J442" i="5"/>
  <c r="K442" i="5" s="1"/>
  <c r="J280" i="5"/>
  <c r="K280" i="5" s="1"/>
  <c r="J39" i="5"/>
  <c r="K39" i="5" s="1"/>
  <c r="J27" i="5"/>
  <c r="K27" i="5" s="1"/>
  <c r="J438" i="5"/>
  <c r="K438" i="5" s="1"/>
  <c r="J375" i="5"/>
  <c r="K375" i="5" s="1"/>
  <c r="J594" i="5"/>
  <c r="K594" i="5" s="1"/>
  <c r="J605" i="5"/>
  <c r="K605" i="5" s="1"/>
  <c r="J335" i="5"/>
  <c r="K335" i="5" s="1"/>
  <c r="J306" i="5"/>
  <c r="K306" i="5" s="1"/>
  <c r="J188" i="5"/>
  <c r="K188" i="5" s="1"/>
  <c r="J324" i="5"/>
  <c r="K324" i="5" s="1"/>
  <c r="J142" i="5"/>
  <c r="K142" i="5" s="1"/>
  <c r="J633" i="5"/>
  <c r="K633" i="5" s="1"/>
  <c r="J514" i="5"/>
  <c r="K514" i="5" s="1"/>
  <c r="J141" i="5"/>
  <c r="K141" i="5" s="1"/>
  <c r="J174" i="5"/>
  <c r="K174" i="5" s="1"/>
  <c r="J167" i="5"/>
  <c r="K167" i="5" s="1"/>
  <c r="J259" i="5"/>
  <c r="K259" i="5" s="1"/>
  <c r="J718" i="5"/>
  <c r="K718" i="5" s="1"/>
  <c r="J574" i="5"/>
  <c r="K574" i="5" s="1"/>
  <c r="J688" i="5"/>
  <c r="K688" i="5" s="1"/>
  <c r="J220" i="5"/>
  <c r="K220" i="5" s="1"/>
  <c r="J357" i="5"/>
  <c r="K357" i="5" s="1"/>
  <c r="J692" i="5"/>
  <c r="K692" i="5" s="1"/>
  <c r="J639" i="5"/>
  <c r="K639" i="5" s="1"/>
  <c r="J386" i="5"/>
  <c r="K386" i="5" s="1"/>
  <c r="J307" i="5"/>
  <c r="K307" i="5" s="1"/>
  <c r="J78" i="5"/>
  <c r="K78" i="5" s="1"/>
  <c r="J181" i="5"/>
  <c r="K181" i="5" s="1"/>
  <c r="J310" i="5"/>
  <c r="K310" i="5" s="1"/>
  <c r="J772" i="5"/>
  <c r="K772" i="5" s="1"/>
  <c r="J711" i="5"/>
  <c r="K711" i="5" s="1"/>
  <c r="J484" i="5"/>
  <c r="K484" i="5" s="1"/>
  <c r="J706" i="5"/>
  <c r="K706" i="5" s="1"/>
  <c r="J536" i="5"/>
  <c r="K536" i="5" s="1"/>
  <c r="J44" i="5"/>
  <c r="K44" i="5" s="1"/>
  <c r="J241" i="5"/>
  <c r="K241" i="5" s="1"/>
  <c r="J260" i="5"/>
  <c r="K260" i="5" s="1"/>
  <c r="J610" i="5"/>
  <c r="K610" i="5" s="1"/>
  <c r="J768" i="5"/>
  <c r="K768" i="5" s="1"/>
  <c r="J465" i="5"/>
  <c r="K465" i="5" s="1"/>
  <c r="J346" i="5"/>
  <c r="K346" i="5" s="1"/>
  <c r="J40" i="5"/>
  <c r="K40" i="5" s="1"/>
  <c r="J48" i="5"/>
  <c r="K48" i="5" s="1"/>
  <c r="J354" i="5"/>
  <c r="K354" i="5" s="1"/>
  <c r="J281" i="5"/>
  <c r="K281" i="5" s="1"/>
  <c r="J138" i="5"/>
  <c r="K138" i="5" s="1"/>
  <c r="J327" i="5"/>
  <c r="K327" i="5" s="1"/>
  <c r="J326" i="5"/>
  <c r="K326" i="5" s="1"/>
  <c r="J430" i="5"/>
  <c r="K430" i="5" s="1"/>
  <c r="J750" i="5"/>
  <c r="K750" i="5" s="1"/>
  <c r="J140" i="5"/>
  <c r="K140" i="5" s="1"/>
  <c r="J512" i="5"/>
  <c r="K512" i="5" s="1"/>
  <c r="J413" i="5"/>
  <c r="K413" i="5" s="1"/>
  <c r="J155" i="5"/>
  <c r="K155" i="5" s="1"/>
  <c r="J161" i="5"/>
  <c r="K161" i="5" s="1"/>
  <c r="J700" i="5"/>
  <c r="K700" i="5" s="1"/>
  <c r="J309" i="5"/>
  <c r="K309" i="5" s="1"/>
  <c r="J560" i="5"/>
  <c r="K560" i="5" s="1"/>
  <c r="J558" i="5"/>
  <c r="K558" i="5" s="1"/>
  <c r="J88" i="5"/>
  <c r="K88" i="5" s="1"/>
  <c r="J563" i="5"/>
  <c r="K563" i="5" s="1"/>
  <c r="J340" i="5"/>
  <c r="K340" i="5" s="1"/>
  <c r="J463" i="5"/>
  <c r="K463" i="5" s="1"/>
  <c r="J364" i="5"/>
  <c r="K364" i="5" s="1"/>
  <c r="J456" i="5"/>
  <c r="K456" i="5" s="1"/>
  <c r="J440" i="5"/>
  <c r="K440" i="5" s="1"/>
  <c r="J28" i="5"/>
  <c r="K28" i="5" s="1"/>
  <c r="J533" i="5"/>
  <c r="K533" i="5" s="1"/>
  <c r="J287" i="5"/>
  <c r="K287" i="5" s="1"/>
  <c r="J55" i="5"/>
  <c r="K55" i="5" s="1"/>
  <c r="J649" i="5"/>
  <c r="K649" i="5" s="1"/>
  <c r="J449" i="5"/>
  <c r="K449" i="5" s="1"/>
  <c r="J61" i="5"/>
  <c r="K61" i="5" s="1"/>
  <c r="J58" i="5"/>
  <c r="K58" i="5" s="1"/>
  <c r="J279" i="5"/>
  <c r="K279" i="5" s="1"/>
  <c r="J274" i="5"/>
  <c r="K274" i="5" s="1"/>
  <c r="J417" i="5"/>
  <c r="K417" i="5" s="1"/>
  <c r="J409" i="5"/>
  <c r="K409" i="5" s="1"/>
  <c r="J636" i="5"/>
  <c r="K636" i="5" s="1"/>
  <c r="J250" i="5"/>
  <c r="K250" i="5" s="1"/>
  <c r="J200" i="5"/>
  <c r="K200" i="5" s="1"/>
  <c r="J622" i="5"/>
  <c r="K622" i="5" s="1"/>
  <c r="J698" i="5"/>
  <c r="K698" i="5" s="1"/>
  <c r="J712" i="5"/>
  <c r="K712" i="5" s="1"/>
  <c r="J201" i="5"/>
  <c r="K201" i="5" s="1"/>
  <c r="J702" i="5"/>
  <c r="K702" i="5" s="1"/>
  <c r="J742" i="5"/>
  <c r="K742" i="5" s="1"/>
  <c r="J426" i="5"/>
  <c r="K426" i="5" s="1"/>
  <c r="J683" i="5"/>
  <c r="K683" i="5" s="1"/>
  <c r="J687" i="5"/>
  <c r="K687" i="5" s="1"/>
  <c r="J736" i="5"/>
  <c r="K736" i="5" s="1"/>
  <c r="J668" i="5"/>
  <c r="K668" i="5" s="1"/>
  <c r="J499" i="5"/>
  <c r="K499" i="5" s="1"/>
  <c r="J726" i="5"/>
  <c r="K726" i="5" s="1"/>
  <c r="J677" i="5"/>
  <c r="K677" i="5" s="1"/>
  <c r="J150" i="5"/>
  <c r="K150" i="5" s="1"/>
  <c r="J730" i="5"/>
  <c r="K730" i="5" s="1"/>
  <c r="J389" i="5"/>
  <c r="K389" i="5" s="1"/>
  <c r="J573" i="5"/>
  <c r="K573" i="5" s="1"/>
  <c r="J538" i="5"/>
  <c r="K538" i="5" s="1"/>
  <c r="J663" i="5"/>
  <c r="K663" i="5" s="1"/>
  <c r="J564" i="5"/>
  <c r="K564" i="5" s="1"/>
  <c r="J97" i="5"/>
  <c r="K97" i="5" s="1"/>
  <c r="J509" i="5"/>
  <c r="K509" i="5" s="1"/>
  <c r="J734" i="5"/>
  <c r="K734" i="5" s="1"/>
  <c r="J95" i="5"/>
  <c r="K95" i="5" s="1"/>
  <c r="J98" i="5"/>
  <c r="K98" i="5" s="1"/>
  <c r="J351" i="5"/>
  <c r="K351" i="5" s="1"/>
  <c r="J235" i="5"/>
  <c r="K235" i="5" s="1"/>
  <c r="J451" i="5"/>
  <c r="K451" i="5" s="1"/>
  <c r="J592" i="5"/>
  <c r="K592" i="5" s="1"/>
  <c r="J356" i="5"/>
  <c r="K356" i="5" s="1"/>
  <c r="J531" i="5"/>
  <c r="K531" i="5" s="1"/>
  <c r="J344" i="5"/>
  <c r="K344" i="5" s="1"/>
  <c r="J339" i="5"/>
  <c r="K339" i="5" s="1"/>
  <c r="J252" i="5"/>
  <c r="K252" i="5" s="1"/>
  <c r="J343" i="5"/>
  <c r="K343" i="5" s="1"/>
  <c r="J398" i="5"/>
  <c r="K398" i="5" s="1"/>
  <c r="J439" i="5"/>
  <c r="K439" i="5" s="1"/>
  <c r="J355" i="5"/>
  <c r="K355" i="5" s="1"/>
  <c r="J345" i="5"/>
  <c r="K345" i="5" s="1"/>
  <c r="J352" i="5"/>
  <c r="K352" i="5" s="1"/>
  <c r="J450" i="5"/>
  <c r="K450" i="5" s="1"/>
  <c r="J114" i="5"/>
  <c r="K114" i="5" s="1"/>
  <c r="J123" i="5"/>
  <c r="K123" i="5" s="1"/>
  <c r="J645" i="5"/>
  <c r="K645" i="5" s="1"/>
  <c r="J120" i="5"/>
  <c r="K120" i="5" s="1"/>
  <c r="J116" i="5"/>
  <c r="K116" i="5" s="1"/>
  <c r="J131" i="5"/>
  <c r="K131" i="5" s="1"/>
  <c r="J325" i="5"/>
  <c r="K325" i="5" s="1"/>
  <c r="J757" i="5"/>
  <c r="K757" i="5" s="1"/>
  <c r="J323" i="5"/>
  <c r="K323" i="5" s="1"/>
  <c r="J5" i="5"/>
  <c r="K5" i="5" s="1"/>
  <c r="J632" i="5"/>
  <c r="K632" i="5" s="1"/>
  <c r="J249" i="5"/>
  <c r="K249" i="5" s="1"/>
  <c r="J628" i="5"/>
  <c r="K628" i="5" s="1"/>
  <c r="J110" i="5"/>
  <c r="K110" i="5" s="1"/>
  <c r="J631" i="5"/>
  <c r="K631" i="5" s="1"/>
  <c r="J414" i="5"/>
  <c r="K414" i="5" s="1"/>
  <c r="J755" i="5"/>
  <c r="K755" i="5" s="1"/>
  <c r="J410" i="5"/>
  <c r="K410" i="5" s="1"/>
  <c r="J139" i="5"/>
  <c r="K139" i="5" s="1"/>
  <c r="J173" i="5"/>
  <c r="K173" i="5" s="1"/>
  <c r="J199" i="5"/>
  <c r="K199" i="5" s="1"/>
  <c r="J221" i="5"/>
  <c r="K221" i="5" s="1"/>
  <c r="J480" i="5"/>
  <c r="K480" i="5" s="1"/>
  <c r="J158" i="5"/>
  <c r="K158" i="5" s="1"/>
  <c r="J725" i="5"/>
  <c r="K725" i="5" s="1"/>
  <c r="J696" i="5"/>
  <c r="K696" i="5" s="1"/>
  <c r="J264" i="5"/>
  <c r="K264" i="5" s="1"/>
  <c r="J6" i="5"/>
  <c r="K6" i="5" s="1"/>
  <c r="J566" i="5"/>
  <c r="K566" i="5" s="1"/>
  <c r="J550" i="5"/>
  <c r="K550" i="5" s="1"/>
  <c r="J690" i="5"/>
  <c r="K690" i="5" s="1"/>
  <c r="J483" i="5"/>
  <c r="K483" i="5" s="1"/>
  <c r="J670" i="5"/>
  <c r="K670" i="5" s="1"/>
  <c r="J125" i="5"/>
  <c r="K125" i="5" s="1"/>
  <c r="J724" i="5"/>
  <c r="K724" i="5" s="1"/>
  <c r="J565" i="5"/>
  <c r="K565" i="5" s="1"/>
  <c r="J748" i="5"/>
  <c r="K748" i="5" s="1"/>
  <c r="J780" i="5"/>
  <c r="K780" i="5" s="1"/>
  <c r="J569" i="5"/>
  <c r="K569" i="5" s="1"/>
  <c r="J385" i="5"/>
  <c r="K385" i="5" s="1"/>
  <c r="J45" i="5"/>
  <c r="K45" i="5" s="1"/>
  <c r="J47" i="5"/>
  <c r="K47" i="5" s="1"/>
  <c r="J117" i="5"/>
  <c r="K117" i="5" s="1"/>
  <c r="J32" i="5"/>
  <c r="K32" i="5" s="1"/>
  <c r="J420" i="5"/>
  <c r="K420" i="5" s="1"/>
  <c r="J136" i="5"/>
  <c r="K136" i="5" s="1"/>
  <c r="J441" i="5"/>
  <c r="K441" i="5" s="1"/>
  <c r="J316" i="5"/>
  <c r="K316" i="5" s="1"/>
  <c r="J646" i="5"/>
  <c r="K646" i="5" s="1"/>
  <c r="J315" i="5"/>
  <c r="K315" i="5" s="1"/>
  <c r="J365" i="5"/>
  <c r="K365" i="5" s="1"/>
  <c r="J770" i="5"/>
  <c r="K770" i="5" s="1"/>
  <c r="J366" i="5"/>
  <c r="K366" i="5" s="1"/>
  <c r="J472" i="5"/>
  <c r="K472" i="5" s="1"/>
  <c r="J8" i="5"/>
  <c r="K8" i="5" s="1"/>
  <c r="J608" i="5"/>
  <c r="K608" i="5" s="1"/>
  <c r="J353" i="5"/>
  <c r="K353" i="5" s="1"/>
  <c r="J261" i="5"/>
  <c r="K261" i="5" s="1"/>
  <c r="J469" i="5"/>
  <c r="K469" i="5" s="1"/>
  <c r="J331" i="5"/>
  <c r="K331" i="5" s="1"/>
  <c r="J329" i="5"/>
  <c r="K329" i="5" s="1"/>
  <c r="J144" i="5"/>
  <c r="K144" i="5" s="1"/>
  <c r="J145" i="5"/>
  <c r="K145" i="5" s="1"/>
  <c r="J599" i="5"/>
  <c r="K599" i="5" s="1"/>
  <c r="J204" i="5"/>
  <c r="K204" i="5" s="1"/>
  <c r="J175" i="5"/>
  <c r="K175" i="5" s="1"/>
  <c r="J246" i="5"/>
  <c r="K246" i="5" s="1"/>
  <c r="J407" i="5"/>
  <c r="K407" i="5" s="1"/>
  <c r="J106" i="5"/>
  <c r="K106" i="5" s="1"/>
  <c r="J728" i="5"/>
  <c r="K728" i="5" s="1"/>
  <c r="J485" i="5"/>
  <c r="K485" i="5" s="1"/>
  <c r="J493" i="5"/>
  <c r="K493" i="5" s="1"/>
  <c r="J773" i="5"/>
  <c r="K773" i="5" s="1"/>
  <c r="J720" i="5"/>
  <c r="K720" i="5" s="1"/>
  <c r="J198" i="5"/>
  <c r="K198" i="5" s="1"/>
  <c r="J662" i="5"/>
  <c r="K662" i="5" s="1"/>
  <c r="J775" i="5"/>
  <c r="K775" i="5" s="1"/>
  <c r="J686" i="5"/>
  <c r="K686" i="5" s="1"/>
  <c r="J100" i="5"/>
  <c r="K100" i="5" s="1"/>
  <c r="J561" i="5"/>
  <c r="K561" i="5" s="1"/>
  <c r="J741" i="5"/>
  <c r="K741" i="5" s="1"/>
  <c r="J504" i="5"/>
  <c r="K504" i="5" s="1"/>
  <c r="J648" i="5"/>
  <c r="K648" i="5" s="1"/>
  <c r="J572" i="5"/>
  <c r="K572" i="5" s="1"/>
  <c r="J197" i="5"/>
  <c r="K197" i="5" s="1"/>
  <c r="J216" i="5"/>
  <c r="K216" i="5" s="1"/>
  <c r="J665" i="5"/>
  <c r="K665" i="5" s="1"/>
  <c r="J384" i="5"/>
  <c r="K384" i="5" s="1"/>
  <c r="J528" i="5"/>
  <c r="K528" i="5" s="1"/>
  <c r="J317" i="5"/>
  <c r="K317" i="5" s="1"/>
  <c r="J470" i="5"/>
  <c r="K470" i="5" s="1"/>
  <c r="J14" i="5"/>
  <c r="K14" i="5" s="1"/>
  <c r="J752" i="5"/>
  <c r="K752" i="5" s="1"/>
  <c r="J746" i="5"/>
  <c r="K746" i="5" s="1"/>
  <c r="J41" i="5"/>
  <c r="K41" i="5" s="1"/>
  <c r="J318" i="5"/>
  <c r="K318" i="5" s="1"/>
  <c r="J527" i="5"/>
  <c r="K527" i="5" s="1"/>
  <c r="J453" i="5"/>
  <c r="K453" i="5" s="1"/>
  <c r="J549" i="5"/>
  <c r="K549" i="5" s="1"/>
  <c r="J191" i="5"/>
  <c r="K191" i="5" s="1"/>
  <c r="J238" i="5"/>
  <c r="K238" i="5" s="1"/>
  <c r="J239" i="5"/>
  <c r="K239" i="5" s="1"/>
  <c r="J313" i="5"/>
  <c r="K313" i="5" s="1"/>
  <c r="J68" i="5"/>
  <c r="K68" i="5" s="1"/>
  <c r="J66" i="5"/>
  <c r="K66" i="5" s="1"/>
  <c r="J13" i="5"/>
  <c r="K13" i="5" s="1"/>
  <c r="J347" i="5"/>
  <c r="K347" i="5" s="1"/>
  <c r="J304" i="5"/>
  <c r="K304" i="5" s="1"/>
  <c r="J553" i="5"/>
  <c r="K553" i="5" s="1"/>
  <c r="J25" i="5"/>
  <c r="K25" i="5" s="1"/>
  <c r="J157" i="5"/>
  <c r="K157" i="5" s="1"/>
  <c r="J684" i="5"/>
  <c r="K684" i="5" s="1"/>
  <c r="J743" i="5"/>
  <c r="K743" i="5" s="1"/>
  <c r="J71" i="5"/>
  <c r="K71" i="5" s="1"/>
  <c r="J337" i="5"/>
  <c r="K337" i="5" s="1"/>
  <c r="J617" i="5"/>
  <c r="K617" i="5" s="1"/>
  <c r="J64" i="5"/>
  <c r="K64" i="5" s="1"/>
  <c r="J33" i="5"/>
  <c r="K33" i="5" s="1"/>
  <c r="J38" i="5"/>
  <c r="K38" i="5" s="1"/>
  <c r="J293" i="5"/>
  <c r="K293" i="5" s="1"/>
  <c r="J664" i="5"/>
  <c r="K664" i="5" s="1"/>
  <c r="J37" i="5"/>
  <c r="K37" i="5" s="1"/>
  <c r="J578" i="5"/>
  <c r="K578" i="5" s="1"/>
  <c r="J481" i="5"/>
  <c r="K481" i="5" s="1"/>
  <c r="J314" i="5"/>
  <c r="K314" i="5" s="1"/>
  <c r="J369" i="5"/>
  <c r="K369" i="5" s="1"/>
  <c r="J501" i="5"/>
  <c r="K501" i="5" s="1"/>
  <c r="J22" i="5"/>
  <c r="K22" i="5" s="1"/>
  <c r="J193" i="5"/>
  <c r="K193" i="5" s="1"/>
  <c r="J7" i="5"/>
  <c r="K7" i="5" s="1"/>
  <c r="J600" i="5"/>
  <c r="K600" i="5" s="1"/>
  <c r="J282" i="5"/>
  <c r="K282" i="5" s="1"/>
  <c r="J18" i="5"/>
  <c r="K18" i="5" s="1"/>
  <c r="J497" i="5"/>
  <c r="K497" i="5" s="1"/>
  <c r="J205" i="5"/>
  <c r="K205" i="5" s="1"/>
  <c r="J490" i="5"/>
  <c r="K490" i="5" s="1"/>
  <c r="J24" i="5"/>
  <c r="K24" i="5" s="1"/>
  <c r="J460" i="5"/>
  <c r="K460" i="5" s="1"/>
  <c r="J302" i="5"/>
  <c r="K302" i="5" s="1"/>
  <c r="J694" i="5"/>
  <c r="K694" i="5" s="1"/>
  <c r="J393" i="5"/>
  <c r="K393" i="5" s="1"/>
  <c r="J395" i="5"/>
  <c r="K395" i="5" s="1"/>
  <c r="J657" i="5"/>
  <c r="K657" i="5" s="1"/>
  <c r="J83" i="5"/>
  <c r="K83" i="5" s="1"/>
  <c r="J534" i="5"/>
  <c r="K534" i="5" s="1"/>
  <c r="J548" i="5"/>
  <c r="K548" i="5" s="1"/>
  <c r="J745" i="5"/>
  <c r="K745" i="5" s="1"/>
  <c r="J661" i="5"/>
  <c r="K661" i="5" s="1"/>
  <c r="J719" i="5"/>
  <c r="K719" i="5" s="1"/>
  <c r="J423" i="5"/>
  <c r="K423" i="5" s="1"/>
  <c r="J765" i="5"/>
  <c r="K765" i="5" s="1"/>
  <c r="J606" i="5"/>
  <c r="K606" i="5" s="1"/>
  <c r="J747" i="5"/>
  <c r="K747" i="5" s="1"/>
  <c r="J240" i="5"/>
  <c r="K240" i="5" s="1"/>
  <c r="J540" i="5"/>
  <c r="K540" i="5" s="1"/>
  <c r="J149" i="5"/>
  <c r="K149" i="5" s="1"/>
  <c r="J396" i="5"/>
  <c r="K396" i="5" s="1"/>
  <c r="J652" i="5"/>
  <c r="K652" i="5" s="1"/>
  <c r="J82" i="5"/>
  <c r="K82" i="5" s="1"/>
  <c r="J477" i="5"/>
  <c r="K477" i="5" s="1"/>
  <c r="J80" i="5"/>
  <c r="K80" i="5" s="1"/>
  <c r="J523" i="5"/>
  <c r="K523" i="5" s="1"/>
  <c r="J244" i="5"/>
  <c r="K244" i="5" s="1"/>
  <c r="J539" i="5"/>
  <c r="K539" i="5" s="1"/>
  <c r="J713" i="5"/>
  <c r="K713" i="5" s="1"/>
  <c r="J122" i="5"/>
  <c r="K122" i="5" s="1"/>
  <c r="J693" i="5"/>
  <c r="K693" i="5" s="1"/>
  <c r="J707" i="5"/>
  <c r="K707" i="5" s="1"/>
  <c r="J218" i="5"/>
  <c r="K218" i="5" s="1"/>
  <c r="J243" i="5"/>
  <c r="K243" i="5" s="1"/>
  <c r="J230" i="5"/>
  <c r="K230" i="5" s="1"/>
  <c r="J436" i="5"/>
  <c r="K436" i="5" s="1"/>
  <c r="J697" i="5"/>
  <c r="K697" i="5" s="1"/>
  <c r="J154" i="5"/>
  <c r="K154" i="5" s="1"/>
  <c r="J678" i="5"/>
  <c r="K678" i="5" s="1"/>
  <c r="J641" i="5"/>
  <c r="K641" i="5" s="1"/>
  <c r="J682" i="5"/>
  <c r="K682" i="5" s="1"/>
  <c r="J387" i="5"/>
  <c r="K387" i="5" s="1"/>
  <c r="J731" i="5"/>
  <c r="K731" i="5" s="1"/>
  <c r="J673" i="5"/>
  <c r="K673" i="5" s="1"/>
  <c r="J79" i="5"/>
  <c r="K79" i="5" s="1"/>
  <c r="J502" i="5"/>
  <c r="K502" i="5" s="1"/>
  <c r="J177" i="5"/>
  <c r="K177" i="5" s="1"/>
  <c r="J425" i="5"/>
  <c r="K425" i="5" s="1"/>
  <c r="J721" i="5"/>
  <c r="K721" i="5" s="1"/>
  <c r="J126" i="5"/>
  <c r="K126" i="5" s="1"/>
  <c r="J672" i="5"/>
  <c r="K672" i="5" s="1"/>
  <c r="J767" i="5"/>
  <c r="K767" i="5" s="1"/>
  <c r="J716" i="5"/>
  <c r="K716" i="5" s="1"/>
  <c r="J735" i="5"/>
  <c r="K735" i="5" s="1"/>
  <c r="J478" i="5"/>
  <c r="K478" i="5" s="1"/>
  <c r="J104" i="5"/>
  <c r="K104" i="5" s="1"/>
  <c r="J391" i="5"/>
  <c r="K391" i="5" s="1"/>
  <c r="J701" i="5"/>
  <c r="K701" i="5" s="1"/>
  <c r="J575" i="5"/>
  <c r="K575" i="5" s="1"/>
  <c r="J535" i="5"/>
  <c r="K535" i="5" s="1"/>
  <c r="J584" i="5"/>
  <c r="K584" i="5" s="1"/>
  <c r="J658" i="5"/>
  <c r="K658" i="5" s="1"/>
  <c r="J153" i="5"/>
  <c r="K153" i="5" s="1"/>
  <c r="J286" i="5"/>
  <c r="K286" i="5" s="1"/>
  <c r="J525" i="5"/>
  <c r="K525" i="5" s="1"/>
  <c r="J77" i="5"/>
  <c r="K77" i="5" s="1"/>
  <c r="J46" i="5"/>
  <c r="K46" i="5" s="1"/>
  <c r="J505" i="5"/>
  <c r="K505" i="5" s="1"/>
  <c r="J101" i="5"/>
  <c r="K101" i="5" s="1"/>
  <c r="J72" i="5"/>
  <c r="K72" i="5" s="1"/>
  <c r="J543" i="5"/>
  <c r="K543" i="5" s="1"/>
  <c r="J399" i="5"/>
  <c r="K399" i="5" s="1"/>
  <c r="J762" i="5"/>
  <c r="K762" i="5" s="1"/>
  <c r="J358" i="5"/>
  <c r="K358" i="5" s="1"/>
  <c r="J474" i="5"/>
  <c r="K474" i="5" s="1"/>
  <c r="J336" i="5"/>
  <c r="K336" i="5" s="1"/>
  <c r="J363" i="5"/>
  <c r="K363" i="5" s="1"/>
  <c r="J311" i="5"/>
  <c r="K311" i="5" s="1"/>
  <c r="J59" i="5"/>
  <c r="K59" i="5" s="1"/>
  <c r="J382" i="5"/>
  <c r="K382" i="5" s="1"/>
  <c r="J16" i="5"/>
  <c r="K16" i="5" s="1"/>
  <c r="J447" i="5"/>
  <c r="K447" i="5" s="1"/>
  <c r="J598" i="5"/>
  <c r="K598" i="5" s="1"/>
  <c r="J519" i="5"/>
  <c r="K519" i="5" s="1"/>
  <c r="J148" i="5"/>
  <c r="K148" i="5" s="1"/>
  <c r="J63" i="5"/>
  <c r="K63" i="5" s="1"/>
  <c r="J655" i="5"/>
  <c r="K655" i="5" s="1"/>
  <c r="J362" i="5"/>
  <c r="K362" i="5" s="1"/>
  <c r="J763" i="5"/>
  <c r="K763" i="5" s="1"/>
  <c r="J421" i="5"/>
  <c r="K421" i="5" s="1"/>
  <c r="J522" i="5"/>
  <c r="K522" i="5" s="1"/>
  <c r="J577" i="5"/>
  <c r="K577" i="5" s="1"/>
  <c r="J256" i="5"/>
  <c r="K256" i="5" s="1"/>
  <c r="J65" i="5"/>
  <c r="K65" i="5" s="1"/>
  <c r="J51" i="5"/>
  <c r="K51" i="5" s="1"/>
  <c r="J263" i="5"/>
  <c r="K263" i="5" s="1"/>
  <c r="J473" i="5"/>
  <c r="K473" i="5" s="1"/>
  <c r="J89" i="5"/>
  <c r="K89" i="5" s="1"/>
  <c r="J21" i="5"/>
  <c r="K21" i="5" s="1"/>
  <c r="J20" i="5"/>
  <c r="K20" i="5" s="1"/>
  <c r="J103" i="5"/>
  <c r="K103" i="5" s="1"/>
  <c r="J341" i="5"/>
  <c r="K341" i="5" s="1"/>
  <c r="J613" i="5"/>
  <c r="K613" i="5" s="1"/>
  <c r="J292" i="5"/>
  <c r="K292" i="5" s="1"/>
  <c r="J593" i="5"/>
  <c r="K593" i="5" s="1"/>
  <c r="J305" i="5"/>
  <c r="K305" i="5" s="1"/>
  <c r="J258" i="5"/>
  <c r="K258" i="5" s="1"/>
  <c r="J377" i="5"/>
  <c r="K377" i="5" s="1"/>
  <c r="J526" i="5"/>
  <c r="K526" i="5" s="1"/>
  <c r="J458" i="5"/>
  <c r="K458" i="5" s="1"/>
  <c r="J722" i="5"/>
  <c r="K722" i="5" s="1"/>
  <c r="J708" i="5"/>
  <c r="K708" i="5" s="1"/>
  <c r="J269" i="5"/>
  <c r="K269" i="5" s="1"/>
  <c r="J699" i="5"/>
  <c r="K699" i="5" s="1"/>
  <c r="J401" i="5"/>
  <c r="K401" i="5" s="1"/>
  <c r="J482" i="5"/>
  <c r="K482" i="5" s="1"/>
  <c r="J380" i="5"/>
  <c r="K380" i="5" s="1"/>
  <c r="J74" i="5"/>
  <c r="K74" i="5" s="1"/>
  <c r="J596" i="5"/>
  <c r="K596" i="5" s="1"/>
  <c r="J368" i="5"/>
  <c r="K368" i="5" s="1"/>
  <c r="J542" i="5"/>
  <c r="K542" i="5" s="1"/>
  <c r="J189" i="5"/>
  <c r="K189" i="5" s="1"/>
  <c r="J350" i="5"/>
  <c r="K350" i="5" s="1"/>
  <c r="J271" i="5"/>
  <c r="K271" i="5" s="1"/>
  <c r="J236" i="5"/>
  <c r="K236" i="5" s="1"/>
  <c r="J381" i="5"/>
  <c r="K381" i="5" s="1"/>
  <c r="J457" i="5"/>
  <c r="K457" i="5" s="1"/>
  <c r="J782" i="5"/>
  <c r="K782" i="5" s="1"/>
  <c r="J178" i="5"/>
  <c r="K178" i="5" s="1"/>
  <c r="J562" i="5"/>
  <c r="K562" i="5" s="1"/>
  <c r="J96" i="5"/>
  <c r="K96" i="5" s="1"/>
  <c r="J262" i="5"/>
  <c r="K262" i="5" s="1"/>
  <c r="J784" i="5"/>
  <c r="K784" i="5" s="1"/>
  <c r="J390" i="5"/>
  <c r="K390" i="5" s="1"/>
  <c r="J443" i="5"/>
  <c r="K443" i="5" s="1"/>
  <c r="J118" i="5"/>
  <c r="K118" i="5" s="1"/>
  <c r="J571" i="5"/>
  <c r="K571" i="5" s="1"/>
  <c r="J717" i="5"/>
  <c r="K717" i="5" s="1"/>
  <c r="J361" i="5"/>
  <c r="K361" i="5" s="1"/>
  <c r="J81" i="5"/>
  <c r="K81" i="5" s="1"/>
  <c r="J422" i="5"/>
  <c r="K422" i="5" s="1"/>
  <c r="J308" i="5"/>
  <c r="K308" i="5" s="1"/>
  <c r="J559" i="5"/>
  <c r="K559" i="5" s="1"/>
  <c r="J544" i="5"/>
  <c r="K544" i="5" s="1"/>
  <c r="J638" i="5"/>
  <c r="K638" i="5" s="1"/>
  <c r="J714" i="5"/>
  <c r="K714" i="5" s="1"/>
  <c r="J729" i="5"/>
  <c r="K729" i="5" s="1"/>
  <c r="J666" i="5"/>
  <c r="K666" i="5" s="1"/>
  <c r="J619" i="5"/>
  <c r="K619" i="5" s="1"/>
  <c r="J756" i="5"/>
  <c r="K756" i="5" s="1"/>
  <c r="J551" i="5"/>
  <c r="K551" i="5" s="1"/>
  <c r="J651" i="5"/>
  <c r="K651" i="5" s="1"/>
  <c r="J679" i="5"/>
  <c r="K679" i="5" s="1"/>
  <c r="J359" i="5"/>
  <c r="K359" i="5" s="1"/>
  <c r="J338" i="5"/>
  <c r="K338" i="5" s="1"/>
  <c r="J518" i="5"/>
  <c r="K518" i="5" s="1"/>
  <c r="J87" i="5"/>
  <c r="K87" i="5" s="1"/>
  <c r="J616" i="5"/>
  <c r="K616" i="5" s="1"/>
  <c r="J669" i="5"/>
  <c r="K669" i="5" s="1"/>
  <c r="J585" i="5"/>
  <c r="K585" i="5" s="1"/>
  <c r="J284" i="5"/>
  <c r="K284" i="5" s="1"/>
  <c r="J187" i="5"/>
  <c r="K187" i="5" s="1"/>
  <c r="J147" i="5"/>
  <c r="K147" i="5" s="1"/>
  <c r="J609" i="5"/>
  <c r="K609" i="5" s="1"/>
  <c r="J749" i="5"/>
  <c r="K749" i="5" s="1"/>
  <c r="J764" i="5"/>
  <c r="K764" i="5" s="1"/>
  <c r="J779" i="5"/>
  <c r="K779" i="5" s="1"/>
  <c r="J570" i="5"/>
  <c r="K570" i="5" s="1"/>
  <c r="J283" i="5"/>
  <c r="K283" i="5" s="1"/>
  <c r="J298" i="5"/>
  <c r="K298" i="5" s="1"/>
  <c r="J576" i="5"/>
  <c r="K576" i="5" s="1"/>
  <c r="J582" i="5"/>
  <c r="K582" i="5" s="1"/>
  <c r="J294" i="5"/>
  <c r="K294" i="5" s="1"/>
  <c r="J379" i="5"/>
  <c r="K379" i="5" s="1"/>
  <c r="J295" i="5"/>
  <c r="K295" i="5" s="1"/>
  <c r="J194" i="5"/>
  <c r="K194" i="5" s="1"/>
  <c r="J296" i="5"/>
  <c r="K296" i="5" s="1"/>
  <c r="J769" i="5"/>
  <c r="K769" i="5" s="1"/>
  <c r="J69" i="5"/>
  <c r="K69" i="5" s="1"/>
  <c r="J476" i="5"/>
  <c r="K476" i="5" s="1"/>
  <c r="J348" i="5"/>
  <c r="K348" i="5" s="1"/>
  <c r="J597" i="5"/>
  <c r="K597" i="5" s="1"/>
  <c r="J36" i="5"/>
  <c r="K36" i="5" s="1"/>
  <c r="J461" i="5"/>
  <c r="K461" i="5" s="1"/>
  <c r="J253" i="5"/>
  <c r="K253" i="5" s="1"/>
  <c r="J372" i="5"/>
  <c r="K372" i="5" s="1"/>
  <c r="J491" i="5"/>
  <c r="K491" i="5" s="1"/>
  <c r="J285" i="5"/>
  <c r="K285" i="5" s="1"/>
  <c r="J614" i="5"/>
  <c r="K614" i="5" s="1"/>
  <c r="J54" i="5"/>
  <c r="K54" i="5" s="1"/>
  <c r="J545" i="5"/>
  <c r="K545" i="5" s="1"/>
  <c r="J674" i="5"/>
  <c r="K674" i="5" s="1"/>
  <c r="J192" i="5"/>
  <c r="K192" i="5" s="1"/>
  <c r="J237" i="5"/>
  <c r="K237" i="5" s="1"/>
  <c r="J554" i="5"/>
  <c r="K554" i="5" s="1"/>
  <c r="J604" i="5"/>
  <c r="K604" i="5" s="1"/>
  <c r="J471" i="5"/>
  <c r="K471" i="5" s="1"/>
  <c r="J785" i="5"/>
  <c r="K785" i="5" s="1"/>
  <c r="J152" i="5"/>
  <c r="K152" i="5" s="1"/>
  <c r="J579" i="5"/>
  <c r="K579" i="5" s="1"/>
  <c r="J215" i="5"/>
  <c r="K215" i="5" s="1"/>
  <c r="J213" i="5"/>
  <c r="K213" i="5" s="1"/>
  <c r="J656" i="5"/>
  <c r="K656" i="5" s="1"/>
  <c r="J615" i="5"/>
  <c r="K615" i="5" s="1"/>
  <c r="J546" i="5"/>
  <c r="K546" i="5" s="1"/>
  <c r="J650" i="5"/>
  <c r="K650" i="5" s="1"/>
  <c r="J75" i="5"/>
  <c r="K75" i="5" s="1"/>
  <c r="J520" i="5"/>
  <c r="K520" i="5" s="1"/>
  <c r="J73" i="5"/>
  <c r="K73" i="5" s="1"/>
  <c r="J759" i="5"/>
  <c r="K759" i="5" s="1"/>
  <c r="J659" i="5"/>
  <c r="K659" i="5" s="1"/>
  <c r="J35" i="5"/>
  <c r="K35" i="5" s="1"/>
  <c r="J378" i="5"/>
  <c r="K378" i="5" s="1"/>
  <c r="J62" i="5"/>
  <c r="K62" i="5" s="1"/>
  <c r="J67" i="5"/>
  <c r="K67" i="5" s="1"/>
  <c r="J52" i="5"/>
  <c r="K52" i="5" s="1"/>
  <c r="J254" i="5"/>
  <c r="K254" i="5" s="1"/>
  <c r="J517" i="5"/>
  <c r="K517" i="5" s="1"/>
  <c r="J190" i="5"/>
  <c r="K190" i="5" s="1"/>
  <c r="J29" i="5"/>
  <c r="K29" i="5" s="1"/>
  <c r="J541" i="5"/>
  <c r="K541" i="5" s="1"/>
  <c r="J376" i="5"/>
  <c r="K376" i="5" s="1"/>
  <c r="J618" i="5"/>
  <c r="K618" i="5" s="1"/>
  <c r="J555" i="5"/>
  <c r="K555" i="5" s="1"/>
  <c r="J654" i="5"/>
  <c r="K654" i="5" s="1"/>
  <c r="J297" i="5"/>
  <c r="K297" i="5" s="1"/>
  <c r="J419" i="5"/>
  <c r="K419" i="5" s="1"/>
  <c r="J778" i="5"/>
  <c r="K778" i="5" s="1"/>
  <c r="J19" i="5"/>
  <c r="K19" i="5" s="1"/>
  <c r="J498" i="5"/>
  <c r="K498" i="5" s="1"/>
  <c r="J303" i="5"/>
  <c r="K303" i="5" s="1"/>
  <c r="J373" i="5"/>
  <c r="K373" i="5" s="1"/>
  <c r="J214" i="5"/>
  <c r="K214" i="5" s="1"/>
  <c r="J753" i="5"/>
  <c r="K753" i="5" s="1"/>
  <c r="J342" i="5"/>
  <c r="K342" i="5" s="1"/>
  <c r="J312" i="5"/>
  <c r="K312" i="5" s="1"/>
  <c r="J70" i="5"/>
  <c r="K70" i="5" s="1"/>
  <c r="J367" i="5"/>
  <c r="K367" i="5" s="1"/>
  <c r="J612" i="5"/>
  <c r="K612" i="5" s="1"/>
  <c r="J475" i="5"/>
  <c r="K475" i="5" s="1"/>
  <c r="J462" i="5"/>
  <c r="K462" i="5" s="1"/>
  <c r="J452" i="5"/>
  <c r="K452" i="5" s="1"/>
  <c r="J43" i="5"/>
  <c r="K43" i="5" s="1"/>
  <c r="J272" i="5"/>
  <c r="K272" i="5" s="1"/>
  <c r="J383" i="5"/>
  <c r="K383" i="5" s="1"/>
  <c r="J17" i="5"/>
  <c r="K17" i="5" s="1"/>
  <c r="J255" i="5"/>
  <c r="K255" i="5" s="1"/>
  <c r="J233" i="5"/>
  <c r="K233" i="5" s="1"/>
  <c r="J34" i="5"/>
  <c r="K34" i="5" s="1"/>
  <c r="J489" i="5"/>
  <c r="K489" i="5" s="1"/>
  <c r="J257" i="5"/>
  <c r="K257" i="5" s="1"/>
  <c r="J459" i="5"/>
  <c r="K459" i="5" s="1"/>
  <c r="J349" i="5"/>
  <c r="K349" i="5" s="1"/>
  <c r="J448" i="5"/>
  <c r="K448" i="5" s="1"/>
  <c r="J42" i="5"/>
  <c r="K42" i="5" s="1"/>
  <c r="J15" i="5"/>
  <c r="K15" i="5" s="1"/>
  <c r="J57" i="5"/>
  <c r="K57" i="5" s="1"/>
  <c r="J521" i="5"/>
  <c r="K521" i="5" s="1"/>
  <c r="J107" i="5"/>
  <c r="K107" i="5" s="1"/>
  <c r="J301" i="5"/>
  <c r="K301" i="5" s="1"/>
  <c r="J492" i="5"/>
  <c r="K492" i="5" s="1"/>
  <c r="J360" i="5"/>
  <c r="K360" i="5" s="1"/>
</calcChain>
</file>

<file path=xl/sharedStrings.xml><?xml version="1.0" encoding="utf-8"?>
<sst xmlns="http://schemas.openxmlformats.org/spreadsheetml/2006/main" count="6273" uniqueCount="2610">
  <si>
    <t>МНН</t>
  </si>
  <si>
    <t>Торговое наименование лекарственного препарата</t>
  </si>
  <si>
    <t>Лекарственная форма, дозировка, упаковка (полная)</t>
  </si>
  <si>
    <t>Владелец РУ/производитель/упаковщик/Выпускающий контроль</t>
  </si>
  <si>
    <t>Код АТХ</t>
  </si>
  <si>
    <t>Коли-
чество в потреб. упаков-
ке</t>
  </si>
  <si>
    <t>Предельная цена руб. без НДС</t>
  </si>
  <si>
    <t>Цена указана для первич. упаковки</t>
  </si>
  <si>
    <t>№ РУ</t>
  </si>
  <si>
    <t>Дата регистрации цены
(№ решения)</t>
  </si>
  <si>
    <t>Штрих-код (EAN13)</t>
  </si>
  <si>
    <t>Дата вступления в силу</t>
  </si>
  <si>
    <t>капсулы, 200 мг, 10 шт. - упаковки ячейковые контурные (6)  - пачки картонные</t>
  </si>
  <si>
    <t>Абиратерон</t>
  </si>
  <si>
    <t>L02BX03</t>
  </si>
  <si>
    <t>Нифедипин</t>
  </si>
  <si>
    <t>C08CA05</t>
  </si>
  <si>
    <t>Капецитабин</t>
  </si>
  <si>
    <t>L01BC06</t>
  </si>
  <si>
    <t>Индапамид</t>
  </si>
  <si>
    <t>таблетки, покрытые пленочной оболочкой, 2.5 мг, 10 шт. - контурная ячейковая упаковка (3)  - пачка картонная</t>
  </si>
  <si>
    <t>C03BA11</t>
  </si>
  <si>
    <t>Иматиниб</t>
  </si>
  <si>
    <t>L01XE01</t>
  </si>
  <si>
    <t>Панкреатин</t>
  </si>
  <si>
    <t>A09AA02</t>
  </si>
  <si>
    <t>Лизиноприл</t>
  </si>
  <si>
    <t>таблетки, 10 мг, 10 шт. - упаковки ячейковые контурные (3)  - пачки картонные</t>
  </si>
  <si>
    <t>таблетки, 20 мг, 10 шт. - упаковки ячейковые контурные (2)  - пачки картонные</t>
  </si>
  <si>
    <t>таблетки, 5 мг, 10 шт. - упаковки ячейковые контурные (3)  - пачки картонные</t>
  </si>
  <si>
    <t>Гликлазид</t>
  </si>
  <si>
    <t>A10BB09</t>
  </si>
  <si>
    <t>Прегабалин</t>
  </si>
  <si>
    <t xml:space="preserve">Вл.Вып.к.Перв.Уп.Втор.Уп.Пр.Федеральное государственное унитарное предприятие "МОСКОВСКИЙ ЭНДОКРИННЫЙ ЗАВОД" (ФГУП "МОСКОВСКИЙ ЭНДОКРИННЫЙ ЗАВОД"), Россия (7722059711); </t>
  </si>
  <si>
    <t>N03AX16</t>
  </si>
  <si>
    <t>Цисплатин</t>
  </si>
  <si>
    <t>концентрат для приготовления раствора для инфузий, 0.5 мг/мл, 20 мл - флаконы (1)  - пачки картонные</t>
  </si>
  <si>
    <t>L01XA01</t>
  </si>
  <si>
    <t>концентрат для приготовления раствора для инфузий, 0.5 мг/мл, 50 мл - флаконы (1)  - пачки картонные</t>
  </si>
  <si>
    <t>концентрат для приготовления раствора для инфузий, 0.5 мг/мл, 100 мл - флаконы (1)  - пачки картонные</t>
  </si>
  <si>
    <t xml:space="preserve">Вл.Вып.к.Перв.Уп.Втор.Уп.Пр.Республиканское унитарное производственное предприятие "Белмедпрепараты" (РУП "Белмедпрепараты"), Республика Беларусь (100049731); </t>
  </si>
  <si>
    <t>Валганцикловир</t>
  </si>
  <si>
    <t>J05AB14</t>
  </si>
  <si>
    <t xml:space="preserve">Вл.Общество с ограниченной ответственностью "Атолл" (ООО "Атолл"), Россия (6345021323); Вып.к.Перв.Уп.Втор.Уп.Пр.Общество с ограниченной ответственностью "Озон" (ООО "Озон"), Россия (6345002063); </t>
  </si>
  <si>
    <t xml:space="preserve">Вл.Вып.к.Перв.Уп.Втор.Уп.Пр.Общество с ограниченной ответственностью "ПСК Фарма" (ООО "ПСК Фарма"), Россия (5010048402); </t>
  </si>
  <si>
    <t xml:space="preserve">Вл.Общество с ограниченной ответственностью "МБА-групп", Россия (7724747255); Вып.к.Перв.Уп.Втор.Уп.Пр.ООО "АМЕДАРТ", Россия (7705904720); </t>
  </si>
  <si>
    <t>Дротаверин</t>
  </si>
  <si>
    <t>A03AD02</t>
  </si>
  <si>
    <t>Фторурацил</t>
  </si>
  <si>
    <t>L01BC02</t>
  </si>
  <si>
    <t xml:space="preserve">Вл.Вып.к.Перв.Уп.Втор.Уп.Пр.Общество с ограниченной ответственностью "Озон" (ООО "Озон"), Россия (6345002063); </t>
  </si>
  <si>
    <t xml:space="preserve">Вл.Вып.к.Перв.Уп.Втор.Уп.Пр.Общество с ограниченной ответственностью ''Эллара'' (ООО ''Эллара''), Россия (3321028719); </t>
  </si>
  <si>
    <t xml:space="preserve">Вл.Акционерное общество "Нижегородский химико-фармацевтический завод" (АО "Нижфарм"), Россия (5260900010); Вып.к.Перв.Уп.Втор.Уп.Пр.Общество с ограниченной ответственностью "Хемофарм" (ООО "Хемофарм"), Россия (4025075206); </t>
  </si>
  <si>
    <t>Азитромицин</t>
  </si>
  <si>
    <t>J01FA10</t>
  </si>
  <si>
    <t xml:space="preserve">Вл.Общество с ограниченной ответственностью  "ПРОМОМЕД РУС" (ООО "ПРОМОМЕД РУС"), Россия (7701379527); Вып.к.Перв.Уп.Втор.Уп.Пр.Акционерное Общество "Биохимик"  (АО "Биохимик"), Россия (1325030352); </t>
  </si>
  <si>
    <t>таблетки, покрытые пленочной оболочкой, 500 мг, 10 шт. - упаковки ячейковые контурные (1)  - пачки картонные</t>
  </si>
  <si>
    <t xml:space="preserve">Вл.Вып.к.Перв.Уп.Втор.Уп.Пр.Открытое акционерное общество "Борисовский завод медицинских препаратов" (ОАО "БЗМП"), Республика Беларусь (600125834); </t>
  </si>
  <si>
    <t xml:space="preserve">Вл.Общество с ограниченной ответственностью "Фармпотребсоюз" (ООО "Фармпотребсоюз"), Россия (5043057875); Вып.к.Перв.Уп.Втор.Уп.Пр.Акционерное общество "Брынцалов-А" (АО "Брынцалов-А"), Россия (0411032048); </t>
  </si>
  <si>
    <t xml:space="preserve">Вл.Вып.к.Перв.Уп.Втор.Уп.Пр.Дальхимфарм ОАО, Россия (2702010564); </t>
  </si>
  <si>
    <t xml:space="preserve">Вл.Перв.Уп.Пр.РЕПЛЕК ФАРМ ООО Скопье, Республика Македония (МК 4030001411927); Вып.к.Втор.Уп.Закрытое акционерное общество "Березовский фармацевтический завод" (ЗАО "БФЗ"), Россия (6604012225); </t>
  </si>
  <si>
    <t xml:space="preserve">Вл.Вып.к.Перв.Уп.Втор.Уп.Пр.Публичное акционерное общество "Красфарма" (ПАО "Красфарма"), Россия (2464010490); </t>
  </si>
  <si>
    <t xml:space="preserve">Вл.Сандоз д.д., Словения (SI76665623); Вып.к.Перв.Уп.Втор.Уп.Пр.Фарева Унтерах ГмбХ, Австрия (ATU76383227); </t>
  </si>
  <si>
    <t>Амброксол</t>
  </si>
  <si>
    <t>R05CB06</t>
  </si>
  <si>
    <t>таблетки, 30 мг, 10 шт. - упаковки ячейковые контурные (2)  - пачки картонные</t>
  </si>
  <si>
    <t>таблетки, 30 мг, 10 шт. - упаковки ячейковые контурные (5)  - пачки картонные</t>
  </si>
  <si>
    <t>таблетки, 30 мг, 10 шт. - упаковки ячейковые контурные (3)  - пачки картонные</t>
  </si>
  <si>
    <t>таблетки, 30 мг, 10 шт. - контурная ячейковая упаковка (2)  - пачка картонная</t>
  </si>
  <si>
    <t xml:space="preserve">Вл.Вып.к.Перв.Уп.Втор.Уп.Пр.Акционерное общество "Татхимфармпрепараты" (АО "Татхимфармпрепараты" ), Россия (1658047200); </t>
  </si>
  <si>
    <t>ЛП-№(003119)-(РГ-RU)</t>
  </si>
  <si>
    <t>4604060991597</t>
  </si>
  <si>
    <t xml:space="preserve">Вл.Вып.к.Перв.Уп.Втор.Уп.Пр.Акционерное общество "ВЕРТЕКС" (АО "ВЕРТЕКС"), Россия (7810180435); </t>
  </si>
  <si>
    <t xml:space="preserve">Вл.Общество с ограниченной ответственностью "Атолл" (ООО "Атолл"), Россия (6345021323); Вып.к.Перв.Уп.Втор.Уп.Пр.Общество с ограниченной ответственностью "Озон Фарм" (ООО "Озон Фарм"), Россия (6345022831); </t>
  </si>
  <si>
    <t>03.04.2024 
357/20-24</t>
  </si>
  <si>
    <t xml:space="preserve">Вл.Вып.к.Перв.Уп.Втор.Уп.Пр.Акционерное общество "Флора Кавказа" (АО "Флора Кавказа"), Россия (0912001280); </t>
  </si>
  <si>
    <t xml:space="preserve">Вл.Общество с ограниченной ответственностью "Озон" (ООО "Озон"), Россия (6345002063); Вып.к.Перв.Уп.Втор.Уп.Пр.Общество с ограниченной ответственностью "Озон Фарм" (ООО "Озон Фарм"), Россия (6345022831); </t>
  </si>
  <si>
    <t>Амикацин</t>
  </si>
  <si>
    <t xml:space="preserve">Вл.Вып.к.Перв.Уп.Втор.Уп.Пр.Открытое акционерное общество "Акционерное Курганское общество медицинских препаратов и изделий "Синтез" (ОАО "Синтез"), Россия (4501023743); </t>
  </si>
  <si>
    <t>J01GB06</t>
  </si>
  <si>
    <t xml:space="preserve">Вл.Публичное акционерное общество "Акционерное Курганское общество медицинских препаратов и изделий "Синтез" (ПАО "Синтез"), Россия (4501023743); Перв.Уп.Втор.Уп.Пр.Публичное акционерное общество "Акционерное Курганское общество медицинских препаратов и изделий "Синтез" (ПАО "Синтез"), Россия (4501023743); Вып.к.Публичное акционерное общество "Акционерное Курганское общество медицинских препаратов и изделий "Синтез" (ПАО "Синтез"), Россия (4501023743); </t>
  </si>
  <si>
    <t>ЛП-№(000967)-(РГ-RU)</t>
  </si>
  <si>
    <t>порошок для приготовления раствора для внутривенного и внутримышечного введения, 250 мг, 50 шт. - флакон (50)  - коробка картонная (для стационаров)</t>
  </si>
  <si>
    <t>11.04.2024 
441/20-24</t>
  </si>
  <si>
    <t>4602565034757</t>
  </si>
  <si>
    <t>Хлорпромазин</t>
  </si>
  <si>
    <t xml:space="preserve">Вл.Вып.к.Перв.Уп.Втор.Уп.Пр.Акционерное общество "Валента Фармацевтика" (АО "Валента Фарм"), Россия (5050008117); </t>
  </si>
  <si>
    <t>N05AA01</t>
  </si>
  <si>
    <t xml:space="preserve">Вл.Общество с ограниченной ответственностью Химико фармацевтический концерн "МИР" (ООО ХФК "МИР"), Россия (2634105230); Вып.к.Перв.Уп.Втор.Уп.Пр.Открытое акционерное общество Научно-производственный концерн "ЭСКОМ" (ОАО НПК "ЭСКОМ"), Россия (2634040279); </t>
  </si>
  <si>
    <t xml:space="preserve">Вл.Вып.к.Перв.Уп.Втор.Уп.Пр.Общество с ограниченной ответственностью "ИСТ-ФАРМ" (ООО "ИСТ-ФАРМ"), Россия (2511087220); </t>
  </si>
  <si>
    <t xml:space="preserve">Вл.Вып.к.Перв.Уп.Втор.Уп.Пр.ПАО "Биосинтез", Россия (5834001025); </t>
  </si>
  <si>
    <t>Амиодарон</t>
  </si>
  <si>
    <t>C01BD01</t>
  </si>
  <si>
    <t>раствор для внутривенного введения, 50 мг/мл, 3 мл - ампулы (10)  - пачки картонные</t>
  </si>
  <si>
    <t xml:space="preserve">Вл.Вып.к.Перв.Уп.Втор.Уп.Пр.Общество с ограниченной ответственностью "Б-ФАРМ"  (ООО "Б-ФАРМ"), Россия (5032209300); </t>
  </si>
  <si>
    <t xml:space="preserve">Вл.Общество с ограниченной ответственностью "Б-ФАРМ"  (ООО "Б-ФАРМ"), Россия (5032209300); Вып.к.Перв.Уп.Втор.Уп.Пр.Федеральное казенное предприятие "Курская биофабрика - фирма "БИОК" (ФКП "Курская биофабрика"), Россия (4632005642); </t>
  </si>
  <si>
    <t>раствор для внутривенного введения, 50 мг/мл, 3 мл - ампулы (5)  - пачки картонные</t>
  </si>
  <si>
    <t>ЛП-№(003838)-(РГ-RU)</t>
  </si>
  <si>
    <t>09.04.2024 
25-7-4282123-изм</t>
  </si>
  <si>
    <t>4620058181504</t>
  </si>
  <si>
    <t>4620058181498</t>
  </si>
  <si>
    <t xml:space="preserve">Вл.Открытое акционерное общество "Борисовский завод медицинских препаратов" (ОАО "БЗМП"), Республика Беларусь (600125834); Вып.к.Перв.Уп.Втор.Уп.Пр.Открытое акционерное общество "Борисовский завод медицинских препаратов" (ОАО "БЗМП"), Республика Беларусь (600125834); </t>
  </si>
  <si>
    <t>Амитриптилин</t>
  </si>
  <si>
    <t>таблетки, 25 мг, 10 шт. - упаковки ячейковые контурные (5)  - пачки картонные</t>
  </si>
  <si>
    <t>N06AA09</t>
  </si>
  <si>
    <t>раствор для внутривенного и внутримышечного введения, 10 мг/мл, 2 мл - ампулы (5)  - упаковки ячейковые контурные (2) - пачки картонные</t>
  </si>
  <si>
    <t>ЛП-№(002218)-(РГ-RU)</t>
  </si>
  <si>
    <t>05.04.2024 
384/20-24</t>
  </si>
  <si>
    <t>4602676007381</t>
  </si>
  <si>
    <t>ЛП-№(002245)-(РГ-RU)</t>
  </si>
  <si>
    <t>08.04.2024 
409/20-24</t>
  </si>
  <si>
    <t>4602676003390</t>
  </si>
  <si>
    <t>Амлодипин</t>
  </si>
  <si>
    <t xml:space="preserve">Вл.Сандоз д.д., Словения (SI76665623); Вып.к.Перв.Уп.Втор.Уп.Пр.Сандоз ГмбХ, Австрия (ATU32425809); </t>
  </si>
  <si>
    <t>Амоксициллин</t>
  </si>
  <si>
    <t>J01CA04</t>
  </si>
  <si>
    <t>П N011641/01</t>
  </si>
  <si>
    <t>таблетки, 500 мг, 10 шт. - контурная ячейковая упаковка (2)  - пачка картонная</t>
  </si>
  <si>
    <t>капсулы, 500 мг, 8 шт. - блистеры (2)  - пачки картонные</t>
  </si>
  <si>
    <t xml:space="preserve">Вл.Вып.к.Хемофарм А.Д., Сербия (102037788); Перв.Уп.Втор.Уп.Пр.Хемофарм А.Д. Вршац, производственная площадка Дубовац, Сербия (102037788); </t>
  </si>
  <si>
    <t>8600097300384</t>
  </si>
  <si>
    <t>ЛП-№(002688)-(РГ-RU)</t>
  </si>
  <si>
    <t>8600097433716</t>
  </si>
  <si>
    <t>03.04.2024 
364/20-24</t>
  </si>
  <si>
    <t>таблетки, 250 мг, 10 шт. - контурная ячейковая упаковка (2)  - пачка картонная</t>
  </si>
  <si>
    <t>порошок для приготовления раствора для внутривенного и внутримышечного введения, 1 г,  - флакон (50)  - коробка картонная (для стационаров)</t>
  </si>
  <si>
    <t>порошок для приготовления раствора для внутривенного и внутримышечного введения, 0.5 г,  - флакон (50)  - коробка картонная (для стационаров)</t>
  </si>
  <si>
    <t xml:space="preserve">Вл.Вып.к.Перв.Уп.Втор.Уп.Пр.Открытое акционерное общество "Уралбиофарм" (ОАО "Уралбиофарм"), Россия (6661000152); </t>
  </si>
  <si>
    <t xml:space="preserve">Вл.Открытое акционерное общество "Авексима", Россия (7714856826); Вып.к.Перв.Уп.Втор.Уп.Пр.Открытое акционерное общество "Ирбитский химико-фармацевтический завод" (ОАО "Ирбитский химфармзавод"), Россия (6611000252); </t>
  </si>
  <si>
    <t>Каптоприл</t>
  </si>
  <si>
    <t xml:space="preserve">Вл.Торрент Фармасьютикалс Лтд, Индия (AAACT5456A); Вып.к.Перв.Уп.Втор.Уп.Пр.Торрент Фармасьютикалс Лтд., Индия (AAACT5456A); </t>
  </si>
  <si>
    <t>C09AA01</t>
  </si>
  <si>
    <t>Умифеновир</t>
  </si>
  <si>
    <t>J05AX13</t>
  </si>
  <si>
    <t>Пипекурония бромид</t>
  </si>
  <si>
    <t xml:space="preserve">Вл.Вып.к.Перв.Уп.Втор.Уп.Пр.ОАО "Гедеон Рихтер", Венгрия (HU10484878); </t>
  </si>
  <si>
    <t>M03AC06</t>
  </si>
  <si>
    <t>Тимолол</t>
  </si>
  <si>
    <t>S01ED01</t>
  </si>
  <si>
    <t>Аскорбиновая кислота</t>
  </si>
  <si>
    <t>A11GA01</t>
  </si>
  <si>
    <t>раствор для внутривенного и внутримышечного введения, 100 мг/мл, 5 мл - ампулы (10)  - коробки картонные</t>
  </si>
  <si>
    <t xml:space="preserve">Вл.Вып.к.Перв.Уп.Втор.Уп.Пр.Акционерное общество "Новосибхимфарм" (АО "Новосибхимфарм"), Россия (5405101302); </t>
  </si>
  <si>
    <t>ЛП-002747</t>
  </si>
  <si>
    <t>4602212012275</t>
  </si>
  <si>
    <t>03.04.2024 
359/20-24</t>
  </si>
  <si>
    <t>раствор для внутривенного и внутримышечного введения, 50 мг/мл, 2 мл - ампулы (10)  - пачки картонные</t>
  </si>
  <si>
    <t>раствор для внутривенного и внутримышечного введения, 50 мг/мл, 2 мл - ампулы (10)  - коробки картонные</t>
  </si>
  <si>
    <t>ЛС-001815</t>
  </si>
  <si>
    <t>12.04.2024 
446/20-24</t>
  </si>
  <si>
    <t>4602884014034</t>
  </si>
  <si>
    <t>раствор для внутривенного и внутримышечного введения, 100 мг/мл, 2 мл - ампулы (10)  - пачки картонные</t>
  </si>
  <si>
    <t>4602884014058</t>
  </si>
  <si>
    <t>раствор для внутривенного и внутримышечного введения, 50 мг/мл, 2 мл - ампула (10)  - пачка картонная</t>
  </si>
  <si>
    <t>Калия и магния аспарагинат</t>
  </si>
  <si>
    <t xml:space="preserve">Вл.Вып.к.Перв.Уп.Втор.Уп.Пр.Акционерное общество "Производственная фармацевтическая компания Обновление" (АО "ПФК Обновление"), Россия (5408151534); </t>
  </si>
  <si>
    <t>A12CX</t>
  </si>
  <si>
    <t>Ацетилсалициловая кислота</t>
  </si>
  <si>
    <t>B01AC06</t>
  </si>
  <si>
    <t>Гидроксизин</t>
  </si>
  <si>
    <t xml:space="preserve">Вл.ЮСБ Фарма С.А., Бельгия (0403.096.168); Вып.к.Перв.Уп.Втор.Уп.Пр.ЮСБ Фарма С.А., Бельгия (0403.096.168); </t>
  </si>
  <si>
    <t>N05BB01</t>
  </si>
  <si>
    <t>таблетки, 50 мг, 10 шт. - упаковки ячейковые контурные (3)  - пачки картонные</t>
  </si>
  <si>
    <t>таблетки, 100 мг, 10 шт. - упаковки ячейковые контурные (3)  - пачки картонные</t>
  </si>
  <si>
    <t>таблетки, 50 мг, 14 шт. - упаковки ячейковые контурные (2)  - пачки картонные</t>
  </si>
  <si>
    <t>таблетки, покрытые пленочной оболочкой, 50 мг, 30 шт. - упаковки ячейковые контурные (1)  - пачки картонные</t>
  </si>
  <si>
    <t xml:space="preserve">Вл.Вып.к.Перв.Уп.Втор.Уп.Пр.Плива Хрватска д.о.о., Республика Хорватия (44205501677); </t>
  </si>
  <si>
    <t>Ацесоль</t>
  </si>
  <si>
    <t>B05BB01</t>
  </si>
  <si>
    <t>Калия хлорид+Натрия ацетат+Натрия хлорид</t>
  </si>
  <si>
    <t>раствор для инфузий, 400 мл - бутылки (12)  - ящики картонные (для стационаров)</t>
  </si>
  <si>
    <t>ЛС-001865</t>
  </si>
  <si>
    <t>4602884017554</t>
  </si>
  <si>
    <t xml:space="preserve">Вл.Вып.к.Перв.Уп.Втор.Уп.Пр.Общество с ограниченной ответственностью "Гротекс" (ООО "Гротекс"), Россия (7814459396); </t>
  </si>
  <si>
    <t>08.04.2024 
413/20-24</t>
  </si>
  <si>
    <t>Ацетилцистеин</t>
  </si>
  <si>
    <t>R05CB01</t>
  </si>
  <si>
    <t>Ацикловир</t>
  </si>
  <si>
    <t>J05AB01</t>
  </si>
  <si>
    <t>D06BB03</t>
  </si>
  <si>
    <t xml:space="preserve">Вл.ООО "АЛВИЛС", Россия (7722176486); Вып.к.Перв.Уп.Втор.Уп.Пр.Белорусско-голландское совместное предприятие общество с ограниченной ответственностью "Фармлэнд", Республика Беларусь (101431475); </t>
  </si>
  <si>
    <t>мазь для наружного применения, 5%, 10 г - туба (1)  - пачка картонная</t>
  </si>
  <si>
    <t>таблетки, 10 мг, 10 шт. - упаковки ячейковые контурные (2)  - пачки картонные</t>
  </si>
  <si>
    <t>таблетки, 25 мг, 10 шт. - упаковки ячейковые контурные (3)  - пачки картонные</t>
  </si>
  <si>
    <t>Бетаметазон</t>
  </si>
  <si>
    <t xml:space="preserve">Вл.Открытое акционерное общество "Авексима", Россия (7714856826); Вып.к.Перв.Уп.Втор.Уп.Пр.Общество с ограниченной ответственностью  "Авексима Сибирь", Россия (4205051780); </t>
  </si>
  <si>
    <t>Эналаприл</t>
  </si>
  <si>
    <t>C09AA02</t>
  </si>
  <si>
    <t>R03AL01</t>
  </si>
  <si>
    <t>Метопролол</t>
  </si>
  <si>
    <t>C07AB02</t>
  </si>
  <si>
    <t xml:space="preserve">Вл.Вып.к.Перв.Уп.Втор.Уп.Пр.Фармацевтический завод "ПОЛЬФАРМА" АО, Польша (NIP 5920202822); </t>
  </si>
  <si>
    <t>Бромокриптин</t>
  </si>
  <si>
    <t>таблетки, 2.5 мг, 30 шт. - банки (1)  - пачки картонные</t>
  </si>
  <si>
    <t>N04BC01</t>
  </si>
  <si>
    <t>ЛП-№(000561)-(РГ-RU)</t>
  </si>
  <si>
    <t>4660153654350</t>
  </si>
  <si>
    <t>таблетки, 2.5 мг, 30 шт. - упаковки ячейковые контурные (1)  - пачки картонные</t>
  </si>
  <si>
    <t>4607027763121</t>
  </si>
  <si>
    <t>11.04.2024 
445/20-24</t>
  </si>
  <si>
    <t>Алпростадил</t>
  </si>
  <si>
    <t>C01EA01</t>
  </si>
  <si>
    <t xml:space="preserve">Вл.ООО "АльТро", Россия (7743274357); Вып.к.Перв.Уп.Втор.Уп.Пр.Рейонг Фармасьютикал Ко. Лтд., Китай (91140200734026330J); </t>
  </si>
  <si>
    <t>Железа [III] гидроксид сахарозный комплекс</t>
  </si>
  <si>
    <t>B03AC</t>
  </si>
  <si>
    <t>Верапамил</t>
  </si>
  <si>
    <t>C08DA01</t>
  </si>
  <si>
    <t>раствор для внутривенного введения, 2.5 мг/мл, 2 мл - ампулы (10)  - пачки картонные</t>
  </si>
  <si>
    <t>ЛС-001594</t>
  </si>
  <si>
    <t>4602884015161</t>
  </si>
  <si>
    <t xml:space="preserve">Вл.ОАО "Гедеон Рихтер", Венгрия (HU10484878); Вып.к.Перв.Уп.Втор.Уп.Пр.Гедеон Рихтер Румыния А.О., Румыния (RO1200929); </t>
  </si>
  <si>
    <t xml:space="preserve">Вл.ОАО "Гедеон Рихтер", Венгрия (HU10484878); Вып.к.Пр.Акционерное общество "ГЕДЕОН РИХТЕР-РУС" (АО "ГЕДЕОН РИХТЕР-РУС"), Россия (5011016121); Перв.Уп.Втор.Уп.Акционерное общество "ГЕДЕОН РИХТЕР-РУС" (АО "ГЕДЕОН РИХТЕР-РУС"), Россия, Россия (5011016121); </t>
  </si>
  <si>
    <t>Колекальциферол</t>
  </si>
  <si>
    <t>A11CC05</t>
  </si>
  <si>
    <t>Винкристин</t>
  </si>
  <si>
    <t>L01CA02</t>
  </si>
  <si>
    <t>Винпоцетин</t>
  </si>
  <si>
    <t>N06BX18</t>
  </si>
  <si>
    <t>концентрат для приготовления раствора для инфузий, 5 мг/мл, 2 мл - ампулы (10)  - пачки картонные</t>
  </si>
  <si>
    <t>ЛП-002430</t>
  </si>
  <si>
    <t>4602884016175</t>
  </si>
  <si>
    <t>таблетки, 5 мг, 10 шт. - упаковки ячейковые контурные (2)  - пачки картонные</t>
  </si>
  <si>
    <t>Ксилометазолин</t>
  </si>
  <si>
    <t>R01AA07</t>
  </si>
  <si>
    <t>Галоперидол</t>
  </si>
  <si>
    <t>N05AD01</t>
  </si>
  <si>
    <t>жидкость для ингаляций, 50 мл - флаконы (1)  - пачки картонные</t>
  </si>
  <si>
    <t>Пирантел</t>
  </si>
  <si>
    <t>Гемцитабин</t>
  </si>
  <si>
    <t>L01BC05</t>
  </si>
  <si>
    <t>лиофилизат для приготовления концентрата для приготовления раствора для инфузий, 200 мг,  - флаконы (1)  - пачки картонные</t>
  </si>
  <si>
    <t>Гепарин натрия</t>
  </si>
  <si>
    <t>B01AB01</t>
  </si>
  <si>
    <t>раствор для внутривенного и подкожного введения, 5000 МЕ/мл, 5 мл - ампулы (5)  - пачки картонные</t>
  </si>
  <si>
    <t>ЛП-006580</t>
  </si>
  <si>
    <t>Адеметионин</t>
  </si>
  <si>
    <t>A16AA02</t>
  </si>
  <si>
    <t xml:space="preserve">Вл.Вып.к.Перв.Уп.Втор.Уп.Пр.Акционерное общество "Нижегородский химико-фармацевтический завод" (АО "Нижфарм"), Россия (5260900010); </t>
  </si>
  <si>
    <t>Холина альфосцерат</t>
  </si>
  <si>
    <t>N07AX02</t>
  </si>
  <si>
    <t>Глицин</t>
  </si>
  <si>
    <t>таблетки подъязычные, 100 мг, 50 шт. - упаковки ячейковые контурные (2)  - пачки картонные</t>
  </si>
  <si>
    <t>таблетки подъязычные, 100 мг, 50 шт. - упаковки ячейковые контурные (1)  - пачки картонные</t>
  </si>
  <si>
    <t>N07XX</t>
  </si>
  <si>
    <t>ЛП-№(004400)-(РГ-RU)</t>
  </si>
  <si>
    <t>12.04.2024 
25-7-4282906-ОПР-изм</t>
  </si>
  <si>
    <t>4630015114025</t>
  </si>
  <si>
    <t>4680020189426</t>
  </si>
  <si>
    <t>4680020189433</t>
  </si>
  <si>
    <t>Декстроза</t>
  </si>
  <si>
    <t>B05BA03</t>
  </si>
  <si>
    <t xml:space="preserve">Вл.Вып.к.Перв.Уп.Втор.Уп.Пр.Акционерное общество "Биннофарм" (АО "Биннофарм"), Россия (7735518627); </t>
  </si>
  <si>
    <t>раствор для внутривенного введения, 40%, 10 мл - ампулы (5)  - пачки картонные</t>
  </si>
  <si>
    <t>раствор для внутривенного введения, 40%, 10 мл - ампулы (10)  - пачки картонные</t>
  </si>
  <si>
    <t xml:space="preserve">Вл.ООО "Джодас Экспоим", Россия (7723733387); Вып.к.Перв.Уп.Втор.Уп.Пр.Джодас Экспоим Пвт.Лтд, Индия (36AABCJ8653L1Z3); </t>
  </si>
  <si>
    <t>Парацетамол</t>
  </si>
  <si>
    <t>N02BE01</t>
  </si>
  <si>
    <t>Ацетазоламид</t>
  </si>
  <si>
    <t>Диакарб</t>
  </si>
  <si>
    <t>таблетки, 250 мг, 10 шт. - контурная ячейковая упаковка (3)  - пачка картонная</t>
  </si>
  <si>
    <t xml:space="preserve">Вл.Вып.к.Перв.Уп.Втор.Уп.Пр.Акционерное общество "Химико-фармацевтический комбинат "АКРИХИН" (АО "АКРИХИН"), Россия (5031013320); </t>
  </si>
  <si>
    <t>S01EC01</t>
  </si>
  <si>
    <t>ЛП-003122</t>
  </si>
  <si>
    <t>12.04.2024 
451/20-24</t>
  </si>
  <si>
    <t>4601969008579</t>
  </si>
  <si>
    <t>ЛП-№(001873)-(РГ-RU)</t>
  </si>
  <si>
    <t>4601969010718</t>
  </si>
  <si>
    <t xml:space="preserve">Вл.Общество с ограниченной ответственностью "Велфарм" (ООО "Велфарм"), Россия (7733691513); Вып.к.Перв.Уп.Втор.Уп.Пр.Общество с ограниченной ответственностью "Велфарм" (ООО "Велфарм"), Россия (7733691513); </t>
  </si>
  <si>
    <t>таблетки, 50 мг, 10 шт. - упаковки ячейковые контурные (6)  - пачки картонные</t>
  </si>
  <si>
    <t>Флуконазол</t>
  </si>
  <si>
    <t>J02AC01</t>
  </si>
  <si>
    <t>Этамзилат</t>
  </si>
  <si>
    <t>B02BX01</t>
  </si>
  <si>
    <t xml:space="preserve">Вл.Сандоз д.д., Словения (SI76665623); Вып.к.Перв.Уп.Втор.Уп.Пр.ООО "Новартис Фармасьютикал Мэньюфекчуринг", Словения (SI 98914227); </t>
  </si>
  <si>
    <t>Кеторолак</t>
  </si>
  <si>
    <t>Ибупрофен</t>
  </si>
  <si>
    <t>Допамин</t>
  </si>
  <si>
    <t>C01CA04</t>
  </si>
  <si>
    <t>Цетиризин</t>
  </si>
  <si>
    <t>R06AE07</t>
  </si>
  <si>
    <t>M01AE01</t>
  </si>
  <si>
    <t>ЛСР-000885/09</t>
  </si>
  <si>
    <t>таблетки, покрытые пленочной оболочкой, 200 мг, 10 шт. - контурная ячейковая упаковка (2)  - пачка картонная</t>
  </si>
  <si>
    <t>4604060991702</t>
  </si>
  <si>
    <t>J06BA</t>
  </si>
  <si>
    <t xml:space="preserve">Вл.Вып.к.Перв.Уп.Втор.Уп.Пр.ПРО.МЕД.ЦС  Прага а.о., Чешская Республика (CZ00147893); </t>
  </si>
  <si>
    <t>таблетки с пролонгированным высвобождением, покрытые пленочной оболочкой, 1.5 мг, 10 шт. - упаковки ячейковые контурные (3)  - пачки картонные</t>
  </si>
  <si>
    <t>Паклитаксел</t>
  </si>
  <si>
    <t>Кальцигард ретард</t>
  </si>
  <si>
    <t>таблетки с пролонгированным высвобождением покрытые пленочной оболочкой, 20 мг, 10 шт. - блистер (3)  - пачки картонные</t>
  </si>
  <si>
    <t>П N014793/01</t>
  </si>
  <si>
    <t>02.04.2024 
350/20-24/ОС</t>
  </si>
  <si>
    <t>4602656001262</t>
  </si>
  <si>
    <t>таблетки с пролонгированным высвобождением покрытые пленочной оболочкой, 20 мг, 10 шт. - блистер (10)  - пачки картонные</t>
  </si>
  <si>
    <t>4602656000548</t>
  </si>
  <si>
    <t>Кальция фолинат</t>
  </si>
  <si>
    <t>V03AF03</t>
  </si>
  <si>
    <t>Канамицин</t>
  </si>
  <si>
    <t>порошок для приготовления раствора для инъекций, 1 г,  - флакон (50)  - коробка картонная (для стационаров)</t>
  </si>
  <si>
    <t>J01GB04</t>
  </si>
  <si>
    <t>ЛС-000348</t>
  </si>
  <si>
    <t>4602521010924</t>
  </si>
  <si>
    <t>05.04.2024 
396/20-24</t>
  </si>
  <si>
    <t>Капотен</t>
  </si>
  <si>
    <t>таблетки, 25 мг, 20 шт. - контурная ячейковая упаковка (2)  - пачка картонная</t>
  </si>
  <si>
    <t>ЛП-№(001970)-(РГ-RU)</t>
  </si>
  <si>
    <t>01.04.2024 
333/20-24</t>
  </si>
  <si>
    <t>4601969010725</t>
  </si>
  <si>
    <t>таблетки, 25 мг, 14 шт. - контурная ячейковая упаковка (4)  - пачка картонная</t>
  </si>
  <si>
    <t>4601969010749</t>
  </si>
  <si>
    <t>таблетки, 25 мг, 14 шт. - контурная ячейковая упаковка (2)  - пачка картонная</t>
  </si>
  <si>
    <t>4601969010701</t>
  </si>
  <si>
    <t xml:space="preserve">Вл.Акционерное общество "БИОКАД"  (АО "БИОКАД"), Россия, Россия (5024048000); Вып.к.Перв.Уп.Втор.Уп.Пр.ОБЩЕСТВО С ОГРАНИЧЕННОЙ ОТВЕТСТВЕННОСТЬЮ "ПК-137" (ООО "ПК-137"), Россия (7703435199); </t>
  </si>
  <si>
    <t>Доксазозин</t>
  </si>
  <si>
    <t>C02CA04</t>
  </si>
  <si>
    <t>Фамотидин</t>
  </si>
  <si>
    <t>A02BA03</t>
  </si>
  <si>
    <t xml:space="preserve">Вл.ОАО "Гедеон Рихтер", Венгрия (HU10484878); Вып.к.Перв.Уп.Втор.Уп.Пр.Акционерное общество "ГЕДЕОН РИХТЕР-РУС" (АО "ГЕДЕОН РИХТЕР-РУС"), Россия (5011016121); </t>
  </si>
  <si>
    <t>раствор для внутривенного и внутримышечного введения, 30 мг/мл, 1 мл - ампулы (10)  - пачки картонные</t>
  </si>
  <si>
    <t>M01AB15</t>
  </si>
  <si>
    <t>Кетопрофен</t>
  </si>
  <si>
    <t>M01AE03</t>
  </si>
  <si>
    <t>раствор для внутривенного и внутримышечного введения, 50 мг/мл, 2 мл - ампула (5)  - пачка картонная</t>
  </si>
  <si>
    <t>Эноксапарин натрия</t>
  </si>
  <si>
    <t>B01AB05</t>
  </si>
  <si>
    <t>Метронидазол</t>
  </si>
  <si>
    <t xml:space="preserve">Вл.Сан Фармасьютикал Индастриз Лтд, Индия (AADCS3124K); Вып.к.Перв.Уп.Втор.Уп.Пр.Сан Фарма Лабораториз Лтд, Индия (AADCS3124K); </t>
  </si>
  <si>
    <t>Лозартан</t>
  </si>
  <si>
    <t>C09CA01</t>
  </si>
  <si>
    <t>Бисопролол</t>
  </si>
  <si>
    <t xml:space="preserve">Вл.ООО "Мерк", Россия (7743697546); Вып.к.Перв.Уп.Втор.Уп.Пр.Общество с ограниченной ответственностью "Нанолек" (ООО "Нанолек"), Россия (7701917006); </t>
  </si>
  <si>
    <t>C07AB07</t>
  </si>
  <si>
    <t>4640017591243</t>
  </si>
  <si>
    <t>4640017591168</t>
  </si>
  <si>
    <t>4640017591144</t>
  </si>
  <si>
    <t>4640017591137</t>
  </si>
  <si>
    <t>4640017591151</t>
  </si>
  <si>
    <t xml:space="preserve">Вл.ООО "Мерк", Россия (7743697546); Вып.к.Перв.Уп.Втор.Уп.Пр.Мерк Хелскеа КГаА, Германия (DE 811850788); </t>
  </si>
  <si>
    <t>4022536645902</t>
  </si>
  <si>
    <t>4022536645919</t>
  </si>
  <si>
    <t>4022536645872</t>
  </si>
  <si>
    <t>4022536645889</t>
  </si>
  <si>
    <t>ЛС-001208</t>
  </si>
  <si>
    <t>Этопозид</t>
  </si>
  <si>
    <t>L01CB01</t>
  </si>
  <si>
    <t>таблетки, покрытые пленочной оболочкой, 500 мг, 100 шт. - банки (1)  - пачки картонные</t>
  </si>
  <si>
    <t>таблетки, покрытые пленочной оболочкой, 500 мг, 50 шт. - банки (1)  - пачки картонные</t>
  </si>
  <si>
    <t>таблетки, покрытые пленочной оболочкой, 500 мг, 10 шт. - упаковки ячейковые контурные (5)  - пачки картонные</t>
  </si>
  <si>
    <t>таблетки, покрытые пленочной оболочкой, 500 мг, 10 шт. - упаковки ячейковые контурные (3)  - пачки картонные</t>
  </si>
  <si>
    <t>таблетки, покрытые пленочной оболочкой, 500 мг, 10 шт. - упаковки ячейковые контурные (10)  - пачки картонные</t>
  </si>
  <si>
    <t xml:space="preserve">Вл.Общество с ограниченной ответственностью "Брайт Вэй" (ООО "Брайт Вэй"), Россия (7743143160); Вып.к.Перв.Уп.Втор.Уп.Пр.Общество с ограниченной ответственностью "Велфарм" (ООО "Велфарм"), Россия (7733691513); </t>
  </si>
  <si>
    <t>C09AA03</t>
  </si>
  <si>
    <t>Тиоктовая кислота</t>
  </si>
  <si>
    <t>A16AX01</t>
  </si>
  <si>
    <t>таблетки, покрытые пленочной оболочкой, 600 мг, 10 шт. - упаковки ячейковые контурные (6)  - пачки картонные</t>
  </si>
  <si>
    <t>таблетки, покрытые пленочной оболочкой, 600 мг, 30 шт. - банки (1)  - пачки картонные</t>
  </si>
  <si>
    <t>таблетки, покрытые пленочной оболочкой, 600 мг, 60 шт. - банки (1)  - пачки картонные</t>
  </si>
  <si>
    <t>таблетки, покрытые пленочной оболочкой, 600 мг, 10 шт. - упаковки ячейковые контурные (3)  - пачки картонные</t>
  </si>
  <si>
    <t>Лоперамид</t>
  </si>
  <si>
    <t>A07DA03</t>
  </si>
  <si>
    <t>таблетки, 10 мг, 30 шт. - упаковки ячейковые контурные (1)  - пачки картонные</t>
  </si>
  <si>
    <t>таблетки, 10 мг, 10 шт. - контурная ячейковая упаковка (3)  - пачка картонная</t>
  </si>
  <si>
    <t>Люголя раствор с глицерином</t>
  </si>
  <si>
    <t>R02AA20</t>
  </si>
  <si>
    <t>Йод+[Калия йодид+Глицерол]</t>
  </si>
  <si>
    <t>раствор для местного применения -, 50 г - флаконы полимерные (1)  - пачки картонные</t>
  </si>
  <si>
    <t>ЛП-001423</t>
  </si>
  <si>
    <t>02.04.2024 
341/20-24</t>
  </si>
  <si>
    <t>4606367003980</t>
  </si>
  <si>
    <t>раствор для местного применения -, 50 г - флаконы полимерные с насадкой-распылителем (1)  - пачки картонные</t>
  </si>
  <si>
    <t>4606367003997</t>
  </si>
  <si>
    <t xml:space="preserve">Вл.Вып.к.Перв.Уп.Втор.Уп.Пр.Акционерное общество "Кировская фармацевтическая фабрика" (АО "Кировская фармацевтическая фабрика"), Россия (4345137451); </t>
  </si>
  <si>
    <t xml:space="preserve">Вл.Вып.к.Перв.Уп.Втор.Уп.Пр.Общество с ограниченной ответственностью "КОМПАНИЯ "ДЕКО" (ООО "КОМПАНИЯ "ДЕКО"), Россия (7731205648); </t>
  </si>
  <si>
    <t xml:space="preserve">Вл.Вып.к.Перв.Уп.Втор.Уп.Пр.ООО `Славянская аптека`, Россия (3321015283); </t>
  </si>
  <si>
    <t>Железа [III] гидроксид полимальтозат</t>
  </si>
  <si>
    <t xml:space="preserve">Вл.Вып.к.Вифор (Интернэшнл) Инк., Швейцария (CHE-107.360.718); Перв.Уп.Втор.Уп.Пр.Корден Фарма Фрибур СА, Швейцария (CHE-107.364.343); </t>
  </si>
  <si>
    <t>B03AB05</t>
  </si>
  <si>
    <t xml:space="preserve">Вл.Вып.к.Вифор (Интернэшнл) Инк., Швейцария (CHE-107.360.718); Перв.Уп.Втор.Уп.Пр.Вифор СА, Швейцария (CHE-107.364.343); </t>
  </si>
  <si>
    <t>Маннитол</t>
  </si>
  <si>
    <t>B05BC01</t>
  </si>
  <si>
    <t>Р N002520/01</t>
  </si>
  <si>
    <t>раствор для инфузий, 150 мг/мл, 200 мл - бутылки (20)  - ящики картонные (для стационаров)</t>
  </si>
  <si>
    <t>12.04.2024 
448/20-24</t>
  </si>
  <si>
    <t>4602884018506</t>
  </si>
  <si>
    <t>Этилметилгидроксипиридина сукцинат</t>
  </si>
  <si>
    <t>Тиамазол</t>
  </si>
  <si>
    <t>Мерказолил</t>
  </si>
  <si>
    <t>H03BB02</t>
  </si>
  <si>
    <t>таблетки, 5 мг, 10 шт. - контурная  ячейковая упаковка (5)  - пачка картонная</t>
  </si>
  <si>
    <t>ЛП-N (000048)-(РГ-RU)</t>
  </si>
  <si>
    <t>08.04.2024 
410/20-24</t>
  </si>
  <si>
    <t>4601969009071</t>
  </si>
  <si>
    <t>Метоклопрамид</t>
  </si>
  <si>
    <t>раствор для внутривенного и внутримышечного введения, 5 мг/мл, 4 мл - ампулы (10)  - коробки картонные</t>
  </si>
  <si>
    <t>A03FA01</t>
  </si>
  <si>
    <t>Р N002157/01</t>
  </si>
  <si>
    <t>04.04.2024 
372/20-24</t>
  </si>
  <si>
    <t>4602212012701</t>
  </si>
  <si>
    <t>МЕТОПРОЛОЛ</t>
  </si>
  <si>
    <t>ЛП-000692</t>
  </si>
  <si>
    <t>05.04.2024 
380/20-24</t>
  </si>
  <si>
    <t>4602676007008</t>
  </si>
  <si>
    <t>4602676006964</t>
  </si>
  <si>
    <t>таблетки, 50 мг, 14 шт. - контурная ячейковая упаковка (2)  - пачка картонная</t>
  </si>
  <si>
    <t>Метотрексат</t>
  </si>
  <si>
    <t>L01BA01</t>
  </si>
  <si>
    <t>Метотрексат-Эбеве</t>
  </si>
  <si>
    <t>П N015225/01</t>
  </si>
  <si>
    <t>концентрат для приготовления раствора для инфузий, 100 мг/мл, 50 мл - флакон (1)  - пачка картонная</t>
  </si>
  <si>
    <t>7613421062422</t>
  </si>
  <si>
    <t>11.04.2024 
444/20-24</t>
  </si>
  <si>
    <t>J01XD01</t>
  </si>
  <si>
    <t>раствор для инфузий, 5 мг/мл, 100 мл - бутылка (1)  - пачка картонная</t>
  </si>
  <si>
    <t>Метформин</t>
  </si>
  <si>
    <t>A10BA02</t>
  </si>
  <si>
    <t>Изосорбида мононитрат</t>
  </si>
  <si>
    <t>Моносан</t>
  </si>
  <si>
    <t xml:space="preserve">Вл.Вып.к.Пр.ПРО.МЕД.ЦС  Прага а.о., Чешская Республика (CZ00147893); Перв.Уп.Втор.Уп.АО "Санека Фармасьютикалз", Словацкая республика (SK2023599842); </t>
  </si>
  <si>
    <t>C01DA14</t>
  </si>
  <si>
    <t>ЛП-№(003450)-(РГ-RU)</t>
  </si>
  <si>
    <t>таблетки, 40 мг, 10 шт. - блистеры (3)  - пачки картонные</t>
  </si>
  <si>
    <t>12.04.2024 
447/20-24</t>
  </si>
  <si>
    <t>8595026403338</t>
  </si>
  <si>
    <t>Винорелбин</t>
  </si>
  <si>
    <t>L01CA04</t>
  </si>
  <si>
    <t>Натрия тиосульфат</t>
  </si>
  <si>
    <t>V03AB06</t>
  </si>
  <si>
    <t>раствор для внутривенного введения, 300 мг/мл, 10 мл - ампулы (10)  / в комплекте с ножом ампульным или скарификатором если необходим для ампул данного типа / - коробки картонные</t>
  </si>
  <si>
    <t>Р N002800/01</t>
  </si>
  <si>
    <t>4602212000043</t>
  </si>
  <si>
    <t>03.04.2024 
355/20-24</t>
  </si>
  <si>
    <t>Натрия хлорид</t>
  </si>
  <si>
    <t>B05CB01</t>
  </si>
  <si>
    <t>V07AB</t>
  </si>
  <si>
    <t>раствор для инфузий, 0.9%, 400 мл - бутылки (12)  - ящики картонные (для стационаров)</t>
  </si>
  <si>
    <t>ЛС-002054</t>
  </si>
  <si>
    <t>4602884017660</t>
  </si>
  <si>
    <t xml:space="preserve">Вл.ООО "Росва Фарм", Россия (4028070894); Вып.к.Перв.Уп.Втор.Уп.Пр.Общество с ограниченной ответственностью "Росва Фарм", Россия (4028070894); </t>
  </si>
  <si>
    <t>Пирацетам</t>
  </si>
  <si>
    <t>N06BX03</t>
  </si>
  <si>
    <t>C08CA01</t>
  </si>
  <si>
    <t xml:space="preserve">Вл.Общество с ограниченной ответственностью "ФАРМАКЛАБ"(ООО "ФАРМАКЛАБ"), Россия (4025444894); Вып.к.Перв.Уп.Втор.Уп.Пр.Общество с ограниченной ответственностью Фирма "ФЕРМЕНТ" (ООО Фирма "ФЕРМЕНТ"), Россия (7734116347); </t>
  </si>
  <si>
    <t xml:space="preserve">Вл.Вып.к.Перв.Уп.Втор.Уп.Пр.Закрытое акционерное общество "Канонфарма продакшн" (ЗАО "Канонфарма продакшн"), Россия (5050026081); </t>
  </si>
  <si>
    <t>L01CD01</t>
  </si>
  <si>
    <t>таблетки, покрытые пленочной оболочкой, 158 мг + 140 мг, 25 шт. - блистер (4)  - пачка картонная</t>
  </si>
  <si>
    <t>П N013093/02</t>
  </si>
  <si>
    <t>таблетки кишечнорастворимые, покрытые пленочной оболочкой, 25 ЕД, 10 шт. - упаковки ячейковые контурные (6)  - пачки картонные</t>
  </si>
  <si>
    <t>таблетки кишечнорастворимые, покрытые пленочной оболочкой, 25 ЕД, 60 шт. - банки (1)  - пачки картонные</t>
  </si>
  <si>
    <t>ЛСР-001342/08</t>
  </si>
  <si>
    <t>02.04.2024 
352/20-24</t>
  </si>
  <si>
    <t>4602884003434</t>
  </si>
  <si>
    <t>таблетки кишечнорастворимые, покрытые пленочной оболочкой, 25 ЕД, 10 шт. - упаковки ячейковые контурные (2)  - пачки картонные</t>
  </si>
  <si>
    <t>4602884010333</t>
  </si>
  <si>
    <t>4602884010326</t>
  </si>
  <si>
    <t>Пентоксифиллин</t>
  </si>
  <si>
    <t>C04AD03</t>
  </si>
  <si>
    <t>концентрат для приготовления раствора для внутривенного и внутриартериального введения, 20 мг/мл, 5 мл - ампула (10)  - пачка картонная</t>
  </si>
  <si>
    <t>Р N002856/01</t>
  </si>
  <si>
    <t>концентрат для приготовления раствора для инфузий, 20 мг/мл, 10 мл - ампулы (10)  - коробки картонные</t>
  </si>
  <si>
    <t>4602212012411</t>
  </si>
  <si>
    <t>05.04.2024 
392/20-24</t>
  </si>
  <si>
    <t>суспензия для приема внутрь, 250 мг/5 мл, 15 мл - флаконы (1)  / в комплекте с мерным стаканчиком или мерной ложкой / - пачки картонные</t>
  </si>
  <si>
    <t>P02CC01</t>
  </si>
  <si>
    <t>ЛП-№(004552)-(РГ-RU)</t>
  </si>
  <si>
    <t>12.04.2024 
25-7-4282904-изм</t>
  </si>
  <si>
    <t>4630015114049</t>
  </si>
  <si>
    <t>ЛП-005805</t>
  </si>
  <si>
    <t>раствор для внутривенного и внутримышечного введения, 200 мг/мл, 5 мл - ампулы (5)  - упаковки ячейковые контурные (2) - пачки картонные</t>
  </si>
  <si>
    <t>ЛС-000649</t>
  </si>
  <si>
    <t>12.04.2024 
450/20-24</t>
  </si>
  <si>
    <t>4605391003416</t>
  </si>
  <si>
    <t>капсулы, 400 мг, 10 шт. - упаковки ячейковые контурные (6)  - пачки картонные</t>
  </si>
  <si>
    <t>Р N003881/01</t>
  </si>
  <si>
    <t>02.04.2024 
353/2/20-24/ОС</t>
  </si>
  <si>
    <t>4603179004440</t>
  </si>
  <si>
    <t>таблетки, покрытые оболочкой, 200 мг, 10 шт. - упаковки ячейковые контурные (6)  - пачки картонные</t>
  </si>
  <si>
    <t>Р N000382/01</t>
  </si>
  <si>
    <t>4602824009687</t>
  </si>
  <si>
    <t>ЛП-№(000529)-(РГ-RU)</t>
  </si>
  <si>
    <t>4660153654572</t>
  </si>
  <si>
    <t>ЛП-002415</t>
  </si>
  <si>
    <t>4607027765682</t>
  </si>
  <si>
    <t>таблетки, покрытые пленочной оболочкой, 200 мг, 30 шт. - упаковки ячейковые контурные (2)  - пачки картонные</t>
  </si>
  <si>
    <t>ЛП-№(000793)-(РГ-RU)</t>
  </si>
  <si>
    <t>4660153654206</t>
  </si>
  <si>
    <t>таблетки, покрытые пленочной оболочкой, 400 мг, 20 шт. - упаковки ячейковые контурные (3)  - пачки картонные</t>
  </si>
  <si>
    <t>4660153654213</t>
  </si>
  <si>
    <t>ЛСР-007826/08</t>
  </si>
  <si>
    <t>4607027762230</t>
  </si>
  <si>
    <t>4607027762247</t>
  </si>
  <si>
    <t>таблетки, покрытые пленочной оболочкой, 800 мг, 30 шт. - банки (1)  - пачки картонные</t>
  </si>
  <si>
    <t>ЛП-№(000861)-(РГ-RU)</t>
  </si>
  <si>
    <t>4660153654220</t>
  </si>
  <si>
    <t>4680020185602</t>
  </si>
  <si>
    <t>таблетки, покрытые пленочной оболочкой, 800 мг, 10 шт. - упаковки ячейковые контурные (3)  - пачки картонные</t>
  </si>
  <si>
    <t>4607027764913</t>
  </si>
  <si>
    <t>капсулы, 400 мг, 10 шт. - упаковки ячейковые контурные (2)  - пачки картонные</t>
  </si>
  <si>
    <t>4603179003061</t>
  </si>
  <si>
    <t>капсулы, 400 мг, 10 шт. - упаковки ячейковые контурные (3)  - пачки картонные</t>
  </si>
  <si>
    <t>П N015341/01</t>
  </si>
  <si>
    <t>4810133001883</t>
  </si>
  <si>
    <t>таблетки, покрытые пленочной оболочкой, 200 мг, 10 шт. - упаковки ячейковые контурные (6)  - пачки картонные</t>
  </si>
  <si>
    <t>Клопидогрел</t>
  </si>
  <si>
    <t>B01AC04</t>
  </si>
  <si>
    <t xml:space="preserve">Вл.Вып.к.Перв.Уп.Втор.Уп.Пр.ООО "НПО Петровакс Фарм", Россия (7702302492); </t>
  </si>
  <si>
    <t>Тримеперидин</t>
  </si>
  <si>
    <t>Промедол</t>
  </si>
  <si>
    <t>раствор для инъекций, 20 мг/мл, 1 мл - ампулы (5)  - упаковки ячейковые контурные (2) - пачки картонные</t>
  </si>
  <si>
    <t>Р N000368/01</t>
  </si>
  <si>
    <t>N01AH</t>
  </si>
  <si>
    <t>05.04.2024 
383/20-24</t>
  </si>
  <si>
    <t>4602676003734</t>
  </si>
  <si>
    <t>Сульпирид</t>
  </si>
  <si>
    <t>N05AL01</t>
  </si>
  <si>
    <t>раствор для внутривенного введения, 10 мг/мл, 5 мл - ампулы (10)  - пачки картонные</t>
  </si>
  <si>
    <t>Будесонид</t>
  </si>
  <si>
    <t>R03BA02</t>
  </si>
  <si>
    <t>Рамиприл</t>
  </si>
  <si>
    <t>C09AA05</t>
  </si>
  <si>
    <t>таблетки, 5 мг, 30 шт. - упаковки ячейковые контурные (1)  - пачки картонные</t>
  </si>
  <si>
    <t>Натрия хлорида раствор сложный [Калия хлорид+Кальция хлорид+Натрия хлорид]</t>
  </si>
  <si>
    <t>Зидовудин</t>
  </si>
  <si>
    <t>Ретровир</t>
  </si>
  <si>
    <t>J05AF01</t>
  </si>
  <si>
    <t>раствор для приема внутрь, 50 мг/5 мл, 200 мл - флаконы (1)  - пачки картонные</t>
  </si>
  <si>
    <t xml:space="preserve">Вл.ВииВ Хелскер Великобритания Лимитед, Великобритания (GB100128388); Вып.к.Перв.Уп.Втор.Уп.Пр.Бора Фармасьютикал Сервисез Инк., Канада (896922556); </t>
  </si>
  <si>
    <t>ЛП-№(004205)-(РГ-RU)</t>
  </si>
  <si>
    <t>08.04.2024 
404/20-24</t>
  </si>
  <si>
    <t>4607008133738</t>
  </si>
  <si>
    <t>Рисперидон</t>
  </si>
  <si>
    <t>N05AX08</t>
  </si>
  <si>
    <t>Диазепам</t>
  </si>
  <si>
    <t>Сибазон</t>
  </si>
  <si>
    <t>N05BA01</t>
  </si>
  <si>
    <t>раствор для внутривенного и внутримышечного введения, 5 мг/мл, 2 мл - ампулы (5)  / в комплекте с ножом ампульным или скарификатором, если необходим для ампул данного типа / - упаковки ячейковые контурные (1) - пачки картонные</t>
  </si>
  <si>
    <t>Р N002572/01</t>
  </si>
  <si>
    <t>05.04.2024 
386/20-24</t>
  </si>
  <si>
    <t>4602676003345</t>
  </si>
  <si>
    <t>ЛС-001270</t>
  </si>
  <si>
    <t>05.04.2024 
382/20-24</t>
  </si>
  <si>
    <t>4602676003284</t>
  </si>
  <si>
    <t xml:space="preserve">Вл.Вып.к.Берлин-Хеми АГ, Германия (DE 137 202 433); Перв.Уп.Втор.Уп.Пр.Менарини-Фон Хейден ГмбХ, Германия (DE 247 806 052); </t>
  </si>
  <si>
    <t xml:space="preserve">Вл.Сандоз д.д., Словения (SI76665623); Вып.к.Перв.Уп.Втор.Уп.Пр.Салютас Фарма ГмбХ, Германия (DE139235165); </t>
  </si>
  <si>
    <t>таблетки, покрытые пленочной оболочкой, 125 мг, 6 шт. - блистер (1)  - пачка картонная</t>
  </si>
  <si>
    <t>таблетки, 20 мг, 30 шт. - упаковки ячейковые контурные (1)  - пачки картонные</t>
  </si>
  <si>
    <t>Тетрациклин</t>
  </si>
  <si>
    <t>мазь глазная, 1%, 3 г - туба (1)  - пачка картонная</t>
  </si>
  <si>
    <t>S01AA09</t>
  </si>
  <si>
    <t>Р N003442/01</t>
  </si>
  <si>
    <t>4604060003399</t>
  </si>
  <si>
    <t>мазь глазная, 1%, 5 г - туба (1)  - пачка картонная</t>
  </si>
  <si>
    <t>4604060004143</t>
  </si>
  <si>
    <t>мазь глазная, 1%, 10 г - туба (1)  - пачка картонная</t>
  </si>
  <si>
    <t>4604060003405</t>
  </si>
  <si>
    <t>таблетки, покрытые пленочной оболочкой, 10 мг, 25 шт. - блистеры (2)  - пачки картонные</t>
  </si>
  <si>
    <t>таблетки, покрытые пленочной оболочкой, 5 мг, 25 шт. - блистеры (2)  - пачки картонные</t>
  </si>
  <si>
    <t>Дорзоламид</t>
  </si>
  <si>
    <t>S01EC03</t>
  </si>
  <si>
    <t>Урсодезоксихолевая кислота</t>
  </si>
  <si>
    <t>A05AA02</t>
  </si>
  <si>
    <t>капсулы, 250 мг, 10 шт. - блистеры (10)  - пачки картонные</t>
  </si>
  <si>
    <t>капсулы, 250 мг, 10 шт. - упаковки ячейковые контурные (10)  - пачки картонные</t>
  </si>
  <si>
    <t>капсулы, 250 мг, 10 шт. - блистеры (5)  - пачки картонные</t>
  </si>
  <si>
    <t>ЛП-006399</t>
  </si>
  <si>
    <t>лиофилизат для приготовления раствора для внутривенного введения, 20 мг, 20 мг - флаконы (5)  / в комплекте с растворителем: натрия хлорида раствор 0.9% (ампулы) 5 мл-5 шт. / - пачки картонные</t>
  </si>
  <si>
    <t>ЛП-№(002884)-(РГ-RU)</t>
  </si>
  <si>
    <t>ЛП-004577</t>
  </si>
  <si>
    <t>лиофилизат для приготовления раствора для внутривенного введения, 20 мг,  - флакон (5)  / в комплекте с растворителем: натрия хлорида раствор 0.9% (ампулы) 10 мл / - пачка  картонная</t>
  </si>
  <si>
    <t>05.04.2024 
387/20-24/ОС</t>
  </si>
  <si>
    <t>4602521015615</t>
  </si>
  <si>
    <t>лиофилизат для приготовления раствора для внутривенного введения, 20 мг, 20 мг - флаконы (5)  - пачки картонные</t>
  </si>
  <si>
    <t>4603779017918</t>
  </si>
  <si>
    <t>4607024946824</t>
  </si>
  <si>
    <t>концентрат для приготовления раствора для инфузий, 20 мг/мл, 5 мл - флаконы (1)  - пачки картонные</t>
  </si>
  <si>
    <t>Фолиевая кислота</t>
  </si>
  <si>
    <t>B03BB01</t>
  </si>
  <si>
    <t>Фуросемид</t>
  </si>
  <si>
    <t>C03CA01</t>
  </si>
  <si>
    <t>таблетки, 40 мг, 10 шт. - упаковки ячейковые контурные (2)  - пачки картонные</t>
  </si>
  <si>
    <t>раствор для инъекций, 1%, 2 мл - ампулы (10)  - пачки картонные</t>
  </si>
  <si>
    <t>Р N000655/01</t>
  </si>
  <si>
    <t>4602884014065</t>
  </si>
  <si>
    <t>раствор для внутривенного и внутримышечного введения, 25 мг/мл, 2 мл - ампулы (10)  - пачки картонные</t>
  </si>
  <si>
    <t>раствор для внутривенного и внутримышечного введения, 25 мг/мл, 2 мл - ампулы (5)  - пачки картонные</t>
  </si>
  <si>
    <t>капсулы, 250 мг, 10 шт. - контурная ячейковая упаковка (10)  - пачка картонная</t>
  </si>
  <si>
    <t>капсулы, 250 мг, 10 шт. - упаковки ячейковые контурные (5)  - пачки картонные</t>
  </si>
  <si>
    <t>капсулы, 250 мг, 100 шт. - банки (1)  - пачки картонные</t>
  </si>
  <si>
    <t>капсулы, 250 мг, 50 шт. - банки (1)  - пачки картонные</t>
  </si>
  <si>
    <t xml:space="preserve">Вл.Общество с ограниченной ответственностью Химико фармацевтический концерн "МИР" (ООО ХФК "МИР"), Россия (2634105230); Вып.к.Перв.Уп.Втор.Уп.Пр.Общество с ограниченной ответственностью Концерн "МИР" (ООО Концерн "МИР"), Россия (2634107082); </t>
  </si>
  <si>
    <t>Урапидил</t>
  </si>
  <si>
    <t>раствор для внутривенного введения, 5 мг/мл, 5 мл - ампулы (5)  - пачки картонные</t>
  </si>
  <si>
    <t>C02CA06</t>
  </si>
  <si>
    <t>раствор для внутривенного введения, 5 мг/мл, 10 мл - ампулы (5)  - пачки картонные</t>
  </si>
  <si>
    <t>B02BD02</t>
  </si>
  <si>
    <t>ЛП-007657</t>
  </si>
  <si>
    <t>таблетки, 5 мг, 14 шт. - упаковки ячейковые контурные (2)  - пачки картонные</t>
  </si>
  <si>
    <t>П N013864/01</t>
  </si>
  <si>
    <t>ЛП-№(002991)-(РГ-RU)</t>
  </si>
  <si>
    <t>01.04.2024 
333/1/20-24/ОС</t>
  </si>
  <si>
    <t>4680020188313</t>
  </si>
  <si>
    <t>4660153651908</t>
  </si>
  <si>
    <t>4660153653032</t>
  </si>
  <si>
    <t>4607143560154</t>
  </si>
  <si>
    <t>таблетки, 10 мг, 20 шт. - упаковки ячейковые контурные (1)  - пачки картонные</t>
  </si>
  <si>
    <t>таблетки, 20 мг, 20 шт. - упаковки ячейковые контурные (1)  - пачки картонные</t>
  </si>
  <si>
    <t>таблетки, 5 мг, 10 шт. - блистеры (2)  - пачки картонные</t>
  </si>
  <si>
    <t>раствор для инъекций, 125 мг/мл, 2 мл - ампулы (10)  - пачки картонные</t>
  </si>
  <si>
    <t>Этанол</t>
  </si>
  <si>
    <t>Этиловый спирт</t>
  </si>
  <si>
    <t>D08AX08</t>
  </si>
  <si>
    <t>концентрат для приготовления раствора для наружного применения, 95%, 50 мл - флакон (1)  - пачка картонная</t>
  </si>
  <si>
    <t>концентрат для приготовления раствора для наружного применения, 95%, 50 мл - флакон (60)  - коробка картонная (для стационаров)</t>
  </si>
  <si>
    <t>концентрат для приготовления раствора для наружного применения, 95%, 100 мл - флакон (1)  - пачка картонная</t>
  </si>
  <si>
    <t>ЛСР-009041/10</t>
  </si>
  <si>
    <t xml:space="preserve">Вл.Общество с ограниченной ответственностью "Экофарм" (ООО "Экофарм"), Россия (2630048534); Вып.к.Перв.Уп.Втор.Уп.Пр.Общество с ограниченной ответственностью "ФАРММЕД" (ООО "ФАРММЕД" ), Россия (2626044946); </t>
  </si>
  <si>
    <t>ЛП-004816</t>
  </si>
  <si>
    <t>08.04.2024 
25-7-4272800-изм</t>
  </si>
  <si>
    <t>4612914360178</t>
  </si>
  <si>
    <t>4612914361458</t>
  </si>
  <si>
    <t>концентрат для приготовления раствора для наружного применения, 95%, 31.5 л - канистра (1)  - для стационаров</t>
  </si>
  <si>
    <t>4612914361489</t>
  </si>
  <si>
    <t>концентрат для приготовления раствора для наружного применения, 95%, 21.5 л - канистра (1)  - для стационаров</t>
  </si>
  <si>
    <t>4612914361472</t>
  </si>
  <si>
    <t>концентрат для приготовления раствора для наружного применения, 95%, 10 л - канистра (1)  - для стационаров</t>
  </si>
  <si>
    <t>4612914359929</t>
  </si>
  <si>
    <t>концентрат для приготовления раствора для наружного применения, 95%, 5 л - канистра (1)  - для стационаров</t>
  </si>
  <si>
    <t>4612914360635</t>
  </si>
  <si>
    <t>концентрат для приготовления раствора для наружного применения, 95%, 3 л - канистра (1)  - для стационаров</t>
  </si>
  <si>
    <t>4612914361465</t>
  </si>
  <si>
    <t>концентрат для приготовления раствора для наружного применения, 95%, 100 мл - флакон (60)  - коробка картонная (для стационаров)</t>
  </si>
  <si>
    <t>14612914360175</t>
  </si>
  <si>
    <t>14612914361455</t>
  </si>
  <si>
    <t xml:space="preserve">Вл.Вып.к.Перв.Уп.Втор.Уп.Пр.Акционерное общество "Брынцалов-А" (АО "Брынцалов-А"), Россия (0411032048); </t>
  </si>
  <si>
    <t>раствор для наружного применения, 90%, 5 л - канистра (1)  - для стационаров</t>
  </si>
  <si>
    <t>Аминофиллин</t>
  </si>
  <si>
    <t>Эуфиллин</t>
  </si>
  <si>
    <t>R03DA05</t>
  </si>
  <si>
    <t>таблетки, 150 мг, 10 шт. - упаковки ячейковые контурные (3)  - пачки картонные</t>
  </si>
  <si>
    <t>Р N002436/01</t>
  </si>
  <si>
    <t>раствор для внутривенного введения, 24 мг/мл, 10 мл - ампулы (10)  / в комплекте с ножом ампульным или скарификатором, если необходим для ампул данного типа / - коробки картонные</t>
  </si>
  <si>
    <t>05.04.2024 
395/20-24</t>
  </si>
  <si>
    <t>4602212000067</t>
  </si>
  <si>
    <t>L03AX</t>
  </si>
  <si>
    <t>Тиамин</t>
  </si>
  <si>
    <t>A11DA01</t>
  </si>
  <si>
    <t>раствор для внутримышечного введения, 50 мг/мл, 1 мл - ампулы (10)  - коробка картонная</t>
  </si>
  <si>
    <t>П N010970</t>
  </si>
  <si>
    <t>02.04.2024 
344/20-24</t>
  </si>
  <si>
    <t>4810201000183</t>
  </si>
  <si>
    <t>раствор для внутримышечного введения, 50 мг/мл, 1 мл - ампулы (10)  - пачка картонная</t>
  </si>
  <si>
    <t>4810201017983</t>
  </si>
  <si>
    <t>4810201017990</t>
  </si>
  <si>
    <t xml:space="preserve">Вл.Акционерное общество "Отисифарм" (АО "Отисифарм"), Россия (5047149534); Вып.к.Перв.Уп.Втор.Уп.Пр.Открытое акционерное общество "Фармстандарт-Лексредства" (ОАО "Фармстандарт-Лексредства"), Россия (4631002737); </t>
  </si>
  <si>
    <t>Топирамат</t>
  </si>
  <si>
    <t>N03AX11</t>
  </si>
  <si>
    <t>Беклометазон</t>
  </si>
  <si>
    <t>Насобек</t>
  </si>
  <si>
    <t>спрей назальный дозированный, 50 мкг/доза, 200 доз - флаконы (1)  - пачки картонные</t>
  </si>
  <si>
    <t xml:space="preserve">Вл.Тева Фармацевтические Предприятия Лтд, Израиль (557410149); Вып.к.Перв.Уп.Втор.Уп.Пр.Тева Чешские Предприятия с.р.о., Чешская Республика (CZ 26785323); </t>
  </si>
  <si>
    <t>R01AD01</t>
  </si>
  <si>
    <t>ЛП-№(001501)-(РГ-RU)</t>
  </si>
  <si>
    <t>08.04.2024 
401/20-24</t>
  </si>
  <si>
    <t>8594737256813</t>
  </si>
  <si>
    <t xml:space="preserve">Вл.АстраЗенека АБ, Швеция (SE556011748201); Вып.к.Перв.Уп.Втор.Уп.Пр.АстраЗенека АБ, Швеция (SE556011748201); </t>
  </si>
  <si>
    <t>Пропофол</t>
  </si>
  <si>
    <t>N01AX10</t>
  </si>
  <si>
    <t>Пирибедил</t>
  </si>
  <si>
    <t xml:space="preserve">Вл.Лаборатории Сервье, Франция (085 480 796 00151); Вып.к.Перв.Уп.Втор.Уп.Пр.ООО "СЕРВЬЕ РУС", Россия (5036050808); </t>
  </si>
  <si>
    <t>N04BC08</t>
  </si>
  <si>
    <t xml:space="preserve">Вл.Лаборатории Сервье, Франция (085 480 796 00151); Пр.Лаборатории Сервье Индастри, Франция (402 222 483 00016); Вып.к.Перв.Уп.Втор.Уп.ООО "СЕРВЬЕ РУС", Россия (5036050808); </t>
  </si>
  <si>
    <t>концентрат для приготовления раствора для инфузий, 10 мг/мл, 5 мл - флаконы (1)  - пачки картонные</t>
  </si>
  <si>
    <t>Десмопрессин</t>
  </si>
  <si>
    <t>таблетки, 0.1 мг, 30 шт. - флаконы (1)  - пачка картонная</t>
  </si>
  <si>
    <t>H01BA02</t>
  </si>
  <si>
    <t>таблетки, 0.2 мг, 30 шт. - флаконы (1)  - пачка картонная</t>
  </si>
  <si>
    <t xml:space="preserve">Вл.Перв.Уп.Пр.Ферринг Интернешнл Сентер СА, Швейцария (СHE-108.747.971 MWST); Вып.к.Втор.Уп.Общество с ограниченной ответственностью "Изварино Фарма" (ООО "Изварино Фарма"), Россия (5003022562); </t>
  </si>
  <si>
    <t>4603583000755</t>
  </si>
  <si>
    <t>4603583000762</t>
  </si>
  <si>
    <t>Мебеверин</t>
  </si>
  <si>
    <t>A03AA04</t>
  </si>
  <si>
    <t>Вода для инъекций</t>
  </si>
  <si>
    <t>Вода</t>
  </si>
  <si>
    <t>растворитель для приготовления лекарственных форм для инъекций, 2 мл - ампулы (10)  - пачки картонные</t>
  </si>
  <si>
    <t>растворитель для приготовления лекарственных форм для инъекций, 3 мл - ампулы (10)  - пачки картонные</t>
  </si>
  <si>
    <t>растворитель для приготовления лекарственных форм для инъекций, 5 мл - ампулы (10)  - пачки картонные</t>
  </si>
  <si>
    <t>растворитель для приготовления лекарственных форм для инъекций, 100 мл - бутылки (1)  - ящики картонные (для стационаров)</t>
  </si>
  <si>
    <t>ЛП-001938</t>
  </si>
  <si>
    <t>09.04.2024 
25-7-4282795-ОПР-изм</t>
  </si>
  <si>
    <t>4607094509561</t>
  </si>
  <si>
    <t>растворитель для приготовления лекарственных форм для инъекций, 250 мл - бутылки (1)  - ящики картонные (для стационаров)</t>
  </si>
  <si>
    <t>4607094509615</t>
  </si>
  <si>
    <t>растворитель для приготовления лекарственных форм для инъекций, 500 мл - бутылки (1)  - ящики картонные (для стационаров)</t>
  </si>
  <si>
    <t>4607094509677</t>
  </si>
  <si>
    <t>ЛП-№(003292)-(РГ-RU)</t>
  </si>
  <si>
    <t>4680034162613</t>
  </si>
  <si>
    <t>4680034162903</t>
  </si>
  <si>
    <t>4680034163139</t>
  </si>
  <si>
    <t xml:space="preserve">Вл.Вып.к.Перв.Уп.Втор.Уп.Пр.Акционерное общество "Брынцалов-А"  (АО "Брынцалов-А"), Россия, Россия (0411032048); </t>
  </si>
  <si>
    <t>Хлоргексидин</t>
  </si>
  <si>
    <t xml:space="preserve">Вл.Вып.к.Перв.Уп.Втор.Уп.Пр.Общество с ограниченной ответственностью "ВЕРОФАРМ" (ООО "ВЕРОФАРМ"), Россия (5032048702); </t>
  </si>
  <si>
    <t>Симвастатин</t>
  </si>
  <si>
    <t>C10AA01</t>
  </si>
  <si>
    <t>Эналаприл Гексал</t>
  </si>
  <si>
    <t>П N012049/01</t>
  </si>
  <si>
    <t>7613421046927</t>
  </si>
  <si>
    <t>Моксифлоксацин</t>
  </si>
  <si>
    <t>J01MA14</t>
  </si>
  <si>
    <t xml:space="preserve">Вл.Вып.к.Перв.Уп.Втор.Уп.Пр.Акционерное общество "ВЕРОФАРМ" (АО "ВЕРОФАРМ"), Россия (7725081786); </t>
  </si>
  <si>
    <t>Р N000004/01</t>
  </si>
  <si>
    <t>лиофилизат для приготовления раствора для внутривенного и внутримышечного введения, 25 мг,  - флаконы (5)  - пачки картонные</t>
  </si>
  <si>
    <t>4605095005778</t>
  </si>
  <si>
    <t>лиофилизат для приготовления раствора для внутривенного и внутримышечного введения, 50 мг,  - флаконы (5)  - пачки картонные</t>
  </si>
  <si>
    <t>4605095005815</t>
  </si>
  <si>
    <t>Осельтамивир</t>
  </si>
  <si>
    <t>капсулы, 75 мг, 10 шт. - упаковки ячейковые контурные (1)  - пачки картонные</t>
  </si>
  <si>
    <t>J05AH02</t>
  </si>
  <si>
    <t>П N012167/01</t>
  </si>
  <si>
    <t>П N011996/01</t>
  </si>
  <si>
    <t xml:space="preserve">Вл.Хетеро Лабс Лимитед, Индия (000000000000); Перв.Уп.Пр.Хетеро Лабс Лимитед, Индия (AAACH5506R); Вып.к.Втор.Уп.Общество с ограниченной ответственностью "МАКИЗ-ФАРМА" (ООО "МАКИЗ-ФАРМА"), Россия (7722767217); </t>
  </si>
  <si>
    <t>концентрат для приготовления раствора для инфузий, 6 мг/мл, 5 мл - флакон (1)  - пачка картонная</t>
  </si>
  <si>
    <t>концентрат для приготовления раствора для инфузий, 6 мг/мл, 16.7 мл - флакон (1)  - пачка картонная</t>
  </si>
  <si>
    <t>Золедроновая кислота</t>
  </si>
  <si>
    <t>M05BA08</t>
  </si>
  <si>
    <t>Рокурония бромид</t>
  </si>
  <si>
    <t>раствор для внутривенного введения, 10 мг/мл, 5 мл - флаконы (10)  - пачки картонные</t>
  </si>
  <si>
    <t>M03AC09</t>
  </si>
  <si>
    <t xml:space="preserve">Вл.ООО "ВЕСТ", Россия (7725383554); Вып.к.Перв.Уп.Втор.Уп.Пр.Открытое акционерное общество "Самарамедпром" (ОАО "Самарамедпром"), Россия (6335003533); </t>
  </si>
  <si>
    <t>Карведилол</t>
  </si>
  <si>
    <t>C07AG02</t>
  </si>
  <si>
    <t>таблетки, 12.5 мг, 10 шт. - упаковки ячейковые контурные (3)  - пачки картонные</t>
  </si>
  <si>
    <t>4607146760872</t>
  </si>
  <si>
    <t>4607146760889</t>
  </si>
  <si>
    <t>ЛП-№(003630)-(РГ-RU)</t>
  </si>
  <si>
    <t>11.04.2024 
25-7-4277238-ОПР-изм</t>
  </si>
  <si>
    <t>Алфузозин</t>
  </si>
  <si>
    <t>G04CA01</t>
  </si>
  <si>
    <t>ЛП-002990</t>
  </si>
  <si>
    <t>таблетки покрытые пленочной оболочкой, 10 мг, 10 	 шт. - упаковки ячейковые контурные (3)  - пачка  картонная</t>
  </si>
  <si>
    <t>08.04.2024 
406/20-24</t>
  </si>
  <si>
    <t>4810201014616</t>
  </si>
  <si>
    <t>таблетки покрытые пленочной оболочкой, 20 мг, 10 шт. - упаковки ячейковые контурные (3)  - пачка  картонная</t>
  </si>
  <si>
    <t>4810201014630</t>
  </si>
  <si>
    <t>D08AC02</t>
  </si>
  <si>
    <t>R03AK07</t>
  </si>
  <si>
    <t>концентрат для приготовления раствора для инфузий, 20 мг/мл, 5 мл - флакон (1)  - пачка картонная</t>
  </si>
  <si>
    <t>концентрат для приготовления раствора для инфузий, 20 мг/мл, 10 мл - флаконы (1)  - пачки картонные</t>
  </si>
  <si>
    <t>таблетки, 4 мг, 30 шт. - упаковки ячейковые контурные (1)  - пачки картонные</t>
  </si>
  <si>
    <t>ЛП-003153</t>
  </si>
  <si>
    <t>12.04.2024 
25-7-4282903-ОПР-изм</t>
  </si>
  <si>
    <t>4630015114001</t>
  </si>
  <si>
    <t>Аквадетрим</t>
  </si>
  <si>
    <t>капли для приема внутрь, 15000 МЕ/мл, 10 мл - флакон-капельница (1)  - пачка картонная</t>
  </si>
  <si>
    <t>П N014088/01</t>
  </si>
  <si>
    <t>04.03.2024 
190/20-24/ОС-подтв</t>
  </si>
  <si>
    <t>5903060619708</t>
  </si>
  <si>
    <t>капли для приема внутрь, 15000 МЕ/мл, 15 мл - флакон-капельница (1)  - пачка каротонная</t>
  </si>
  <si>
    <t>5907529465615</t>
  </si>
  <si>
    <t xml:space="preserve">Вл.Фармацевтический завод "ПОЛЬФАРМА" АО, Польша (NIP 5920202822); Перв.Уп.Втор.Уп.Пр.Фармацевтический завод "ПОЛЬФАРМА" АО Отдел Медана в Серадзе, Польша (NIP 5920202822); Вып.к.Фармацевтический завод "ПОЛЬФАРМА" АО Отдел Медана в Серадзе, Польша (NIP 5920202822); </t>
  </si>
  <si>
    <t>ЛП-№(004192)-(РГ-RU)</t>
  </si>
  <si>
    <t>5903060627604</t>
  </si>
  <si>
    <t>капли для приема внутрь, 15000 МЕ/мл, 15 мл - флакон-капельница (1)  - пачка картонная</t>
  </si>
  <si>
    <t>5903060627611</t>
  </si>
  <si>
    <t xml:space="preserve">Вл.Тева Фармацевтические Предприятия Лтд, Израиль (557410149); Вып.к.Перв.Уп.Втор.Уп.Пр.Нортон (Вотерфорд) Лимитед, выступающий под торговым наименованием Айвэкс Фармасьютикалс Ирландия, выступающий под торговым наименованием Тева Фармасьютикалс Ирландия, Ирландия (4698460R); </t>
  </si>
  <si>
    <t>Акридерм</t>
  </si>
  <si>
    <t>мазь для наружного применения, 0.05%, 15 г - туба (1)  - пачка картонная</t>
  </si>
  <si>
    <t>D07AC01</t>
  </si>
  <si>
    <t>ЛП-№(001417)-(РГ-RU)</t>
  </si>
  <si>
    <t>12.04.2024 
453/20-24</t>
  </si>
  <si>
    <t>4601969010596</t>
  </si>
  <si>
    <t>мазь для наружного применения, 0.05%, 30 г - туба (1)  - пачка картонная</t>
  </si>
  <si>
    <t>4601969010633</t>
  </si>
  <si>
    <t>Цефекон Д</t>
  </si>
  <si>
    <t>суппозитории ректальные [для детей], 250 мг, 5 шт. - упаковки ячейковые контурные (2)  - пачки  картонные</t>
  </si>
  <si>
    <t>Р N001061/01</t>
  </si>
  <si>
    <t>04.04.2024 
378/20-24</t>
  </si>
  <si>
    <t>4601026301773</t>
  </si>
  <si>
    <t>таблетки, 10 мг, 30 шт. - упаковки ячейковые контурные (2)  - пачки картонные</t>
  </si>
  <si>
    <t>таблетки, 10 мг, 10 шт. - контурная ячейковая упаковка (6)  - пачка картонная</t>
  </si>
  <si>
    <t>таблетки, 5 мг, 10 шт. - контурная ячейковая упаковка (9)  - пачка картонная</t>
  </si>
  <si>
    <t>Аскорбиновая кислота-УБФ</t>
  </si>
  <si>
    <t>драже, 50 мг, 200 шт. - банки полимерные (1)  - пачки картонные</t>
  </si>
  <si>
    <t>Р N002145/01</t>
  </si>
  <si>
    <t>09.04.2024 
424/20-24</t>
  </si>
  <si>
    <t>4603179005577</t>
  </si>
  <si>
    <t>Эуфиллин-УБФ</t>
  </si>
  <si>
    <t>Р N001998/01</t>
  </si>
  <si>
    <t>09.04.2024 
426/20-24</t>
  </si>
  <si>
    <t>4603179000848</t>
  </si>
  <si>
    <t>ЛС-002542</t>
  </si>
  <si>
    <t>04.04.2024 
25-7-4282330-изм</t>
  </si>
  <si>
    <t>4607143561670</t>
  </si>
  <si>
    <t>4607143561656</t>
  </si>
  <si>
    <t>4607143561687</t>
  </si>
  <si>
    <t>4607143561663</t>
  </si>
  <si>
    <t>ЛП-№(004198)-(РГ-RU)</t>
  </si>
  <si>
    <t>11.04.2024 
25-7-4282907-изм</t>
  </si>
  <si>
    <t>4630015113974</t>
  </si>
  <si>
    <t>11.04.2024 
25-7-4282907-ОПР-изм</t>
  </si>
  <si>
    <t>4630015113950</t>
  </si>
  <si>
    <t>4630015113967</t>
  </si>
  <si>
    <t>ЛП-№(004179)-(РГ-RU)</t>
  </si>
  <si>
    <t>11.04.2024 
25-7-4282908-ОПР-изм</t>
  </si>
  <si>
    <t>4630015113929</t>
  </si>
  <si>
    <t>4630015113936</t>
  </si>
  <si>
    <t>4630015113943</t>
  </si>
  <si>
    <t xml:space="preserve">Вл.Вып.к.Перв.Уп.Втор.Уп.Пр.ООО "АМЕДАРТ", Россия (7705904720); </t>
  </si>
  <si>
    <t>Дакарбазин</t>
  </si>
  <si>
    <t>L01AX04</t>
  </si>
  <si>
    <t>раствор для внутривенного и внутримышечного введения, 30 мг/мл, 2 мл - ампулы (10)  - коробки картонные</t>
  </si>
  <si>
    <t>ЛП-005184</t>
  </si>
  <si>
    <t>4602212012985</t>
  </si>
  <si>
    <t>ЛП-№(002834)-(РГ-RU)</t>
  </si>
  <si>
    <t>09.04.2024 
25-7-4282634-изм</t>
  </si>
  <si>
    <t>4670008163050</t>
  </si>
  <si>
    <t>раствор для внутривенного и внутримышечного введения, 30 мг/мл, 2 мл - ампулы (10)  - пачки картонные</t>
  </si>
  <si>
    <t>4670008163067</t>
  </si>
  <si>
    <t>09.04.2024 
421/20-24</t>
  </si>
  <si>
    <t>ЛП-№(003239)-(РГ-RU)</t>
  </si>
  <si>
    <t>Тимолол-МЭЗ</t>
  </si>
  <si>
    <t>капли глазные, 0,5%, 5 мл - флакон-капельница (1)  - пачка картонная</t>
  </si>
  <si>
    <t>ЛС-002359</t>
  </si>
  <si>
    <t>08.04.2024 
399/20-24</t>
  </si>
  <si>
    <t>4602676005615</t>
  </si>
  <si>
    <t>Хлоропирамин</t>
  </si>
  <si>
    <t>R06AC03</t>
  </si>
  <si>
    <t>раствор для внутривенного и внутримышечного введения, 20 мг/мл, 1 мл - ампулы (5)  - пачки картонные</t>
  </si>
  <si>
    <t>ЛП-№(004314)-(РГ-RU)</t>
  </si>
  <si>
    <t>4680020189440</t>
  </si>
  <si>
    <t>эмульсия для внутривенного введения, 10 мг/мл, 20 мл - ампулы (3)  - упаковки ячейковые контурные (1) -  пачки картонные</t>
  </si>
  <si>
    <t>ЛП-№(004277)-(РГ-RU)</t>
  </si>
  <si>
    <t>02.04.2024 
336/20-24</t>
  </si>
  <si>
    <t>4640207330218</t>
  </si>
  <si>
    <t>эмульсия для внутривенного введения, 10 мг/мл, 20 мл - ампулы (5)  - упаковки ячейковые контурные (1) -  пачки картонные</t>
  </si>
  <si>
    <t>4640207330225</t>
  </si>
  <si>
    <t>эмульсия для внутривенного введения, 10 мг/мл, 20 мл - ампулы (10)  - упаковки ячейковые контурные (1) -  пачки картонные</t>
  </si>
  <si>
    <t>4640207330249</t>
  </si>
  <si>
    <t>эмульсия для внутривенного введения, 10 мг/мл, 20 мл - ампулы (5)  - упаковки ячейковые контурные (2) - пачки картонные</t>
  </si>
  <si>
    <t>4640207330270</t>
  </si>
  <si>
    <t>эмульсия для внутривенного введения, 10 мг/мл, 20 мл - ампулы (5)  - упаковки ячейковые контурные (4) - пачки картонные</t>
  </si>
  <si>
    <t>4640207330287</t>
  </si>
  <si>
    <t>эмульсия для внутривенного введения, 10 мг/мл, 20 мл - ампулы (10)  - упаковки ячейковые контурные (2) - пачки картонные</t>
  </si>
  <si>
    <t>4640207330294</t>
  </si>
  <si>
    <t>эмульсия для внутривенного введения, 10 мг/мл, 20 мл - ампулы (5)  / Для стационаров / - упаковки ячейковые контурные (10) - пачки картонные</t>
  </si>
  <si>
    <t>4640207330300</t>
  </si>
  <si>
    <t>эмульсия для внутривенного введения, 10 мг/мл, 20 мл - ампулы (10)  / Для стационаров / - упаковки ячейковые контурные (5) - пачки картонные</t>
  </si>
  <si>
    <t>4640207330317</t>
  </si>
  <si>
    <t>эмульсия для внутривенного введения, 10 мг/мл, 20 мл - ампулы (5)  / Для стационаров / - упаковки ячейковые контурные (20)- пачки картонные</t>
  </si>
  <si>
    <t>4640207330324</t>
  </si>
  <si>
    <t>эмульсия для внутривенного введения, 10 мг/мл, 20 мл - ампулы (10)  / Для стационаров / - упаковки ячейковые контурные (10) - пачки картонные</t>
  </si>
  <si>
    <t>4640207330331</t>
  </si>
  <si>
    <t>Дротаверин-УБФ</t>
  </si>
  <si>
    <t>Р N002247/01</t>
  </si>
  <si>
    <t>03.04.2024 
361/20-24</t>
  </si>
  <si>
    <t>4603179003948</t>
  </si>
  <si>
    <t xml:space="preserve">Вл.Вып.к.Перв.Уп.Втор.Уп.Пр.Общество с ограниченной ответственностью "Изварино Фарма" (ООО "Изварино Фарма"), Россия (5003022562); </t>
  </si>
  <si>
    <t xml:space="preserve">Вл.Хетеро Лабс Лимитед, Индия (000000000000); Вып.к.Перв.Уп.Втор.Уп.Пр.Общество с ограниченной ответственностью "МАКИЗ-ФАРМА" (ООО "МАКИЗ-ФАРМА"), Россия (7722767217); </t>
  </si>
  <si>
    <t>раствор для приема внутрь, 1 мг/мл, 30 мл - флаконы (1)  / в комплекте со шприцем дозирующим / - пачки картонные</t>
  </si>
  <si>
    <t>ЛП-006549</t>
  </si>
  <si>
    <t>04.04.2024 
373/20-24</t>
  </si>
  <si>
    <t>4603256010784</t>
  </si>
  <si>
    <t>Вориконазол</t>
  </si>
  <si>
    <t>J02AC03</t>
  </si>
  <si>
    <t>таблетки, покрытые пленочной оболочкой, 40 мг, 10 шт. - контурная ячейковая  упаковка (3)  - пачка картонная</t>
  </si>
  <si>
    <t>таблетки, покрытые пленочной оболочкой, 20 мг, 30 шт. - банки (1)  - пачки картонные</t>
  </si>
  <si>
    <t>таблетки, покрытые пленочной оболочкой, 20 мг, 60 шт. - банки (1)  - пачки картонные</t>
  </si>
  <si>
    <t>таблетки, покрытые пленочной оболочкой, 50 мг, 10 шт. - упаковки ячейковые контурные (3)  - пачки картонные</t>
  </si>
  <si>
    <t>таблетки, покрытые пленочной оболочкой, 50 мг, 28 шт. - банки (1)  - пачки картонные</t>
  </si>
  <si>
    <t>таблетки, покрытые пленочной оболочкой, 50 мг, 30 шт. - банки (1)  - пачки картонные</t>
  </si>
  <si>
    <t>Цефепим</t>
  </si>
  <si>
    <t>Доцетаксел</t>
  </si>
  <si>
    <t>L01CD02</t>
  </si>
  <si>
    <t>концентрат для приготовления раствора для инфузий, 20 мг/мл, 2 мл - флаконы (1)  - пачки картонные</t>
  </si>
  <si>
    <t>Иринотекан</t>
  </si>
  <si>
    <t>Иммуноглобулин человека нормальный [IgG+IgA+IgM]</t>
  </si>
  <si>
    <t>Иммуноглобулиновый комплексный препарат (КИП)</t>
  </si>
  <si>
    <t>лиофилизат для приготовления раствора для приема внутрь, 300 мг, 1 доза - флаконы (5)  - пачки картонные</t>
  </si>
  <si>
    <t xml:space="preserve">Вл.Общество с ограниченной ответственностью "Иммуно-Гем" (ООО "Иммуно-Гем"), Россия (7743064350); Вып.к.Перв.Уп.Втор.Уп.Пр.Общество с ограниченной ответственностью "Иммуно-Гем" (ООО "Иммуно-Гем"), Россия (7743064350); </t>
  </si>
  <si>
    <t>ЛС-001690</t>
  </si>
  <si>
    <t>03.04.2024 
360/20-24</t>
  </si>
  <si>
    <t>4607022320169</t>
  </si>
  <si>
    <t>концентрат для приготовления раствора для инфузий, 10 мг/мл, 1 мл - флаконы (1)  - пачки картонные</t>
  </si>
  <si>
    <t>Микофенолата мофетил</t>
  </si>
  <si>
    <t>L04AA06</t>
  </si>
  <si>
    <t>таблетки покрытые пленочной оболочкой, 50 мг, 10 шт. - блистер (3)  - пачки картонные</t>
  </si>
  <si>
    <t>раствор для внутривенного и внутримышечного введения, 250 мг/мл, 4 мл - ампулы (10)  - пачки картонные</t>
  </si>
  <si>
    <t>Филграстим</t>
  </si>
  <si>
    <t>L03AA02</t>
  </si>
  <si>
    <t>Рингера раствор</t>
  </si>
  <si>
    <t>раствор для инфузий, 450 мл - флакон (1)  - пачка картонная</t>
  </si>
  <si>
    <t>ЛП-№(003087)-(РГ-RU)</t>
  </si>
  <si>
    <t>08.04.2024 
418/20-24</t>
  </si>
  <si>
    <t>4605453018563</t>
  </si>
  <si>
    <t>раствор для инфузий, 450 мл - флакон (15)  - коробка картонная (для стационаров)</t>
  </si>
  <si>
    <t>4605453018570</t>
  </si>
  <si>
    <t>раствор для инфузий, 450 мл - флакон (25)  - коробка картонная (для стационаров)</t>
  </si>
  <si>
    <t>4605453018594</t>
  </si>
  <si>
    <t>раствор для внутривенного и внутримышечного введения, 250 мг/мл, 4 мл - ампулы (5)  / в комплекте с ножом ампульным или скарификатором, если необходим для ампул данного типа / - пачки картонные</t>
  </si>
  <si>
    <t xml:space="preserve">Вл.Акционерное общество "ВЕРОФАРМ" (АО "ВЕРОФАРМ"), Россия (7725081786); Вып.к.Перв.Уп.Втор.Уп.Пр.Общество с ограниченной ответственностью "ВЕРОФАРМ" (ООО "ВЕРОФАРМ"), Россия (5032048702); </t>
  </si>
  <si>
    <t>ЛС-000476</t>
  </si>
  <si>
    <t>4605095011823</t>
  </si>
  <si>
    <t xml:space="preserve">Вл.Вып.к.Перв.Уп.Втор.Уп.Пр.Общество с ограниченной ответственностью "ГЕРОФАРМ" (ООО "ГЕРОФАРМ"), Россия (7826043970); </t>
  </si>
  <si>
    <t>4606486005254</t>
  </si>
  <si>
    <t>4606486005223</t>
  </si>
  <si>
    <t>4606486005230</t>
  </si>
  <si>
    <t>Цефоперазон+[Сульбактам]</t>
  </si>
  <si>
    <t>порошок для приготовления раствора для внутривенного и внутримышечного введения, 1 г+1 г, 2 г - флаконы (1)  - пачки картонные</t>
  </si>
  <si>
    <t>J01DD62</t>
  </si>
  <si>
    <t>ЛП-005100</t>
  </si>
  <si>
    <t>4602509021935</t>
  </si>
  <si>
    <t>4602509021867</t>
  </si>
  <si>
    <t>Пеметрексед</t>
  </si>
  <si>
    <t>L01BA04</t>
  </si>
  <si>
    <t>Тамсулозин</t>
  </si>
  <si>
    <t>G04CA02</t>
  </si>
  <si>
    <t>капсулы кишечнорастворимые с пролонгированным высвобождением, 0.4 мг, 10 шт. - упаковки ячейковые контурные (1)  - пачки картонные</t>
  </si>
  <si>
    <t xml:space="preserve">Вл.Вып.к.Перв.Уп.Втор.Уп.Общество с ограниченной ответственностью "Аспектус фарма" (ООО "Аспектус фарма"), Россия (7731304800); Пр.Синтон Испания С.Л., Испания (ЕSB-61739645); </t>
  </si>
  <si>
    <t>ЛП-№(004444)-(РГ-RU)</t>
  </si>
  <si>
    <t>02.04.2024 
25-7-4281878-изм</t>
  </si>
  <si>
    <t>4640076420485</t>
  </si>
  <si>
    <t>капсулы кишечнорастворимые с пролонгированным высвобождением, 0.4 мг, 15 шт. - упаковки ячейковые контурные (2)  - пачки картонные</t>
  </si>
  <si>
    <t>4640076420522</t>
  </si>
  <si>
    <t>капсулы кишечнорастворимые с пролонгированным высвобождением, 0.4 мг, 15 шт. - упаковки ячейковые контурные (4)  - пачки картонные</t>
  </si>
  <si>
    <t>4640076420539</t>
  </si>
  <si>
    <t>капсулы кишечнорастворимые с пролонгированным высвобождением, 0.4 мг, 15 шт. - упаковки ячейковые контурные (6)  - пачки картонные</t>
  </si>
  <si>
    <t>4640076420546</t>
  </si>
  <si>
    <t>концентрат для приготовления раствора для инфузий, 6 мг/мл, 25 мл - флакон (1)  - пачка картонная</t>
  </si>
  <si>
    <t>таблетки, 20 мг, 14 шт. - блистер (2)  - пачка картонная</t>
  </si>
  <si>
    <t>таблетки, 5 мг, 14 шт. - блистер (2)  - пачка картонная</t>
  </si>
  <si>
    <t>Фулвестрант</t>
  </si>
  <si>
    <t>L02BA03</t>
  </si>
  <si>
    <t>концентрат для приготовления раствора для инфузий, 10 мг/мл, 3.5 мл - флаконы (1)  - пачки картонные</t>
  </si>
  <si>
    <t>Транексамовая кислота</t>
  </si>
  <si>
    <t>B02AA02</t>
  </si>
  <si>
    <t>раствор для внутривенного введения, 50 мг/мл, 5 мл - ампулы (5)  - пачки картонные</t>
  </si>
  <si>
    <t>ЛП-№(003782)-(РГ-RU)</t>
  </si>
  <si>
    <t>09.04.2024 
25-7-4282125-ОПР-изм</t>
  </si>
  <si>
    <t>4620058181467</t>
  </si>
  <si>
    <t>раствор для внутривенного введения, 50 мг/мл, 5 мл - ампулы (10)  - пачки картонные</t>
  </si>
  <si>
    <t>4620058181450</t>
  </si>
  <si>
    <t>Микофеноловая кислота</t>
  </si>
  <si>
    <t>J01DE01</t>
  </si>
  <si>
    <t xml:space="preserve">Вл.Вып.к.Перв.Уп.Втор.Уп.Пр.Общество с ограниченной ответственностью "Научно-технологическая фармацевтическая фирма "ПОЛИСАН" (ООО "НТФФ "ПОЛИСАН"), Россия (7805023934); </t>
  </si>
  <si>
    <t>Цетрореликс</t>
  </si>
  <si>
    <t>H01CC02</t>
  </si>
  <si>
    <t>Р N000577/02</t>
  </si>
  <si>
    <t>капли для приема внутрь, 10 мг/мл, 20 мл - флаконы (1)  - пачки картонные</t>
  </si>
  <si>
    <t>ЛП-№(004166)-(РГ-RU)</t>
  </si>
  <si>
    <t>4630015113981</t>
  </si>
  <si>
    <t>раствор для внутривенного и внутримышечного введения, 50 мг/мл, 2 мл - ампулы (5)  - упаковки ячейковые контурные (2) - пачки картонные</t>
  </si>
  <si>
    <t>Такролимус</t>
  </si>
  <si>
    <t>лиофилизат для приготовления раствора для внутривенного и внутримышечного введения, 400 мг, 760 мг - флаконы (5)  / в комплекте с растворителем (флаконы) 5 мл-5 шт. / - пачки картонные</t>
  </si>
  <si>
    <t>ЛП-№(004513)-(РГ-RU)</t>
  </si>
  <si>
    <t>05.04.2024 
394/20-24</t>
  </si>
  <si>
    <t>4810368017420</t>
  </si>
  <si>
    <t>Цитиколин</t>
  </si>
  <si>
    <t>N06BX06</t>
  </si>
  <si>
    <t>8433042001407</t>
  </si>
  <si>
    <t>8433042001391</t>
  </si>
  <si>
    <t>Бромокриптин-Рихтер</t>
  </si>
  <si>
    <t>таблетки, 2.5 мг, 30 шт. - флакон (1)  - пачка картонная</t>
  </si>
  <si>
    <t>ЛП-№(002402)-(РГ-RU)</t>
  </si>
  <si>
    <t>5997001372425</t>
  </si>
  <si>
    <t>лиофилизат для приготовления концентрата для приготовления раствора для инфузий, 100 мг,  - флакон (1)  - пачка картонная</t>
  </si>
  <si>
    <t>Вилдаглиптин</t>
  </si>
  <si>
    <t>A10BH02</t>
  </si>
  <si>
    <t>концентрат для приготовления раствора для инфузий, 20 мг/мл, 2 мл - флакон (1)  - пачка картонная</t>
  </si>
  <si>
    <t>4670122420404</t>
  </si>
  <si>
    <t>4670122420398</t>
  </si>
  <si>
    <t>L01CE02</t>
  </si>
  <si>
    <t>ЛП-№(004539)-(РГ-RU)</t>
  </si>
  <si>
    <t>03.04.2024 
25-7-4281867-изм</t>
  </si>
  <si>
    <t>раствор для инъекций, 10000 анти-Xa МЕ/мл, 0.2 мл - ампула (10)  - пачка картонная</t>
  </si>
  <si>
    <t xml:space="preserve">Вл.Общество с ограниченной ответственностью "Велфарм-М", Россия (7735167866); Вып.к.Перв.Уп.Втор.Уп.Пр.Общество с ограниченной ответственностью "Велфарм" (ООО "Велфарм"), Россия (7733691513); </t>
  </si>
  <si>
    <t>ЛП-№(003565)-(РГ-RU)</t>
  </si>
  <si>
    <t>01.04.2024 
25-7-4282237-изм</t>
  </si>
  <si>
    <t>4680136225209</t>
  </si>
  <si>
    <t>раствор для инъекций, 10000 анти-Xa МЕ/мл, 0.3 мл - ампула (10)  - пачка картонная</t>
  </si>
  <si>
    <t>4680136225223</t>
  </si>
  <si>
    <t>раствор для инъекций, 10000 анти-Xa МЕ/мл, 0.4 мл - ампула (10)  - пачка картонная</t>
  </si>
  <si>
    <t>4680136225230</t>
  </si>
  <si>
    <t>раствор для инъекций, 10000 анти-Xa МЕ/мл, 0.5 мл - ампула (10)  - пачка картонная</t>
  </si>
  <si>
    <t>4680136225247</t>
  </si>
  <si>
    <t>раствор для инъекций, 10000 анти-Xa МЕ/мл, 0.6 мл - ампула (10)  - пачка картонная</t>
  </si>
  <si>
    <t>4680136225254</t>
  </si>
  <si>
    <t>раствор для инъекций, 10000 анти-Xa МЕ/мл, 0.7 мл - ампула (10)  - пачка картонная</t>
  </si>
  <si>
    <t>4680136225261</t>
  </si>
  <si>
    <t>раствор для инъекций, 10000 анти-Xa МЕ/мл, 0.5 мл - ампула (9)  - пачка картонная</t>
  </si>
  <si>
    <t>4680136225469</t>
  </si>
  <si>
    <t>раствор для инъекций, 10000 анти-Xa МЕ/мл, 0.6 мл - ампула (2)  - пачка картонная</t>
  </si>
  <si>
    <t>4680136225476</t>
  </si>
  <si>
    <t>раствор для инъекций, 10000 анти-Xa МЕ/мл, 0.6 мл - ампула (4)  - пачка картонная</t>
  </si>
  <si>
    <t>4680136225483</t>
  </si>
  <si>
    <t>раствор для инъекций, 10000 анти-Xa МЕ/мл, 0.6 мл - ампула (5)  - пачка картонная</t>
  </si>
  <si>
    <t>4680136225490</t>
  </si>
  <si>
    <t>раствор для инъекций, 10000 анти-Xa МЕ/мл, 0.6 мл - ампула (9)  - пачка картонная</t>
  </si>
  <si>
    <t>4680136225506</t>
  </si>
  <si>
    <t>раствор для инъекций, 10000 анти-Xa МЕ/мл, 0.7 мл - ампула (2)  - пачка картонная</t>
  </si>
  <si>
    <t>4680136225513</t>
  </si>
  <si>
    <t>раствор для инъекций, 10000 анти-Xa МЕ/мл, 0.4 мл - ампула (4)  - пачка картонная</t>
  </si>
  <si>
    <t>4680136225407</t>
  </si>
  <si>
    <t>раствор для инъекций, 10000 анти-Xa МЕ/мл, 0.4 мл - ампула (5)  - пачка картонная</t>
  </si>
  <si>
    <t>4680136225414</t>
  </si>
  <si>
    <t>раствор для инъекций, 10000 анти-Xa МЕ/мл, 0.4 мл - ампула (9)  - пачка картонная</t>
  </si>
  <si>
    <t>4680136225421</t>
  </si>
  <si>
    <t>раствор для инъекций, 10000 анти-Xa МЕ/мл, 0.5 мл - ампула (2)  - пачка картонная</t>
  </si>
  <si>
    <t>4680136225438</t>
  </si>
  <si>
    <t>раствор для инъекций, 10000 анти-Xa МЕ/мл, 0.5 мл - ампула (4)  - пачка картонная</t>
  </si>
  <si>
    <t>4680136225445</t>
  </si>
  <si>
    <t>раствор для инъекций, 10000 анти-Xa МЕ/мл, 0.5 мл - ампула (5)  - пачка картонная</t>
  </si>
  <si>
    <t>4680136225452</t>
  </si>
  <si>
    <t>раствор для инъекций, 10000 анти-Xa МЕ/мл, 0.2 мл - ампула (9)  - пачка картонная</t>
  </si>
  <si>
    <t>4680136225339</t>
  </si>
  <si>
    <t>раствор для инъекций, 10000 анти-Xa МЕ/мл, 0.3 мл - ампула (2)  - пачка картонная</t>
  </si>
  <si>
    <t>4680136225353</t>
  </si>
  <si>
    <t>раствор для инъекций, 10000 анти-Xa МЕ/мл, 0.3 мл - ампула (4)  - пачка картонная</t>
  </si>
  <si>
    <t>4680136225360</t>
  </si>
  <si>
    <t>раствор для инъекций, 10000 анти-Xa МЕ/мл, 0.3 мл - ампула (5)  - пачка картонная</t>
  </si>
  <si>
    <t>4680136225377</t>
  </si>
  <si>
    <t>раствор для инъекций, 10000 анти-Xa МЕ/мл, 0.3 мл - ампула (9)  - пачка картонная</t>
  </si>
  <si>
    <t>4680136225384</t>
  </si>
  <si>
    <t>раствор для инъекций, 10000 анти-Xa МЕ/мл, 0.4 мл - ампула (2)  - пачка картонная</t>
  </si>
  <si>
    <t>4680136225391</t>
  </si>
  <si>
    <t>раствор для инъекций, 10000 анти-Xa МЕ/мл, 0.8 мл - ампула (10)  - пачка картонная</t>
  </si>
  <si>
    <t>4680136225278</t>
  </si>
  <si>
    <t>раствор для инъекций, 10000 анти-Xa МЕ/мл, 0.9 мл - ампула (10)  - пачка картонная</t>
  </si>
  <si>
    <t>4680136225285</t>
  </si>
  <si>
    <t>раствор для инъекций, 10000 анти-Xa МЕ/мл, 1 мл - ампула (10)  - пачка картонная</t>
  </si>
  <si>
    <t>4680136225292</t>
  </si>
  <si>
    <t>раствор для инъекций, 10000 анти-Xa МЕ/мл, 0.2 мл - ампула (2)  - пачка картонная</t>
  </si>
  <si>
    <t>4680136225308</t>
  </si>
  <si>
    <t>раствор для инъекций, 10000 анти-Xa МЕ/мл, 0.2 мл - ампула (4)  - пачка картонная</t>
  </si>
  <si>
    <t>4680136225315</t>
  </si>
  <si>
    <t>раствор для инъекций, 10000 анти-Xa МЕ/мл, 0.2 мл - ампула (5)  - пачка картонная</t>
  </si>
  <si>
    <t>4680136225322</t>
  </si>
  <si>
    <t>раствор для инъекций, 10000 анти-Xa МЕ/мл, 0.2 мл - шприц (10)  - пачка картонная</t>
  </si>
  <si>
    <t>4680136225711</t>
  </si>
  <si>
    <t>раствор для инъекций, 10000 анти-Xa МЕ/мл, 0.3 мл - шприц (2)  - пачка картонная</t>
  </si>
  <si>
    <t>4680136225728</t>
  </si>
  <si>
    <t>раствор для инъекций, 10000 анти-Xa МЕ/мл, 0.3 мл - шприц (4)  - пачка картонная</t>
  </si>
  <si>
    <t>4680136225735</t>
  </si>
  <si>
    <t>раствор для инъекций, 10000 анти-Xa МЕ/мл, 0.3 мл - шприц (5)  - пачка картонная</t>
  </si>
  <si>
    <t>4680136225742</t>
  </si>
  <si>
    <t>раствор для инъекций, 10000 анти-Xa МЕ/мл, 0.3 мл - шприц (9)  - пачка картонная</t>
  </si>
  <si>
    <t>4680136225759</t>
  </si>
  <si>
    <t>раствор для инъекций, 10000 анти-Xa МЕ/мл, 0.3 мл - шприц (10)  - пачка картонная</t>
  </si>
  <si>
    <t>4680136225766</t>
  </si>
  <si>
    <t>раствор для инъекций, 10000 анти-Xa МЕ/мл, 1 мл - шприц (9)  - пачка картонная</t>
  </si>
  <si>
    <t>4680136226121</t>
  </si>
  <si>
    <t>раствор для инъекций, 10000 анти-Xa МЕ/мл, 1 мл - шприц (10)  - пачка картонная</t>
  </si>
  <si>
    <t>4680136226138</t>
  </si>
  <si>
    <t>раствор для инъекций, 10000 анти-Xa МЕ/мл, 0.2 мл - шприц (2)  - пачка картонная</t>
  </si>
  <si>
    <t>4680136225674</t>
  </si>
  <si>
    <t>раствор для инъекций, 10000 анти-Xa МЕ/мл, 0.2 мл - шприц (4)  - пачка картонная</t>
  </si>
  <si>
    <t>4680136225681</t>
  </si>
  <si>
    <t>раствор для инъекций, 10000 анти-Xa МЕ/мл, 0.2 мл - шприц (5)  - пачка картонная</t>
  </si>
  <si>
    <t>4680136225698</t>
  </si>
  <si>
    <t>раствор для инъекций, 10000 анти-Xa МЕ/мл, 0.2 мл - шприц (9)  - пачка картонная</t>
  </si>
  <si>
    <t>4680136225704</t>
  </si>
  <si>
    <t>раствор для инъекций, 10000 анти-Xa МЕ/мл, 1 мл - ампула (4)  - пачка картонная</t>
  </si>
  <si>
    <t>4680136225643</t>
  </si>
  <si>
    <t>раствор для инъекций, 10000 анти-Xa МЕ/мл, 1 мл - ампула (5)  - пачка картонная</t>
  </si>
  <si>
    <t>4680136225650</t>
  </si>
  <si>
    <t>раствор для инъекций, 10000 анти-Xa МЕ/мл, 1 мл - ампула (9)  - пачка картонная</t>
  </si>
  <si>
    <t>4680136225667</t>
  </si>
  <si>
    <t>раствор для инъекций, 10000 анти-Xa МЕ/мл, 1 мл - шприц (2)  - пачка картонная</t>
  </si>
  <si>
    <t>4680136226091</t>
  </si>
  <si>
    <t>раствор для инъекций, 10000 анти-Xa МЕ/мл, 1 мл - шприц (4)  - пачка картонная</t>
  </si>
  <si>
    <t>4680136226107</t>
  </si>
  <si>
    <t>раствор для инъекций, 10000 анти-Xa МЕ/мл, 1 мл - шприц (5)  - пачка картонная</t>
  </si>
  <si>
    <t>4680136226114</t>
  </si>
  <si>
    <t>раствор для инъекций, 10000 анти-Xa МЕ/мл, 0.8 мл - ампула (9)  - пачка картонная</t>
  </si>
  <si>
    <t>4680136225582</t>
  </si>
  <si>
    <t>раствор для инъекций, 10000 анти-Xa МЕ/мл, 0.9 мл - ампула (2)  - пачка картонная</t>
  </si>
  <si>
    <t>4680136225599</t>
  </si>
  <si>
    <t>раствор для инъекций, 10000 анти-Xa МЕ/мл, 0.9 мл - ампула (4)  - пачка картонная</t>
  </si>
  <si>
    <t>4680136225605</t>
  </si>
  <si>
    <t>раствор для инъекций, 10000 анти-Xa МЕ/мл, 0.9 мл - ампула (5)  - пачка картонная</t>
  </si>
  <si>
    <t>4680136225612</t>
  </si>
  <si>
    <t>раствор для инъекций, 10000 анти-Xa МЕ/мл, 0.9 мл - ампула (9)  - пачка картонная</t>
  </si>
  <si>
    <t>4680136225629</t>
  </si>
  <si>
    <t>раствор для инъекций, 10000 анти-Xa МЕ/мл, 1 мл - ампула (2)  - пачка картонная</t>
  </si>
  <si>
    <t>4680136225636</t>
  </si>
  <si>
    <t>раствор для инъекций, 10000 анти-Xa МЕ/мл, 0.7 мл - ампула (4)  - пачка картонная</t>
  </si>
  <si>
    <t>4680136225520</t>
  </si>
  <si>
    <t>раствор для инъекций, 10000 анти-Xa МЕ/мл, 0.7 мл - ампула (5)  - пачка картонная</t>
  </si>
  <si>
    <t>4680136225537</t>
  </si>
  <si>
    <t>раствор для инъекций, 10000 анти-Xa МЕ/мл, 0.7 мл - ампула (9)  - пачка картонная</t>
  </si>
  <si>
    <t>4680136225544</t>
  </si>
  <si>
    <t>раствор для инъекций, 10000 анти-Xa МЕ/мл, 0.8 мл - ампула (2)  - пачка картонная</t>
  </si>
  <si>
    <t>4680136225551</t>
  </si>
  <si>
    <t>раствор для инъекций, 10000 анти-Xa МЕ/мл, 0.8 мл - ампула (4)  - пачка картонная</t>
  </si>
  <si>
    <t>4680136225568</t>
  </si>
  <si>
    <t>раствор для инъекций, 10000 анти-Xa МЕ/мл, 0.8 мл - ампула (5)  - пачка картонная</t>
  </si>
  <si>
    <t>4680136225575</t>
  </si>
  <si>
    <t>раствор для инъекций, 10000 анти-Xa МЕ/мл, 0.8 мл - шприц (10)  - пачка картонная</t>
  </si>
  <si>
    <t>4680136226039</t>
  </si>
  <si>
    <t>раствор для инъекций, 10000 анти-Xa МЕ/мл, 0.9 мл - шприц (2)  - пачка картонная</t>
  </si>
  <si>
    <t>4680136226046</t>
  </si>
  <si>
    <t>раствор для инъекций, 10000 анти-Xa МЕ/мл, 0.9 мл - шприц (4)  - пачка картонная</t>
  </si>
  <si>
    <t>4680136226053</t>
  </si>
  <si>
    <t>раствор для инъекций, 10000 анти-Xa МЕ/мл, 0.9 мл - шприц (5)  - пачка картонная</t>
  </si>
  <si>
    <t>4680136226060</t>
  </si>
  <si>
    <t>раствор для инъекций, 10000 анти-Xa МЕ/мл, 0.9 мл - шприц (9)  - пачка картонная</t>
  </si>
  <si>
    <t>4680136226077</t>
  </si>
  <si>
    <t>раствор для инъекций, 10000 анти-Xa МЕ/мл, 0.9 мл - шприц (10)  - пачка картонная</t>
  </si>
  <si>
    <t>4680136226084</t>
  </si>
  <si>
    <t>раствор для инъекций, 10000 анти-Xa МЕ/мл, 0.7 мл - шприц (9)  - пачка картонная</t>
  </si>
  <si>
    <t>4680136225971</t>
  </si>
  <si>
    <t>раствор для инъекций, 10000 анти-Xa МЕ/мл, 0.7 мл - шприц (10)  - пачка картонная</t>
  </si>
  <si>
    <t>4680136225988</t>
  </si>
  <si>
    <t>раствор для инъекций, 10000 анти-Xa МЕ/мл, 0.8 мл - шприц (2)  - пачка картонная</t>
  </si>
  <si>
    <t>4680136225995</t>
  </si>
  <si>
    <t>раствор для инъекций, 10000 анти-Xa МЕ/мл, 0.8 мл - шприц (4)  - пачка картонная</t>
  </si>
  <si>
    <t>4680136226008</t>
  </si>
  <si>
    <t>раствор для инъекций, 10000 анти-Xa МЕ/мл, 0.8 мл - шприц (5)  - пачка картонная</t>
  </si>
  <si>
    <t>4680136226015</t>
  </si>
  <si>
    <t>раствор для инъекций, 10000 анти-Xa МЕ/мл, 0.8 мл - шприц (9)  - пачка картонная</t>
  </si>
  <si>
    <t>4680136226022</t>
  </si>
  <si>
    <t>раствор для инъекций, 10000 анти-Xa МЕ/мл, 0.6 мл - шприц (5)  - пачка картонная</t>
  </si>
  <si>
    <t>4680136225919</t>
  </si>
  <si>
    <t>раствор для инъекций, 10000 анти-Xa МЕ/мл, 0.6 мл - шприц (9)  - пачка картонная</t>
  </si>
  <si>
    <t>4680136225926</t>
  </si>
  <si>
    <t>раствор для инъекций, 10000 анти-Xa МЕ/мл, 0.6 мл - шприц (10)  - пачка картонная</t>
  </si>
  <si>
    <t>4680136225933</t>
  </si>
  <si>
    <t>раствор для инъекций, 10000 анти-Xa МЕ/мл, 0.7 мл - шприц (2)  - пачка картонная</t>
  </si>
  <si>
    <t>4680136225940</t>
  </si>
  <si>
    <t>раствор для инъекций, 10000 анти-Xa МЕ/мл, 0.7 мл - шприц (4)  - пачка картонная</t>
  </si>
  <si>
    <t>4680136225957</t>
  </si>
  <si>
    <t>раствор для инъекций, 10000 анти-Xa МЕ/мл, 0.7 мл - шприц (5)  - пачка картонная</t>
  </si>
  <si>
    <t>4680136225964</t>
  </si>
  <si>
    <t>раствор для инъекций, 10000 анти-Xa МЕ/мл, 0.5 мл - шприц (4)  - пачка картонная</t>
  </si>
  <si>
    <t>4680136225858</t>
  </si>
  <si>
    <t>раствор для инъекций, 10000 анти-Xa МЕ/мл, 0.5 мл - шприц (5)  - пачка картонная</t>
  </si>
  <si>
    <t>4680136225865</t>
  </si>
  <si>
    <t>раствор для инъекций, 10000 анти-Xa МЕ/мл, 0.5 мл - шприц (9)  - пачка картонная</t>
  </si>
  <si>
    <t>4680136225872</t>
  </si>
  <si>
    <t>раствор для инъекций, 10000 анти-Xa МЕ/мл, 0.5 мл - шприц (10)  - пачка картонная</t>
  </si>
  <si>
    <t>4680136225889</t>
  </si>
  <si>
    <t>раствор для инъекций, 10000 анти-Xa МЕ/мл, 0.6 мл - шприц (2)  - пачка картонная</t>
  </si>
  <si>
    <t>4680136225896</t>
  </si>
  <si>
    <t>раствор для инъекций, 10000 анти-Xa МЕ/мл, 0.6 мл - шприц (4)  - пачка картонная</t>
  </si>
  <si>
    <t>4680136225902</t>
  </si>
  <si>
    <t>раствор для инъекций, 10000 анти-Xa МЕ/мл, 0.4 мл - шприц (2)  - пачка картонная</t>
  </si>
  <si>
    <t>4680136225773</t>
  </si>
  <si>
    <t>раствор для инъекций, 10000 анти-Xa МЕ/мл, 0.4 мл - шприц (4)  - пачка картонная</t>
  </si>
  <si>
    <t>4680136225803</t>
  </si>
  <si>
    <t>раствор для инъекций, 10000 анти-Xa МЕ/мл, 0.4 мл - шприц (5)  - пачка картонная</t>
  </si>
  <si>
    <t>4680136225810</t>
  </si>
  <si>
    <t>раствор для инъекций, 10000 анти-Xa МЕ/мл, 0.4 мл - шприц (9)  - пачка картонная</t>
  </si>
  <si>
    <t>4680136225827</t>
  </si>
  <si>
    <t>раствор для инъекций, 10000 анти-Xa МЕ/мл, 0.4 мл - шприц (10)  - пачка картонная</t>
  </si>
  <si>
    <t>4680136225834</t>
  </si>
  <si>
    <t>раствор для инъекций, 10000 анти-Xa МЕ/мл, 0.5 мл - шприц (2)  - пачка картонная</t>
  </si>
  <si>
    <t>4680136225841</t>
  </si>
  <si>
    <t>Нилотиниб</t>
  </si>
  <si>
    <t>Дазатиниб</t>
  </si>
  <si>
    <t>Метронидазол-ЭСКОМ</t>
  </si>
  <si>
    <t>ЛП-000948</t>
  </si>
  <si>
    <t>09.04.2024 
25-7-4282224-ОС-изм</t>
  </si>
  <si>
    <t>4605453010208</t>
  </si>
  <si>
    <t xml:space="preserve">Вл.Актавис Групп ПТС ехф, Исландия (91568); Вып.к.Перв.Уп.Втор.Уп.Пр.С.К.Синдан-Фарма С.р.Л., Румыния (1554136); </t>
  </si>
  <si>
    <t>концентрат для приготовления раствора для инфузий, 20 мг/мл, 15 мл - флакон (1)  - пачка картонная</t>
  </si>
  <si>
    <t>Леналидомид</t>
  </si>
  <si>
    <t>капсулы, 20 мг, 7 шт. - упаковки ячейковые контурные (3)  - пачки картонные</t>
  </si>
  <si>
    <t>L04AX04</t>
  </si>
  <si>
    <t>таблетки с пролонгированным высвобождением, 10 мг, 10 шт. - блистеры (3)  - пачки картонные</t>
  </si>
  <si>
    <t>4601764005452</t>
  </si>
  <si>
    <t>Ралтегравир</t>
  </si>
  <si>
    <t>J05AX08</t>
  </si>
  <si>
    <t>таблетки, покрытые пленочной оболочкой, 25 мг, 14 шт. - упаковки ячейковые контурные (2)  - пачки картонные</t>
  </si>
  <si>
    <t>D11AH01</t>
  </si>
  <si>
    <t>Ривароксабан</t>
  </si>
  <si>
    <t>B01AF01</t>
  </si>
  <si>
    <t>Ацетилсалициловая кислота КАРДИО</t>
  </si>
  <si>
    <t>таблетки кишечнорастворимые, покрытые пленочной оболочкой, 100 мг, 15 шт. - контурная ячейковая упаковка (2)  - пачка картонная</t>
  </si>
  <si>
    <t>ЛП-№(002157)-(РГ-RU)</t>
  </si>
  <si>
    <t>4604060005348</t>
  </si>
  <si>
    <t>таблетки, покрытые пленочной оболочкой, 400 мг, 60 шт. - банка (1)  - пачка картонная</t>
  </si>
  <si>
    <t>таблетки, покрытые пленочной оболочкой, 600 мг, 60 шт. - банка (1)  - пачка картонная</t>
  </si>
  <si>
    <t>таблетки, покрытые пленочной оболочкой, 100 мг, 30 шт. - банки (1)  - пачки картонные</t>
  </si>
  <si>
    <t xml:space="preserve">Вл.Вып.к.Перв.Уп.Пр.Общество с ограниченной ответственностью "НАНОФАРМА ДЕВЕЛОПМЕНТ" (ООО "НАНОФАРМА ДЕВЕЛОПМЕНТ"), Россия (1655283577); Втор.Уп.Общество с ограниченной ответственностью "Изварино Фарма" (ООО "Изварино Фарма"), Россия (5003022562); </t>
  </si>
  <si>
    <t>Ампициллин+[Сульбактам]</t>
  </si>
  <si>
    <t>Ампициллин+Сульбактам</t>
  </si>
  <si>
    <t>порошок для приготовления раствора для внутривенного и внутримышечного введения, 1000 мг+500 мг,  - флаконы (1)  - пачки картонные</t>
  </si>
  <si>
    <t>J01CR01</t>
  </si>
  <si>
    <t>порошок для приготовления раствора для внутривенного и внутримышечного введения, 500 мг+250 мг,  - флаконы (1)  - пачки картонные</t>
  </si>
  <si>
    <t>порошок для приготовления раствора для внутривенного и внутримышечного введения, 1000 мг+500 мг, 1 шт. - флакон (1)  - пачка картонная</t>
  </si>
  <si>
    <t>ЛП-№(002861)-(РГ-RU)</t>
  </si>
  <si>
    <t>08.04.2024 
420/20-24</t>
  </si>
  <si>
    <t>4630243180779</t>
  </si>
  <si>
    <t>4630243180816</t>
  </si>
  <si>
    <t>порошок для приготовления раствора для внутривенного и внутримышечного введения, 500 мг+250 мг,  - флаконы (10)  - пачки картонные</t>
  </si>
  <si>
    <t>4630243180786</t>
  </si>
  <si>
    <t>порошок для приготовления раствора для внутривенного и внутримышечного введения, 1000 мг+500 мг,  - флаконы (10)  - пачки картонные</t>
  </si>
  <si>
    <t>4630243180823</t>
  </si>
  <si>
    <t>Элтромбопаг</t>
  </si>
  <si>
    <t>B02BX05</t>
  </si>
  <si>
    <t>ЛОЗАРТАН-РИХТЕР</t>
  </si>
  <si>
    <t>ЛСР-007394/09</t>
  </si>
  <si>
    <t>09.04.2024 
428/20-24</t>
  </si>
  <si>
    <t>4605469003706</t>
  </si>
  <si>
    <t>Цертолизумаба пэгол</t>
  </si>
  <si>
    <t xml:space="preserve">Вл.ЮСБ Фарма С.А., Бельгия (0403.096.168); Перв.Уп.Пр.Веттер Фарма-Фертигунг ГмбХ и Ко. КГ, Германия (DE 146 396 543); Вып.к.Втор.Уп.ЮСБ Фарма С.А., Бельгия (0403.096.168); </t>
  </si>
  <si>
    <t>L04AB05</t>
  </si>
  <si>
    <t>раствор для внутривенного введения, 10 мг/мл, 5 мл - ампулы (5)  - пачки картонные</t>
  </si>
  <si>
    <t>Севофлуран</t>
  </si>
  <si>
    <t xml:space="preserve">Вл.Акционерное общество "Р-Фарм" (АО "Р-Фарм"), Россия 123154, г. Москва, ул. Берзарина, д. 19, корп. 1, ~ (7726311464); Вып.к.Перв.Уп.Втор.Уп.Пр.Акционерное общество "Р-Фарм" (АО "Р-Фарм"), Россия (7726311464); </t>
  </si>
  <si>
    <t>N01AB08</t>
  </si>
  <si>
    <t>ЛП-№(004430)-(РГ-RU)</t>
  </si>
  <si>
    <t>08.04.2024 
25-7-4280818-ОПР-изм</t>
  </si>
  <si>
    <t>4670012461692</t>
  </si>
  <si>
    <t xml:space="preserve">Вл.Вып.к.Перв.Уп.Втор.Уп.Пр.Акционерное общество "Р-Фарм" (АО "Р-Фарм"), Россия (7726311464); </t>
  </si>
  <si>
    <t xml:space="preserve">Вл.ОАО "Гедеон Рихтер", Венгрия (HU10484878); Вып.к.Перв.Уп.Втор.Уп.Пр.ООО "Гедеон Рихтер Польша", Польша (5291656994); </t>
  </si>
  <si>
    <t>концентрат для приготовления раствора для инфузий, 10 мг/мл, 2 мл - флакон (1)  - пачка картонная</t>
  </si>
  <si>
    <t>концентрат для приготовления раствора для инфузий, 10 мг/мл, 8 мл - флакон (1)  - пачка картонная</t>
  </si>
  <si>
    <t>концентрат для приготовления раствора для инфузий, 10 мг/мл, 16 мл - флакон (1)  - пачка картонная</t>
  </si>
  <si>
    <t xml:space="preserve">Вл.Общество с ограниченной ответственностью "Технология лекарств" (ООО "Технология лекарств"), Россия (5047082270); Вып.к.Перв.Уп.Втор.Уп.Пр.Акционерное общество "ОРТАТ" (АО "ОРТАТ"), Россия (4428000115); </t>
  </si>
  <si>
    <t>ЛП-001706</t>
  </si>
  <si>
    <t>Зарсио</t>
  </si>
  <si>
    <t>ЛП-001302</t>
  </si>
  <si>
    <t>раствор для внутривенного и подкожного введения, 30 млн. ЕД/0.5 мл, 0.5 мл - шприцы с устройством защиты иглы (5)  - пачки картонные</t>
  </si>
  <si>
    <t>01.04.2024 
25-7-4282190-ОПР-изм</t>
  </si>
  <si>
    <t>7613421169794</t>
  </si>
  <si>
    <t>раствор для внутривенного и подкожного введения, 48 млн. ЕД/0.5 мл, 0.5 мл - шприцы с устройством защиты иглы (5)  - пачки картонные</t>
  </si>
  <si>
    <t>7613421169787</t>
  </si>
  <si>
    <t>таблетки с пролонгированным высвобождением, 30 мг, 10 шт. - упаковки ячейковые контурные (3)  - пачки картонные</t>
  </si>
  <si>
    <t>Дарунавир</t>
  </si>
  <si>
    <t>таблетки, покрытые пленочной оболочкой, 800 мг, 30 шт. - банка (1)  - пачка картонная</t>
  </si>
  <si>
    <t>J05AE10</t>
  </si>
  <si>
    <t>ЛП-№(004541)-(РГ-RU)</t>
  </si>
  <si>
    <t>11.04.2024 
25-7-4282706-ОПР-изм</t>
  </si>
  <si>
    <t>4610011973390</t>
  </si>
  <si>
    <t>4610011973383</t>
  </si>
  <si>
    <t>раствор для внутривенного введения, 0.5 мг/мл, 2 мл - флаконы (1)  - пачки картонные</t>
  </si>
  <si>
    <t>Метформин Канон</t>
  </si>
  <si>
    <t>ЛП-001724</t>
  </si>
  <si>
    <t>таблетки, покрытые пленочной оболочкой, 850 мг, 10 шт. - упаковки ячейковые контурные (3)  - пачки  картонные</t>
  </si>
  <si>
    <t>09.04.2024 
25-7-4282459-ОС-изм</t>
  </si>
  <si>
    <t>4606486015444</t>
  </si>
  <si>
    <t>Иматиниб-Тева</t>
  </si>
  <si>
    <t>капсулы, 100 мг, 10 шт. - блистеры (12)  - пачки картонные</t>
  </si>
  <si>
    <t>ЛП-№(000682)-(РГ-RU)</t>
  </si>
  <si>
    <t>02.04.2024 
351/20-24</t>
  </si>
  <si>
    <t>4630013791426</t>
  </si>
  <si>
    <t>ЛП-002978</t>
  </si>
  <si>
    <t>таблетки, 5 мг, 10 шт. - контурная ячейковая упаковка (3)  - пачка картонная</t>
  </si>
  <si>
    <t>Прегабалин-Рихтер</t>
  </si>
  <si>
    <t>ЛП-001966</t>
  </si>
  <si>
    <t>капсулы, 75 мг, 14 шт. - блистер (1)  - пачка картонная</t>
  </si>
  <si>
    <t xml:space="preserve">Вл.ОАО "Гедеон Рихтер", Венгрия (HU10484878); Вып.к.Пр.Акционерное общество "ГЕДЕОН РИХТЕР-РУС" (АО "ГЕДЕОН РИХТЕР-РУС"), Россия (5011016121); Перв.Уп.Втор.Уп.Акционерное общество "ГЕДЕОН РИХТЕР-РУС" (АО "ГЕДЕОН РИХТЕР-РУС"), Россия (5011016121); </t>
  </si>
  <si>
    <t>ЛП-№(002412)-(РГ-RU)</t>
  </si>
  <si>
    <t>08.04.2024 
397/20-24</t>
  </si>
  <si>
    <t>4605469004819</t>
  </si>
  <si>
    <t>капсулы, 75 мг, 14 шт. - блистер (1)  - пачка  картонная</t>
  </si>
  <si>
    <t>4605469002655</t>
  </si>
  <si>
    <t>капсулы, 150 мг, 14 шт. - блистеры (1)  - пачки картонные</t>
  </si>
  <si>
    <t>4605469002693</t>
  </si>
  <si>
    <t>капсулы, 150 мг, 14 шт. - блистер (1)  - пачка  картонная</t>
  </si>
  <si>
    <t>4605469004789</t>
  </si>
  <si>
    <t>4606486012689</t>
  </si>
  <si>
    <t>4606486012696</t>
  </si>
  <si>
    <t>4606486038405</t>
  </si>
  <si>
    <t>4606486038399</t>
  </si>
  <si>
    <t>Ипратропия бромид+Фенотерол</t>
  </si>
  <si>
    <t>раствор для ингаляций, 0.25 мг/мл+0.5 мг/мл, 20 мл - флакон (1)  - пачка картонная</t>
  </si>
  <si>
    <t>Фолиевая кислота форте</t>
  </si>
  <si>
    <t xml:space="preserve">Вл.Пр.РЕПЛЕК ФАРМ ООО Скопье, Республика Македония (МК 4030001411927); Вып.к.Перв.Уп.Втор.Уп.Закрытое акционерное общество "Березовский фармацевтический завод" (ЗАО "БФЗ"), Россия (6604012225); </t>
  </si>
  <si>
    <t>ЛП-№(003199)-(РГ-RU)</t>
  </si>
  <si>
    <t>4607146760865</t>
  </si>
  <si>
    <t>Висмодегиб</t>
  </si>
  <si>
    <t>раствор для внутривенного и внутримышечного введения, 20 мг/мл, 2 мл - ампулы (25)  - пачки картонные</t>
  </si>
  <si>
    <t>4670008162435</t>
  </si>
  <si>
    <t>раствор для внутривенного и внутримышечного введения, 20 мг/мл, 2 мл - ампулы (10)  - пачки картонные</t>
  </si>
  <si>
    <t>4670008162350</t>
  </si>
  <si>
    <t>таблетки, покрытые пленочной оболочкой, 50 мг, 60 шт. - банки (1)  - пачки картонные</t>
  </si>
  <si>
    <t>Дапаглифлозин</t>
  </si>
  <si>
    <t>A10BK01</t>
  </si>
  <si>
    <t>Алоглиптин</t>
  </si>
  <si>
    <t>Випидия</t>
  </si>
  <si>
    <t xml:space="preserve">Вл.Акционерное общество "Нижегородский химико-фармацевтический завод" (АО "Нижфарм"), Россия (5260900010); Вып.к.Перв.Уп.Втор.Уп.Пр.Такеда Айлэнд Лимитед, Ирландия (IE 8233508I); </t>
  </si>
  <si>
    <t>A10BH04</t>
  </si>
  <si>
    <t>ЛП-002644</t>
  </si>
  <si>
    <t>таблетки покрытые пленочной оболочкой, 25 мг, 14 шт. - блистер (2)  - пачка картонная</t>
  </si>
  <si>
    <t>03.04.2024 
362/20-24</t>
  </si>
  <si>
    <t>4011548031032</t>
  </si>
  <si>
    <t>4607143561335</t>
  </si>
  <si>
    <t>капсулы, 200 мг, 10 шт. - упаковки ячейковые контурные (1)  - пачки картонные</t>
  </si>
  <si>
    <t>таблетки, покрытые пленочной оболочкой, 20 мг, 10 шт. - контурная ячейковая упаковка (3)  - пачка картонная</t>
  </si>
  <si>
    <t>Эмпаглифлозин</t>
  </si>
  <si>
    <t>A10BK03</t>
  </si>
  <si>
    <t>таблетки, 50 мг, 14 шт. - упаковки ячейковые контурные (4)  - пачки картонные</t>
  </si>
  <si>
    <t>Лоперамид-Акрихин</t>
  </si>
  <si>
    <t>капсулы, 2 мг, 10 шт. - контурная ячейковая упаковка (1)  - пачка картонная</t>
  </si>
  <si>
    <t>ЛП-№(001167)-(РГ-RU)</t>
  </si>
  <si>
    <t>02.04.2024 
349/20-24</t>
  </si>
  <si>
    <t>4601969010367</t>
  </si>
  <si>
    <t>капсулы, 2 мг, 20 шт. - контурная ячейковая упаковка (1)  - пачка картонная</t>
  </si>
  <si>
    <t>4601969010404</t>
  </si>
  <si>
    <t>капсулы, 2 мг, 10 шт. - контурная ячейковая упаковка (3)  - пачка картонная</t>
  </si>
  <si>
    <t>4601969010459</t>
  </si>
  <si>
    <t>Ацикловир-Акрихин</t>
  </si>
  <si>
    <t>ЛП-N (000041)-(РГ-RU)</t>
  </si>
  <si>
    <t>02.04.2024 
347/20-24</t>
  </si>
  <si>
    <t>4601969009057</t>
  </si>
  <si>
    <t>таблетки, 200 мг, 10 шт. - контурная ячейковая упаковка (3)  - пачка картонная</t>
  </si>
  <si>
    <t>ЛС-000044</t>
  </si>
  <si>
    <t>09.04.2024 
422/20-24</t>
  </si>
  <si>
    <t>4601969010411</t>
  </si>
  <si>
    <t>ЛП-№(002838)-(РГ-RU)</t>
  </si>
  <si>
    <t>4601969011012</t>
  </si>
  <si>
    <t>Такропик</t>
  </si>
  <si>
    <t>ЛП-003169</t>
  </si>
  <si>
    <t>ЛП-№(002556)-(РГ-RU)</t>
  </si>
  <si>
    <t>мазь для наружного применения, 0.03%, 15 г - туба (1)  - пачка картонная</t>
  </si>
  <si>
    <t>12.04.2024 
452/20-24</t>
  </si>
  <si>
    <t>4601969007534</t>
  </si>
  <si>
    <t>4601969010909</t>
  </si>
  <si>
    <t>Метопролол ретард-Акрихин</t>
  </si>
  <si>
    <t>ЛП-000570</t>
  </si>
  <si>
    <t>таблетки пролонгированного действия покрытые пленочной оболочкой, 25 мг, 10 шт. - контурная ячейковая упаковка (3)  - пачка  картонная</t>
  </si>
  <si>
    <t>11.04.2024 
440/20-24</t>
  </si>
  <si>
    <t>4601969007435</t>
  </si>
  <si>
    <t>таблетки пролонгированного действия покрытые пленочной оболочкой, 100 мг, 30 шт. - флакон (1)  - пачка картонная</t>
  </si>
  <si>
    <t>4601969007459</t>
  </si>
  <si>
    <t xml:space="preserve">Вл.Общество с ограниченной ответственностью "Б-ФАРМ" (ООО "Б-ФАРМ"), Россия (5032209300); Вып.к.Перв.Уп.Втор.Уп.Пр.Акционерное общество "Брынцалов-А" (АО "Брынцалов-А"), Россия (0411032048); </t>
  </si>
  <si>
    <t>Декскетопрофен</t>
  </si>
  <si>
    <t>M01AE17</t>
  </si>
  <si>
    <t>Вакцина для профилактики гриппа [инактивированная]+Азоксимера бромид</t>
  </si>
  <si>
    <t>Гриппол плюс [Вакцина гриппозная тривалентная инактивированная полимер-субъединичная]</t>
  </si>
  <si>
    <t>суспензия для внутримышечного и подкожного введения, 0.5 мл, 0.5 мл - шприцы (1)  - пачки картонные</t>
  </si>
  <si>
    <t>J07BB02</t>
  </si>
  <si>
    <t>ЛСР-006981/08</t>
  </si>
  <si>
    <t>04.04.2024 
376/20-24</t>
  </si>
  <si>
    <t>4630002180286</t>
  </si>
  <si>
    <t>суспензия для внутримышечного и подкожного введения, 0.5 мл, 0.5 мл - ампулы (5)  / упаковки контурные ячейковые (1) / - пачки картонные</t>
  </si>
  <si>
    <t>4630002180279</t>
  </si>
  <si>
    <t>таблетки с пролонгированным высвобождением, 500 мг, 10 шт. - упаковки ячейковые контурные (3)  - пачки картонные</t>
  </si>
  <si>
    <t>таблетки с пролонгированным высвобождением, 500 мг, 10 шт. - упаковки ячейковые контурные (6)  - пачки картонные</t>
  </si>
  <si>
    <t>Вакцина для профилактики пневмококковых инфекций</t>
  </si>
  <si>
    <t>Превенар 13 (вакцина пневмококковая полисахаридная конъюгированная адсорбированная, тринадцативалентная)</t>
  </si>
  <si>
    <t>суспензия для внутримышечного введения, 0.5 мл/доза, 0.5 мл - шприц (1)  / игла х 1 / - пачка картонная</t>
  </si>
  <si>
    <t xml:space="preserve">Вл.Пфайзер Инк., США (13-5315170); Вып.к.Перв.Уп.Втор.Уп.Пр.ООО "НПО Петровакс Фарм", Россия (7702302492); </t>
  </si>
  <si>
    <t>J07AL02</t>
  </si>
  <si>
    <t>ЛП-000798</t>
  </si>
  <si>
    <t>08.04.2024 
411/20-24</t>
  </si>
  <si>
    <t>4607035391415</t>
  </si>
  <si>
    <t>концентрат для приготовления раствора для инфузий, 10 мг/мл, 50 мл - флаконы (1)  - пачки картонные</t>
  </si>
  <si>
    <t>Будесонид + формотерол</t>
  </si>
  <si>
    <t>ЛП-№(003072)-(РГ-RU)</t>
  </si>
  <si>
    <t>04.04.2024 
377/20-24</t>
  </si>
  <si>
    <t>4603779019325</t>
  </si>
  <si>
    <t>Деферазирокс</t>
  </si>
  <si>
    <t>V03AC03</t>
  </si>
  <si>
    <t>ДуоРесп Спиромакс</t>
  </si>
  <si>
    <t>ЛП-003678</t>
  </si>
  <si>
    <t>порошок для ингаляций дозированный, 160 мкг+4.5 мкг/доза, 120 доз - ингаляторы (3)  - пачки картонные</t>
  </si>
  <si>
    <t>03.04.2024 
356/20-24</t>
  </si>
  <si>
    <t>5391523120036</t>
  </si>
  <si>
    <t>капсулы, 5 мг, 7 шт. - упаковки ячейковые контурные (3)  - пачки картонные</t>
  </si>
  <si>
    <t>капсулы, 25 мг, 7 шт. - упаковки ячейковые контурные (3)  - пачки картонные</t>
  </si>
  <si>
    <t>капсулы, 15 мг, 7 шт. - упаковки ячейковые контурные (3)  - пачки картонные</t>
  </si>
  <si>
    <t>капсулы, 10 мг, 7 шт. - упаковки ячейковые контурные (3)  - пачки картонные</t>
  </si>
  <si>
    <t>4630028540514</t>
  </si>
  <si>
    <t>4630028540521</t>
  </si>
  <si>
    <t>4630028540538</t>
  </si>
  <si>
    <t>4630028540545</t>
  </si>
  <si>
    <t>4630028540507</t>
  </si>
  <si>
    <t>ЛП-№(004515)-(РГ-RU)</t>
  </si>
  <si>
    <t>11.04.2024 
25-7-4282693-ОПР-изм</t>
  </si>
  <si>
    <t>капсулы, 200 мг, 10 шт. - упаковки ячейковые контурные (2)  - пачки картонные</t>
  </si>
  <si>
    <t>Симоктоког альфа (фактор свертывания крови VIII человеческий рекомбинантный)</t>
  </si>
  <si>
    <t>Нувик</t>
  </si>
  <si>
    <t xml:space="preserve">Вл.Вып.к.Перв.Уп.Пр.Октафарма АБ, Швеция (SE556550483301); Втор.Уп.Октафарма Дессау ГмбХ, Германия (DE291189901); </t>
  </si>
  <si>
    <t>ЛП-003522</t>
  </si>
  <si>
    <t>лиофилизат для приготовления раствора для внутривенного введения, 2000 МЕ,  - флаконы (1)  / в комплекте с растворителем: вода для инъекций (шприцы) 2.5 мл и набором (адаптер для флакона, устройство для внутривенного введения "игла-бабочка", дезинфицирующие салфетки - 2 шт. / - пачки картонные</t>
  </si>
  <si>
    <t>02.04.2024 
25-7-4283409-изм</t>
  </si>
  <si>
    <t>4620060370095</t>
  </si>
  <si>
    <t>ЛП-008207</t>
  </si>
  <si>
    <t>12.04.2024 
454/20-24</t>
  </si>
  <si>
    <t>4610011973048</t>
  </si>
  <si>
    <t>Софосбувир</t>
  </si>
  <si>
    <t>Топирамат Канон</t>
  </si>
  <si>
    <t>таблетки, покрытые пленочной оболочкой, 100 мг, 28 шт. - банки полимерные (1)  - пачки картонные</t>
  </si>
  <si>
    <t>4606486045380</t>
  </si>
  <si>
    <t>таблетки, покрытые пленочной оболочкой, 50 мг, 30 шт. - упаковки ячейковые контурные (2)  - пачки картонные</t>
  </si>
  <si>
    <t>4606486028864</t>
  </si>
  <si>
    <t>таблетки, покрытые пленочной оболочкой, 50 мг, 7 шт. - упаковки ячейковые контурные (4)  - пачки картонные</t>
  </si>
  <si>
    <t>4606486028819</t>
  </si>
  <si>
    <t>4606486028833</t>
  </si>
  <si>
    <t>таблетки, покрытые пленочной оболочкой, 50 мг, 10 шт. - упаковки ячейковые контурные (6)  - пачки картонные</t>
  </si>
  <si>
    <t>4606486028840</t>
  </si>
  <si>
    <t>4606486028857</t>
  </si>
  <si>
    <t>4606486035084</t>
  </si>
  <si>
    <t>4606486035077</t>
  </si>
  <si>
    <t>4606486024538</t>
  </si>
  <si>
    <t>4606486024545</t>
  </si>
  <si>
    <t>таблетки, покрытые пленочной оболочкой, 25 мг, 28 шт. - банки полимерные (1)  - пачки картонные</t>
  </si>
  <si>
    <t>4606486045366</t>
  </si>
  <si>
    <t>ЛП-№(003910)-(РГ-RU)</t>
  </si>
  <si>
    <t>03.04.2024 
25-7-4281887-ОПР-изм</t>
  </si>
  <si>
    <t>ЛП-№(003916)-(РГ-RU)</t>
  </si>
  <si>
    <t>03.04.2024 
25-7-4281888-ОПР-изм</t>
  </si>
  <si>
    <t>таблетки, покрытые пленочной оболочкой, 100 мг, 7 шт. - упаковки ячейковые контурные (4)  - пачки картонные</t>
  </si>
  <si>
    <t>таблетки, покрытые пленочной оболочкой, 25 мг, 7 шт. - упаковки ячейковые контурные (4)  - пачки картонные</t>
  </si>
  <si>
    <t>Гликлазид Канон</t>
  </si>
  <si>
    <t>ЛП-№(004149)-(РГ-RU)</t>
  </si>
  <si>
    <t>04.04.2024 
25-7-4281881-изм</t>
  </si>
  <si>
    <t>4606486025214</t>
  </si>
  <si>
    <t>таблетки с пролонгированным высвобождением, 30 мг, 30 шт. - упаковки ячейковые контурные (1)  - пачки картонные</t>
  </si>
  <si>
    <t>4606486025221</t>
  </si>
  <si>
    <t>таблетки, покрытые пленочной оболочкой, 70 мг, 60 шт. - банки (1)  - пачки картонные</t>
  </si>
  <si>
    <t>L01EA02</t>
  </si>
  <si>
    <t>таблетки, покрытые пленочной оболочкой, 140 мг, 30 шт. - банки (1)  - пачки картонные</t>
  </si>
  <si>
    <t>ЛП-№(004147)-(РГ-RU)</t>
  </si>
  <si>
    <t>02.04.2024 
334/20-24</t>
  </si>
  <si>
    <t>4630106832616</t>
  </si>
  <si>
    <t>4630106832609</t>
  </si>
  <si>
    <t>4630106832487</t>
  </si>
  <si>
    <t>таблетки, покрытые пленочной оболочкой, 70 мг, 30 шт. - банки (1)  - пачки картонные</t>
  </si>
  <si>
    <t>4630106832579</t>
  </si>
  <si>
    <t>таблетки, покрытые пленочной оболочкой, 80 мг, 30 шт. - банки (1)  - пачки картонные</t>
  </si>
  <si>
    <t>4630106832586</t>
  </si>
  <si>
    <t>4630106832470</t>
  </si>
  <si>
    <t>4630106832555</t>
  </si>
  <si>
    <t>4630106832562</t>
  </si>
  <si>
    <t>таблетки, покрытые пленочной оболочкой, 80 мг, 60 шт. - банки (1)  - пачки картонные</t>
  </si>
  <si>
    <t>4630106832593</t>
  </si>
  <si>
    <t>4630106832456</t>
  </si>
  <si>
    <t>порошок для приготовления раствора для внутривенного и внутримышечного введения, 2 г+2 г, 4 г - флаконы (1)  - пачки картонные</t>
  </si>
  <si>
    <t xml:space="preserve">Вл.Берлин-Хеми АГ, Германия (DE 137 202 433); Вып.к.Перв.Уп.Втор.Уп.Пр.Закрытое акционерное общество "БЕРЛИН-ФАРМА" (ЗАО "БЕРЛИН-ФАРМА"), Россия (7714033558); </t>
  </si>
  <si>
    <t>таблетки, 25 мг, 10 шт. - контурная ячейковая упаковка (3)  - пачка картонная</t>
  </si>
  <si>
    <t>таблетки с пролонгированным высвобождением, 750 мг, 10 шт. - упаковки ячейковые контурные (6)  - пачки картонные</t>
  </si>
  <si>
    <t>таблетки с пролонгированным высвобождением, 750 мг, 10 шт. - упаковки ячейковые контурные (3)  - пачки картонные</t>
  </si>
  <si>
    <t>ЛП-004669</t>
  </si>
  <si>
    <t>порошок для приготовления раствора для внутривенного и внутримышечного введения, 500 мг+500 мг, 1000 мг - флаконы (1)  - пачки картонные</t>
  </si>
  <si>
    <t>таблетки, 250 мг, 120 шт. - банка (1)  - пачка картонная</t>
  </si>
  <si>
    <t xml:space="preserve">Вл.Общество с ограниченной ответственностью "Велфарм" (ООО "Велфарм"), Россия (7733691513); Вып.к.Перв.Уп.Втор.Уп.Пр.Общество с ограниченной ответственностью "Велфарм-М", Россия (7735167866); </t>
  </si>
  <si>
    <t>таблетки, покрытые пленочной оболочкой, 500 мг, 3 шт. - блистер (1)  - пачка картонная</t>
  </si>
  <si>
    <t>Глекапревир+Пибрентасвир</t>
  </si>
  <si>
    <t>Мавирет</t>
  </si>
  <si>
    <t>таблетки, покрытые пленочной оболочкой, 100 мг+40 мг, 3 шт. - блистер (28)  - пачка картонная</t>
  </si>
  <si>
    <t xml:space="preserve">Вл.Общество с ограниченной ответственностью "ЭббВи", Россия (7743855873); Пр.Фурнье Лэбораториз Айрлэнд Лимитед, Ирландия (6365437H); Вып.к.Перв.Уп.Втор.Уп.ЭббВи Дойчланд ГмбХ и Ко.КГ, Германия (DE283603111); </t>
  </si>
  <si>
    <t>J05AP57</t>
  </si>
  <si>
    <t>8054083017211</t>
  </si>
  <si>
    <t>таблетки, покрытые пленочной оболочкой, 100 мг+40 мг, 3 шт. - блистеры (28)  - пачки картонные</t>
  </si>
  <si>
    <t xml:space="preserve">Вл.Общество с ограниченной ответственностью "ЭббВи", Россия (7743855873); Пр.Фурнье Лэбораториз Айрлэнд Лимитед, Ирландия (6365437H); Перв.Уп.ЭббВи Дойчланд ГмбХ и Ко.КГ, Германия (DE283603111); Вып.к.Втор.Уп.Акционерное общество "ОРТАТ" (АО "ОРТАТ"), Россия (4428000115); </t>
  </si>
  <si>
    <t>ЛП-№(004106)-(РГ-RU)</t>
  </si>
  <si>
    <t>08.04.2024 
25-7-4281799-изм</t>
  </si>
  <si>
    <t>4606556004743</t>
  </si>
  <si>
    <t>таблетки кишечнорастворимые, покрытые оболочкой, 180 мг, 50 шт. - банка (1)  - пачка картонная</t>
  </si>
  <si>
    <t>таблетки кишечнорастворимые, покрытые оболочкой, 360 мг, 120 шт. - банка (1)  - пачка картонная</t>
  </si>
  <si>
    <t>таблетки кишечнорастворимые, покрытые оболочкой, 360 мг, 50 шт. - банка (1)  - пачка картонная</t>
  </si>
  <si>
    <t>таблетки, покрытые пленочной оболочкой, 500 мг, 50 шт. - банка (1)  - пачка картонная</t>
  </si>
  <si>
    <t>таблетки, покрытые пленочной оболочкой, 100 мг, 10 шт. - упаковки ячейковые контурные (1)  - пачки картонные</t>
  </si>
  <si>
    <t>таблетки, покрытые пленочной оболочкой, 100 мг, 10 шт. - контурная ячейковая упаковка (2)  - пачка картонная</t>
  </si>
  <si>
    <t>капсулы, 10 мг, 21 шт. - банка (1)  - пачка картонная</t>
  </si>
  <si>
    <t>капсулы, 25 мг, 21 шт. - банка (1)  - пачка картонная</t>
  </si>
  <si>
    <t>Метформин Пролонг-Акрихин</t>
  </si>
  <si>
    <t>ЛП-002674</t>
  </si>
  <si>
    <t>таблетки с пролонгированным высвобождением покрытые пленочной оболочкой, 1000 мг, 30 шт. - банка (1)  - пачка  картонная</t>
  </si>
  <si>
    <t>11.04.2024 
439/20-24</t>
  </si>
  <si>
    <t>4601969008272</t>
  </si>
  <si>
    <t>Каспофунгин</t>
  </si>
  <si>
    <t>J02AX04</t>
  </si>
  <si>
    <t>таблетки, 30 мг, 10 шт. - контурная ячейковая упаковка (5)  - пачка картонная</t>
  </si>
  <si>
    <t>ЛП-005147</t>
  </si>
  <si>
    <t>раствор для внутривенного и внутримышечного введения, 5 мг/мл, 1 мл - ампула (10)  - пачка картонная</t>
  </si>
  <si>
    <t>4607008361421</t>
  </si>
  <si>
    <t>4607008361414</t>
  </si>
  <si>
    <t>4607008361438</t>
  </si>
  <si>
    <t>4607008361445</t>
  </si>
  <si>
    <t>Гриппол Квадривалент Вакцина гриппозная четырехвалентная инактивированная субъединичная адъювантная</t>
  </si>
  <si>
    <t>раствор для внутримышечного и подкожного введения, 0.5 мл - шприцы (1)  - упаковки ячейковые контурные (1) -  пачки картонные</t>
  </si>
  <si>
    <t>ЛП-004951</t>
  </si>
  <si>
    <t>4630002180408</t>
  </si>
  <si>
    <t>Пульмибуд</t>
  </si>
  <si>
    <t>суспензия для ингаляций дозированная, 0.5 мг/мл, 2 мл - ампула (20)  - пачка картонная</t>
  </si>
  <si>
    <t xml:space="preserve">Вл.Фармацевтический завод "ПОЛЬФАРМА" АО, Польша (NIP 5920202822); Вып.к.Перв.Уп.Втор.Уп.Пр.Дженетик С.п.А., Италия (3696500655); </t>
  </si>
  <si>
    <t>ЛП-005065</t>
  </si>
  <si>
    <t>10.04.2024 
432/20-24/ОС-подтв</t>
  </si>
  <si>
    <t>5903060621473</t>
  </si>
  <si>
    <t>ЛП-№(002194)-(РГ-RU)</t>
  </si>
  <si>
    <t>5903060624399</t>
  </si>
  <si>
    <t>БиоАсептик</t>
  </si>
  <si>
    <t>раствор для наружного применения спиртовой, 0.5%, 100 мл - флакон (1)  - пачка картонная</t>
  </si>
  <si>
    <t>4603779013033</t>
  </si>
  <si>
    <t>4603779015761</t>
  </si>
  <si>
    <t>09.04.2024 
430/20-24</t>
  </si>
  <si>
    <t>раствор для наружного применения спиртовой, 0.5%, 1 л. - бутылка (1)  - коробка картоная (для стационаров)</t>
  </si>
  <si>
    <t>Пазопаниб</t>
  </si>
  <si>
    <t>ОСЕЛЬТАМИВИР АВЕКСИМА</t>
  </si>
  <si>
    <t>ЛП-№(004118)-(РГ-RU)</t>
  </si>
  <si>
    <t>01.04.2024 
25-7-4282347-ОПР-изм</t>
  </si>
  <si>
    <t>4607100624387</t>
  </si>
  <si>
    <t xml:space="preserve">Вл.ПРО.МЕД.ЦС  Прага а.о., Чешская Республика (CZ00147893); Вып.к.Перв.Уп.Втор.Уп.Пр.ЗАО ЗИО-Здоровье, Россия (5036046054); </t>
  </si>
  <si>
    <t>порошок для приготовления раствора для внутривенного и внутримышечного введения, 250 мг+250 мг, 500 мг - флаконы (1)  - пачки картонные</t>
  </si>
  <si>
    <t xml:space="preserve">Вл.АО "Научно-производственный центр "ЭЛЬФА", Россия (7709203010); Вып.к.Перв.Уп.Втор.Уп.Пр.Общество с ограниченной ответственностью "Рузфарма" (ООО "Рузфарма"), Россия (5075017297); </t>
  </si>
  <si>
    <t>ЛП-№(003166)-(РГ-RU)</t>
  </si>
  <si>
    <t>порошок для приготовления раствора для внутривенного и внутримышечного введения, 1500 мг+1500мг, 3 г - флаконы (1)  - пачки картонные</t>
  </si>
  <si>
    <t>капсулы, 250 мг, 10 шт. - контурная ячейковая упаковка (5)  - пачка картонная</t>
  </si>
  <si>
    <t xml:space="preserve">Вл.Сан Фармасьютикал Индастриз Лтд, Индия (AADCS3124K); Вып.к.Перв.Уп.Втор.Уп.Пр.Сан Фармасьютикал Индастриз Лтд, Индия (9909033465); </t>
  </si>
  <si>
    <t>Ринформин® Лонг</t>
  </si>
  <si>
    <t>ЛП-№(004132)-(РГ-RU)</t>
  </si>
  <si>
    <t>08.04.2024 
25-7-4282625-ОПР-изм</t>
  </si>
  <si>
    <t>Цефотаксим+[Сульбактам]</t>
  </si>
  <si>
    <t>J01DD51</t>
  </si>
  <si>
    <t>Атаракс®</t>
  </si>
  <si>
    <t>таблетки, покрытые пленочной оболочкой, 25 мг, 25 шт. - блистеры (1)  - пачки картонные</t>
  </si>
  <si>
    <t>ЛП-№(004181)-(РГ-RU)</t>
  </si>
  <si>
    <t>11.04.2024 
25-7-4279009-ОПР-изм</t>
  </si>
  <si>
    <t>5413787222469</t>
  </si>
  <si>
    <t>Инспиракс®</t>
  </si>
  <si>
    <t>ЛП-№(000437)-(РГ-RU)</t>
  </si>
  <si>
    <t>05.04.2024 
390/20-24</t>
  </si>
  <si>
    <t>4610004581366</t>
  </si>
  <si>
    <t>таблетки, 30 мг, 10 шт. - контурная ячейковая упаковка (3)  - пачка картонная</t>
  </si>
  <si>
    <t>Урсосан®</t>
  </si>
  <si>
    <t>4607085319940</t>
  </si>
  <si>
    <t>ЛП-№(003033)-(РГ-RU)</t>
  </si>
  <si>
    <t>04.04.2024 
375/20-24</t>
  </si>
  <si>
    <t>4607085319964</t>
  </si>
  <si>
    <t>раствор для внутривенного и внутримышечного введения, 25 мг/мл, 2 мл - ампула (10)  - пачка картонная</t>
  </si>
  <si>
    <t>раствор для внутривенного и внутримышечного введения, 25 мг/мл, 2 мл - ампула (5)  - пачка картонная</t>
  </si>
  <si>
    <t>Цефекон® Д</t>
  </si>
  <si>
    <t>суппозитории ректальные [для детей], 250 мг, 5 шт. - упаковки ячейковые контурные (2)  - пачки картонные</t>
  </si>
  <si>
    <t>ЛП-№(002376)-(РГ-RU)</t>
  </si>
  <si>
    <t>4601026000379</t>
  </si>
  <si>
    <t>Сиофор®  850</t>
  </si>
  <si>
    <t>таблетки, покрытые пленочной оболочкой, 850 мг, 15 шт. - контурная ячейковая упаковка (блистер) (4)  - пачка картонная</t>
  </si>
  <si>
    <t>ЛП-№(003981)-(РГ-RU)</t>
  </si>
  <si>
    <t>08.04.2024 
25-7-4282267-ОПР-изм</t>
  </si>
  <si>
    <t>4013054005217</t>
  </si>
  <si>
    <t>Сиофор® 1000</t>
  </si>
  <si>
    <t>таблетки, покрытые пленочной оболочкой, 1000 мг, 15 шт. - упаковка ячейковая  контурная (4)  - пачка картонная</t>
  </si>
  <si>
    <t xml:space="preserve">Вл.Лаборатория Гуидотти С.п.А., Италия (00678100504); Вып.к.Перв.Уп.Втор.Уп.Пр.Менарини-Фон Хейден ГмбХ, Германия (DE 247 806 052); </t>
  </si>
  <si>
    <t>ЛП-№(004034)-(РГ-RU)</t>
  </si>
  <si>
    <t>04.04.2024 
25-7-4282270-ОПР-изм</t>
  </si>
  <si>
    <t>4013054005194</t>
  </si>
  <si>
    <t xml:space="preserve">Вл.Лаборатория Гуидотти С.п.А., Италия (00678100504); Вып.к.Перв.Уп.Втор.Уп.Пр.Закрытое акционерное общество "БЕРЛИН-ФАРМА" (ЗАО "БЕРЛИН-ФАРМА"), Россия (7714033558); </t>
  </si>
  <si>
    <t>04.04.2024 
25-7-4281621-изм</t>
  </si>
  <si>
    <t>4630011650602</t>
  </si>
  <si>
    <t>Артерис-веро®</t>
  </si>
  <si>
    <t>ЛП-№(000134)-(РГ-RU)</t>
  </si>
  <si>
    <t>4605095011939</t>
  </si>
  <si>
    <t>лиофилизат для приготовления раствора для инфузий, 60 мкг, 60 мкг - флаконы (10)  - пачки картонные</t>
  </si>
  <si>
    <t>03.04.2024 
354/20-24</t>
  </si>
  <si>
    <t>Афлюдол®</t>
  </si>
  <si>
    <t>таблетки, покрытые пленочной оболочкой, 100 мг, 10 шт. - контурная ячейковая упаковка (1)  - пачка картонная</t>
  </si>
  <si>
    <t>4604060002439</t>
  </si>
  <si>
    <t>таблетки, покрытые пленочной оболочкой, 50 мг, 10 шт. - контурная ячейковая упаковка (2)  - пачка картонная</t>
  </si>
  <si>
    <t>4604060002415</t>
  </si>
  <si>
    <t>4604060002446</t>
  </si>
  <si>
    <t>ЛП-№(002674)-(РГ-RU)</t>
  </si>
  <si>
    <t>Проинин®</t>
  </si>
  <si>
    <t>4602212011018</t>
  </si>
  <si>
    <t>4602212012046</t>
  </si>
  <si>
    <t>05.04.2024 
393/20-24</t>
  </si>
  <si>
    <t>Просульпин®</t>
  </si>
  <si>
    <t>ЛП-№(002396)-(РГ-RU)</t>
  </si>
  <si>
    <t>таблетки, 200 мг, 10 шт. - блистеры (3)  - пачки картонные</t>
  </si>
  <si>
    <t>04.04.2024 
371/20-24</t>
  </si>
  <si>
    <t>8595026405332</t>
  </si>
  <si>
    <t>Тренпентал®</t>
  </si>
  <si>
    <t>Р N000988/01</t>
  </si>
  <si>
    <t>09.04.2024 
423/20-24</t>
  </si>
  <si>
    <t>4603779015600</t>
  </si>
  <si>
    <t>Дофамин-Ферейн®</t>
  </si>
  <si>
    <t>Р N000817/01</t>
  </si>
  <si>
    <t>4603779006592</t>
  </si>
  <si>
    <t>4603779007247</t>
  </si>
  <si>
    <t>раствор для инъекций, 4%, 5 мл - ампула (10)  - пачка картонная</t>
  </si>
  <si>
    <t>09.04.2024 
427/20-24</t>
  </si>
  <si>
    <t>раствор для инъекций, 0.5%, 5 мл - ампула (10)  - пачка картонная</t>
  </si>
  <si>
    <t>Кабозантиниб</t>
  </si>
  <si>
    <t>Панангин®</t>
  </si>
  <si>
    <t>таблетки, покрытые пленочной оболочкой, 158 мг + 140 мг, 25 шт. - блистер (2)  - пачка  картонная</t>
  </si>
  <si>
    <t>01.04.2024 
332/20-24</t>
  </si>
  <si>
    <t>4605469004307</t>
  </si>
  <si>
    <t>4605469004314</t>
  </si>
  <si>
    <t>Конкор®</t>
  </si>
  <si>
    <t>таблетки, покрытые пленочной оболочкой, 10 мг, 30 шт. - блистеры (1)  - пачки картонные</t>
  </si>
  <si>
    <t>ЛП-№(003852)-(РГ-RU)</t>
  </si>
  <si>
    <t>12.04.2024 
25-7-4284783-изм</t>
  </si>
  <si>
    <t>таблетки, покрытые пленочной оболочкой, 5 мг, 30 шт. - блистеры (1)  - пачки картонные</t>
  </si>
  <si>
    <t>таблетки, покрытые пленочной оболочкой, 5 мг, 30 шт. - блистеры (3)  - пачки картонные</t>
  </si>
  <si>
    <t>4065268716380</t>
  </si>
  <si>
    <t>12.04.2024 
25-7-4284784-изм</t>
  </si>
  <si>
    <t>Аминазин®</t>
  </si>
  <si>
    <t>ЛП-№(000871)-(РГ-RU)</t>
  </si>
  <si>
    <t>04.04.2024 
367/20-24</t>
  </si>
  <si>
    <t>4602193011847</t>
  </si>
  <si>
    <t>таблетки, покрытые пленочной оболочкой, 25 мг, 10 шт. - упаковки ячейковые контурные (1)  - пачки картонные</t>
  </si>
  <si>
    <t>04.04.2024 
368/20-24</t>
  </si>
  <si>
    <t>4602193012196</t>
  </si>
  <si>
    <t>Тафлупрост</t>
  </si>
  <si>
    <t>S01EE05</t>
  </si>
  <si>
    <t>Кетонал®</t>
  </si>
  <si>
    <t>капсулы, 50 мг, 25 шт. - флаконы (1)  - пачки картонные</t>
  </si>
  <si>
    <t>П N013942/05</t>
  </si>
  <si>
    <t>03.04.2024 
366/1/20-24/ОС</t>
  </si>
  <si>
    <t>7622436107257</t>
  </si>
  <si>
    <t>Симзия®</t>
  </si>
  <si>
    <t>раствор для подкожного введения, 200 мг/мл, 1 мл - шприцы (2)  / в комплекте с салфетками спиртовыми - 2 шт. / - книжки картонные "Бумажник"</t>
  </si>
  <si>
    <t>ЛП-№(004074)-(РГ-RU)</t>
  </si>
  <si>
    <t>5413787221936</t>
  </si>
  <si>
    <t>Сумамед®</t>
  </si>
  <si>
    <t>ЛП-№(004395)-(РГ-RU)</t>
  </si>
  <si>
    <t>01.04.2024 
25-7-4282129-изм</t>
  </si>
  <si>
    <t>4630013792782</t>
  </si>
  <si>
    <t>4630013792775</t>
  </si>
  <si>
    <t>лиофилизат для приготовления раствора для внутривенного введения, 200 мг,  - флаконы (1)  - пачки картонные</t>
  </si>
  <si>
    <t>Алфупрост® МР</t>
  </si>
  <si>
    <t>ЛП-№(002422)-(РГ-RU)</t>
  </si>
  <si>
    <t>08.04.2024 
25-7-4279061-ОПР-изм</t>
  </si>
  <si>
    <t>Меглюмина акридонацетат</t>
  </si>
  <si>
    <t>ЦИКЛОФЕРОН®</t>
  </si>
  <si>
    <t>раствор для внутривенного и внутримышечного введения, 125 мг/мл, 2 мл - ампула (5)  - пачка  картонная</t>
  </si>
  <si>
    <t>ЛП-№(001046)-(РГ-RU)</t>
  </si>
  <si>
    <t>03.04.2024 
358/20-24</t>
  </si>
  <si>
    <t>4603191001045</t>
  </si>
  <si>
    <t>Дротаверин-Эллара®</t>
  </si>
  <si>
    <t>ЛП-№(003484)-(РГ-RU)</t>
  </si>
  <si>
    <t>03.04.2024 
25-7-4284610-изм</t>
  </si>
  <si>
    <t>Вакцина для профилактики вирусного гепатита А</t>
  </si>
  <si>
    <t>Хаврикс® (вакцина против гепатита А инактивированная)</t>
  </si>
  <si>
    <t>суспензия для внутримышечного введения, 720 ЕД, 0.5 мл - шприцы (1)  / в комплекте с иглой 1 шт / - пачки картонные</t>
  </si>
  <si>
    <t xml:space="preserve">Вл.АО "ГлаксоСмитКляйн Трейдинг", Россия (7703129836); Перв.Уп.Втор.Уп.Пр.ГлаксоСмитКляйн Байолоджикалз С.А., Бельгия (000000000000); Вып.к.ГлаксоСмитКляйн Байолоджикалз с.а., Бельгия (BE0440872918); </t>
  </si>
  <si>
    <t>J07BC02</t>
  </si>
  <si>
    <t>П N013236/01</t>
  </si>
  <si>
    <t>08.04.2024 
407/20-24</t>
  </si>
  <si>
    <t>4607008133929</t>
  </si>
  <si>
    <t>Лейковорин-ЛЭНС®</t>
  </si>
  <si>
    <t>02.04.2024 
340/20-24</t>
  </si>
  <si>
    <t>Сиофор® 500</t>
  </si>
  <si>
    <t>таблетки, покрытые пленочной оболочкой, 500 мг, 10 шт. - контурная ячейковая упаковка (блистер) (6)  - пачка картонная</t>
  </si>
  <si>
    <t>ЛП-№(004061)-(РГ-RU)</t>
  </si>
  <si>
    <t>03.04.2024 
25-7-4281622-изм</t>
  </si>
  <si>
    <t>4630011650589</t>
  </si>
  <si>
    <t xml:space="preserve">Вл.Вып.к.Перв.Уп.Втор.Уп.Берлин-Хеми АГ, Германия (DE 137 202 433); Пр.Менарини-Фон Хейден ГмбХ, Германия (DE 247 806 052); </t>
  </si>
  <si>
    <t>4013054005200</t>
  </si>
  <si>
    <t>Микосист®</t>
  </si>
  <si>
    <t>капсулы, 150 мг, 1 шт. - блистер (2)  - пачка картонная</t>
  </si>
  <si>
    <t>04.04.2024 
374/20-24</t>
  </si>
  <si>
    <t>4605469003041</t>
  </si>
  <si>
    <t>Церепро®</t>
  </si>
  <si>
    <t>02.04.2024 
338/20-24</t>
  </si>
  <si>
    <t>Эксхол®</t>
  </si>
  <si>
    <t>ЛП-№(004119)-(РГ-RU)</t>
  </si>
  <si>
    <t>05.04.2024 
25-7-4281886-ОПР-изм</t>
  </si>
  <si>
    <t>Феррум Лек®</t>
  </si>
  <si>
    <t>таблетки жевательные, 100 мг, 10 шт. - блистеры (5)  - пачки картонные</t>
  </si>
  <si>
    <t>П N012698/01</t>
  </si>
  <si>
    <t>таблетки жевательные, 100 мг, 10 шт. - блистеры (3)  - пачки картонные</t>
  </si>
  <si>
    <t>таблетки жевательные, 100 мг, 10 шт. - блистеры (9)  - пачки картонные</t>
  </si>
  <si>
    <t>02.04.2024 
353/1/20-24/ОС</t>
  </si>
  <si>
    <t>7622436107196</t>
  </si>
  <si>
    <t>7622436107202</t>
  </si>
  <si>
    <t>7622436107219</t>
  </si>
  <si>
    <t>Минирин®</t>
  </si>
  <si>
    <t>ЛП-№(004366)-(РГ-RU)</t>
  </si>
  <si>
    <t>10.04.2024 
25-7-4281164-ОПР-изм</t>
  </si>
  <si>
    <t>10.04.2024 
25-7-4281165-ОПР-изм</t>
  </si>
  <si>
    <t>Тафлотан®</t>
  </si>
  <si>
    <t>капли глазные, 0.0015%, 0.3 мл - тюбик-капельницы (30)  - пачки картонные</t>
  </si>
  <si>
    <t xml:space="preserve">Вл.Сантэн АО, Финляндия (FI10777059); Перв.Уп.Втор.Уп.Пр.АО НекстФарма, Финляндия (FI2968177-8); Вып.к.АО Сантэн, Финляндия (FI10777059); </t>
  </si>
  <si>
    <t>ЛП-002287</t>
  </si>
  <si>
    <t>6419716601694</t>
  </si>
  <si>
    <t>08.04.2024 
412/20-24</t>
  </si>
  <si>
    <t>Цераксон®</t>
  </si>
  <si>
    <t>раствор для внутривенного и внутримышечного введения, 1000 мг/4 мл, 4 мл - ампула (5)  - пачка картонная</t>
  </si>
  <si>
    <t xml:space="preserve">Вл.Феррер Интернасьональ С.А., Испания (A08041162); Вып.к.Перв.Уп.Втор.Уп.Пр.Феррер Интернасьональ С.А., Испания (A08041162); </t>
  </si>
  <si>
    <t>ЛП-№(002729)-(РГ-RU)</t>
  </si>
  <si>
    <t>05.04.2024 
25-7-4279332-изм</t>
  </si>
  <si>
    <t>8433042020484</t>
  </si>
  <si>
    <t>раствор для внутривенного и внутримышечного введения, 500 мг/4 мл, 4 мл - ампула (5)  - пачка картонная</t>
  </si>
  <si>
    <t>Каптоприл-САР®</t>
  </si>
  <si>
    <t>ЛСР-001788/07</t>
  </si>
  <si>
    <t>4602509010946</t>
  </si>
  <si>
    <t>таблетки, 25 мг, 10 шт. - контурная ячейковая  упаковка (4)  - пачка картонная</t>
  </si>
  <si>
    <t>04.04.2024 
370/20-24</t>
  </si>
  <si>
    <t>раствор для внутривенного и внутримышечного введения, 50 мг/мл, 5 мл - ампула (5)  - пачка картонная</t>
  </si>
  <si>
    <t>Бупренорфин</t>
  </si>
  <si>
    <t>Бупранал®</t>
  </si>
  <si>
    <t>раствор для инъекций, 0.3 мг/мл, 1 мл - ампулы (5)  - упаковки ячейковые контурные (2) - пачки картонные</t>
  </si>
  <si>
    <t>N02AE01</t>
  </si>
  <si>
    <t>Р N002817/01</t>
  </si>
  <si>
    <t>02.04.2024 
337/20-24</t>
  </si>
  <si>
    <t>4602676003482</t>
  </si>
  <si>
    <t>Диротон®</t>
  </si>
  <si>
    <t>таблетки, 5 мг, 14 шт. - блистер (4)  - пачка картонная</t>
  </si>
  <si>
    <t>П N011426/01</t>
  </si>
  <si>
    <t>02.04.2024 
353/20-24</t>
  </si>
  <si>
    <t>4605469002952</t>
  </si>
  <si>
    <t>таблетки, 5 мг, 14 шт. - блистер (4)  - пачки картонные</t>
  </si>
  <si>
    <t>ЛП-№(002345)-(РГ-RU)</t>
  </si>
  <si>
    <t>4605469004727</t>
  </si>
  <si>
    <t>таблетки, 20 мг, 14 шт. - блистер (4)  - пачка картонная</t>
  </si>
  <si>
    <t>4605469003010</t>
  </si>
  <si>
    <t>таблетки, 20 мг, 14 шт. - блистер (4)  - пачки картонные</t>
  </si>
  <si>
    <t>4605469004765</t>
  </si>
  <si>
    <t>таблетки, 5 мг, 14 шт. - блистер (2)  - пачки картонные</t>
  </si>
  <si>
    <t>08.04.2024 
405/20-24</t>
  </si>
  <si>
    <t>4605469004680</t>
  </si>
  <si>
    <t>4605469002945</t>
  </si>
  <si>
    <t>4605469003003</t>
  </si>
  <si>
    <t>таблетки, 20 мг, 14 шт. - блистер (2)  - пачки картонные</t>
  </si>
  <si>
    <t>4605469004758</t>
  </si>
  <si>
    <t>Мальтофер®</t>
  </si>
  <si>
    <t>П N011981/03</t>
  </si>
  <si>
    <t>05.04.2024 
388/20-24/ОС</t>
  </si>
  <si>
    <t>7640114721670</t>
  </si>
  <si>
    <t>Тиолепта®</t>
  </si>
  <si>
    <t>ЛП-№(004069)-(РГ-RU)</t>
  </si>
  <si>
    <t>01.04.2024 
25-7-4281882-ОПР-изм</t>
  </si>
  <si>
    <t>4606486045915</t>
  </si>
  <si>
    <t>4606486045922</t>
  </si>
  <si>
    <t>таблетки, покрытые пленочной оболочкой, 600 мг, 15 шт. - упаковки ячейковые контурные (4)  - пачки картонные</t>
  </si>
  <si>
    <t>Сонизин®</t>
  </si>
  <si>
    <t>капсулы с модифицированным высвобождением, 0.4 мг, 10 шт. - блистер (3)  - пачка картонная</t>
  </si>
  <si>
    <t>ЛП-№(000753)-(РГ-RU)</t>
  </si>
  <si>
    <t>02.04.2024 
339/20-24</t>
  </si>
  <si>
    <t>5997001372876</t>
  </si>
  <si>
    <t>Нифекард® ХЛ</t>
  </si>
  <si>
    <t>таблетки с пролонгированным высвобождением, покрытые пленочной оболочкой, 30 мг, 10 шт. - блистер (3)  - пачка  картонная</t>
  </si>
  <si>
    <t>7622436107318</t>
  </si>
  <si>
    <t>таблетки с пролонгированным высвобождением, покрытые пленочной оболочкой, 30 мг, 10 шт. - блистер (6)  - пачка картонная</t>
  </si>
  <si>
    <t>7622436107325</t>
  </si>
  <si>
    <t>Гриппол® плюс [Вакцина гриппозная тривалентная инактивированная полимер-субъединичная]</t>
  </si>
  <si>
    <t>4630002180521</t>
  </si>
  <si>
    <t>суспензия для внутримышечного и подкожного введения, 0.5 мл, 0.5 мл - флаконы (5)  - пачки картонные</t>
  </si>
  <si>
    <t>Пульмикорт®</t>
  </si>
  <si>
    <t>П N013826/01</t>
  </si>
  <si>
    <t>суспензия для ингаляций дозированная, 0.5 мг/мл, 2 мл - контейнер (20)  - пачка  картонная</t>
  </si>
  <si>
    <t>5000456022446</t>
  </si>
  <si>
    <t>суспензия для ингаляций дозированная, 0.5 мг/мл, 2 мл - контейнер (20)  - пачка картонная</t>
  </si>
  <si>
    <t>7321838730888</t>
  </si>
  <si>
    <t>Проноран®</t>
  </si>
  <si>
    <t>таблетки с пролонгированным высвобождением, покрытые оболочкой, 50 мг, 30 шт. - блистер (1)  - пачки картонные</t>
  </si>
  <si>
    <t>ЛП-№(003873)-(РГ-RU)</t>
  </si>
  <si>
    <t>01.04.2024 
25-7-4282089-ОПР-изм</t>
  </si>
  <si>
    <t>4607159864956</t>
  </si>
  <si>
    <t>4607159864949</t>
  </si>
  <si>
    <t>Галоперидол-Ферейн®</t>
  </si>
  <si>
    <t>Р N002933/01</t>
  </si>
  <si>
    <t>4603779009050</t>
  </si>
  <si>
    <t>09.04.2024 
429/20-24</t>
  </si>
  <si>
    <t>Бидоп®</t>
  </si>
  <si>
    <t>ЛС-000414</t>
  </si>
  <si>
    <t>10.04.2024 
434/20-24</t>
  </si>
  <si>
    <t>4605469003164</t>
  </si>
  <si>
    <t>Пирацетам-Ферейн®</t>
  </si>
  <si>
    <t>капсулы, 400 мг, 10 шт. - контурная ячейквая упаковка (2)  - пачка картонная</t>
  </si>
  <si>
    <t>4603779010568</t>
  </si>
  <si>
    <t>Цефбактам®</t>
  </si>
  <si>
    <t>09.04.2024 
25-7-4282703-ОПР-изм</t>
  </si>
  <si>
    <t>4607037191525</t>
  </si>
  <si>
    <t>4607037191532</t>
  </si>
  <si>
    <t>4607037191549</t>
  </si>
  <si>
    <t>4607037191556</t>
  </si>
  <si>
    <t>4607037191563</t>
  </si>
  <si>
    <t>Этопозид-ЛЭНС®</t>
  </si>
  <si>
    <t>Р N000010/01</t>
  </si>
  <si>
    <t>05.04.2024 
385/20-24</t>
  </si>
  <si>
    <t>4605095005662</t>
  </si>
  <si>
    <t>4605095011243</t>
  </si>
  <si>
    <t>Фторурацил-ЛЭНС®</t>
  </si>
  <si>
    <t>раствор для внутрисосудистого введения, 50 мг/мл, 5 мл - флаконы (10)  - пачки картонные</t>
  </si>
  <si>
    <t>Р N000011/01</t>
  </si>
  <si>
    <t>4605095000803</t>
  </si>
  <si>
    <t>раствор для внутрисосудистого введения, 50 мг/мл, 20 мл - флаконы (10)  - пачки картонные</t>
  </si>
  <si>
    <t>4605095011298</t>
  </si>
  <si>
    <t>Дакарбазин-ЛЭНС®</t>
  </si>
  <si>
    <t>Р N000389/01</t>
  </si>
  <si>
    <t>4605095010284</t>
  </si>
  <si>
    <t>лиофилизат для приготовления раствора для внутривенного введения, 100 мг,  - флаконы (1)  - пачки картонные</t>
  </si>
  <si>
    <t>4605095010291</t>
  </si>
  <si>
    <t>Цисплатин-ЛЭНС®</t>
  </si>
  <si>
    <t>ЛП-№(003100)-(РГ-RU)</t>
  </si>
  <si>
    <t>4605095012370</t>
  </si>
  <si>
    <t>4605095012387</t>
  </si>
  <si>
    <t>4605095012394</t>
  </si>
  <si>
    <t>Р N000024/01</t>
  </si>
  <si>
    <t>4605095000452</t>
  </si>
  <si>
    <t>4605095011359</t>
  </si>
  <si>
    <t>4605095000469</t>
  </si>
  <si>
    <t xml:space="preserve">Вл.ООО "Лайф Сайнсес ОХФК", Россия (4025440138); Вып.к.Перв.Уп.Втор.Уп.Пр.Акционерное общество "Обнинская химико-фармацевтическая компания" (АО "ОХФК"), Россия (4025062616); </t>
  </si>
  <si>
    <t>таблетки, покрытые пленочной оболочкой, 150 мг, 60 шт. - банка (1)  - пачка картонная</t>
  </si>
  <si>
    <t>таблетки, покрытые пленочной оболочкой, 150 мг, 100 шт. - банка (1)  - пачка картонная</t>
  </si>
  <si>
    <t>Рокуроний</t>
  </si>
  <si>
    <t>ЛП-007339</t>
  </si>
  <si>
    <t>раствор для внутривенного введения, 10 мг/мл, 5 мл - флаконы (5)  - пачки картонные</t>
  </si>
  <si>
    <t>раствор для внутривенного введения, 10 мг/мл, 10 мл - ампулы (5)  - пачки картонные</t>
  </si>
  <si>
    <t>09.04.2024 
25-7-4282121-изм</t>
  </si>
  <si>
    <t>4620058181399</t>
  </si>
  <si>
    <t>раствор для внутривенного введения, 10 мг/мл, 10 мл - ампулы (10)  - пачки картонные</t>
  </si>
  <si>
    <t>4620058181405</t>
  </si>
  <si>
    <t>раствор для внутривенного введения, 10 мг/мл, 5 мл - флаконы (1)  - пачки картонные</t>
  </si>
  <si>
    <t>4620058181313</t>
  </si>
  <si>
    <t>раствор для внутривенного введения, 10 мг/мл, 10 мл - флаконы (1)  - пачки картонные</t>
  </si>
  <si>
    <t>4620058181344</t>
  </si>
  <si>
    <t>раствор для внутривенного введения, 10 мг/мл, 10 мл - флаконы (5)  - пачки картонные</t>
  </si>
  <si>
    <t>4620058181351</t>
  </si>
  <si>
    <t>раствор для внутривенного введения, 10 мг/мл, 10 мл - флаконы (10)  - пачки картонные</t>
  </si>
  <si>
    <t>4620058181368</t>
  </si>
  <si>
    <t>09.04.2024 
25-7-4282121-ОС-изм</t>
  </si>
  <si>
    <t>4620058181375</t>
  </si>
  <si>
    <t>4620058181382</t>
  </si>
  <si>
    <t>4620058181320</t>
  </si>
  <si>
    <t>4620058181337</t>
  </si>
  <si>
    <t xml:space="preserve">Вл.Хетеро Лабс Лимитед, Индия (AAACH5506R); Вып.к.Перв.Уп.Втор.Уп.Пр.Общество с ограниченной ответственностью "МАКИЗ-ФАРМА" (ООО "МАКИЗ-ФАРМА"), Россия (7722767217); </t>
  </si>
  <si>
    <t>Ацетилцистеин ВЕРТЕКС</t>
  </si>
  <si>
    <t>таблетки шипучие, 600 мг, 2 шт. - упаковки безъячейковые контурные (5)  - пачки картонные</t>
  </si>
  <si>
    <t>ЛП-№(003609)-(РГ-RU)</t>
  </si>
  <si>
    <t>11.04.2024 
443/20-24</t>
  </si>
  <si>
    <t>4670033324662</t>
  </si>
  <si>
    <t>таблетки шипучие, 600 мг, 2 шт. - упаковки безъячейковые контурные (10)  - пачки картонные</t>
  </si>
  <si>
    <t>4670033324655</t>
  </si>
  <si>
    <t>таблетки, покрытые пленочной оболочкой, 300 мг, 60 шт. - банка (1)  - пачка картонная</t>
  </si>
  <si>
    <t>Пирацетам-ВЕРТЕКС</t>
  </si>
  <si>
    <t>Р N002598/01</t>
  </si>
  <si>
    <t>4670033321166</t>
  </si>
  <si>
    <t>таблетки, покрытые пленочной оболочкой, 500 мг, 120 шт. - банка (1)  - пачка картонная</t>
  </si>
  <si>
    <t>АМБРОКСОЛ</t>
  </si>
  <si>
    <t xml:space="preserve">Вл.Общество с ограниченной ответственностью "Велтрэйд" (ООО "Велтрэйд"), Россия (7734513168); Вып.к.Перв.Уп.Втор.Уп.Пр.Общество с ограниченной ответственностью "Велфарм" (ООО "Велфарм"), Россия (7733691513); </t>
  </si>
  <si>
    <t>ЛП-006852</t>
  </si>
  <si>
    <t>таблетки, 30 мг, 10 шт. - контурная ячейковая упаковка (4)  - пачка картонная</t>
  </si>
  <si>
    <t>ЛП-№(004331)-(РГ-RU)</t>
  </si>
  <si>
    <t>4603276013666</t>
  </si>
  <si>
    <t>4603276013673</t>
  </si>
  <si>
    <t>4603276013680</t>
  </si>
  <si>
    <t>11.04.2024 
25-7-4282790-изм</t>
  </si>
  <si>
    <t>4680136227661</t>
  </si>
  <si>
    <t>4680136228682</t>
  </si>
  <si>
    <t>4680136228668</t>
  </si>
  <si>
    <t>4680136228699</t>
  </si>
  <si>
    <t>4680136227357</t>
  </si>
  <si>
    <t>4680136228705</t>
  </si>
  <si>
    <t>4680136228675</t>
  </si>
  <si>
    <t>4680136228712</t>
  </si>
  <si>
    <t>таблетки, 50 мг, 7 шт. - упаковки ячейковые контурные (4)  - пачки картонные</t>
  </si>
  <si>
    <t xml:space="preserve">Вл.Вып.к.Перв.Уп.Втор.Уп.Пр.Общество с ограниченной ответственностью "Эдвансд Фармасьютикалс" (ООО "Эдвансд Фарма"), Россия (3120099445); </t>
  </si>
  <si>
    <t>раствор для внутривенного введения, 20 мг/мл, 5 мл - ампула (5)  - пачка картонная</t>
  </si>
  <si>
    <t>таблетки, 250 мг, 10 шт. - контурная ячейковая упаковка (5)  - пачка картонная</t>
  </si>
  <si>
    <t>Метопролол-ВЕРТЕКС</t>
  </si>
  <si>
    <t>таблетки с пролонгированным высвобождением, покрытые пленочной оболочкой, 50 мг, 15 шт. - упаковки ячейковые контурные (2)  - пачки картонные</t>
  </si>
  <si>
    <t>ЛП-№(004535)-(РГ-RU)</t>
  </si>
  <si>
    <t>01.04.2024 
25-7-4282473-ОПР-изм</t>
  </si>
  <si>
    <t>4670033322101</t>
  </si>
  <si>
    <t>таблетки с пролонгированным высвобождением, покрытые пленочной оболочкой, 100 мг, 5 шт. - упаковки ячейковые контурные (6)  - пачки картонные</t>
  </si>
  <si>
    <t>4670033322095</t>
  </si>
  <si>
    <t>Буденит Стери-Неб</t>
  </si>
  <si>
    <t>суспензия для ингаляций дозированная, 0.5 мг/мл, 2 мл - ампулы (60)  - пачки картонные</t>
  </si>
  <si>
    <t xml:space="preserve">Вл.Нортон Хэлскэа Лимитед, выступающий под торговым наименованием АЙВЭКС Фармасьютикалс ЮКей, Соединенное Королевство (675217228); Вып.к.Перв.Уп.Втор.Уп.Пр.Нортон Хелскеа Лимитед, Соединенное Королевство (675217228); </t>
  </si>
  <si>
    <t>ЛСР-004200/10</t>
  </si>
  <si>
    <t>5023497782018</t>
  </si>
  <si>
    <t>суспензия для ингаляций дозированная, 0.5 мг/мл, 2 мл - ампулы (20)  - пачки картонные</t>
  </si>
  <si>
    <t>5023497782216</t>
  </si>
  <si>
    <t>ЛП-№(002891)-(РГ-RU)</t>
  </si>
  <si>
    <t>4630013793772</t>
  </si>
  <si>
    <t>4630013793789</t>
  </si>
  <si>
    <t>Индапамид МВ ШТАДА</t>
  </si>
  <si>
    <t>ЛП-№(002712)-(РГ-RU)</t>
  </si>
  <si>
    <t>05.04.2024 
25-7-4281696-п</t>
  </si>
  <si>
    <t>4607143561694</t>
  </si>
  <si>
    <t>раствор для внутривенного и внутримышечного введения, 50 мг/мл, 5 мл - ампула (10)  - пачка картонная</t>
  </si>
  <si>
    <t>Велдексал®</t>
  </si>
  <si>
    <t>раствор для внутривенного и внутримышечного введения, 25 мг/мл, 2 мл - ампула (3)  - пачка картонная</t>
  </si>
  <si>
    <t>ЛП-№(004368)-(РГ-RU)</t>
  </si>
  <si>
    <t>01.04.2024 
25-7-4282229-ОПР-изм</t>
  </si>
  <si>
    <t>4680136228422</t>
  </si>
  <si>
    <t>4680136228439</t>
  </si>
  <si>
    <t>раствор для внутривенного и внутримышечного введения, 25 мг/мл, 2 мл - ампула (6)  - пачка картонная</t>
  </si>
  <si>
    <t>4680136228446</t>
  </si>
  <si>
    <t>4680136228453</t>
  </si>
  <si>
    <t>таблетки, покрытые пленочной оболочкой, 300 мг, 100 шт. - банка (1)  - пачка картонная</t>
  </si>
  <si>
    <t>таблетки, покрытые пленочной оболочкой, 400 мг, 100 шт. - банка (1)  - пачка картонная</t>
  </si>
  <si>
    <t>таблетки, покрытые пленочной оболочкой, 400 мг, 10 шт. - контурная ячейковая  упаковка (6)  - пачка картонная</t>
  </si>
  <si>
    <t>таблетки, покрытые пленочной оболочкой, 600 мг, 100 шт. - банка (1)  - пачка картонная</t>
  </si>
  <si>
    <t>таблетки, покрытые пленочной оболочкой, 20 мг, 30 шт. - банка (1)  - пачка картонная</t>
  </si>
  <si>
    <t>таблетки, покрытые пленочной оболочкой, 40 мг, 30 шт. - банка (1)  - пачка картонная</t>
  </si>
  <si>
    <t>таблетки, покрытые пленочной оболочкой, 60 мг, 30 шт. - банка (1)  - пачка картонная</t>
  </si>
  <si>
    <t>L01XJ01</t>
  </si>
  <si>
    <t>Рамиприл-АКОС</t>
  </si>
  <si>
    <t>ЛП-№(002070)-(РГ-RU)</t>
  </si>
  <si>
    <t>02.04.2024 
335/20-24</t>
  </si>
  <si>
    <t>4602565036515</t>
  </si>
  <si>
    <t>4602565036447</t>
  </si>
  <si>
    <t>ЛП-003235</t>
  </si>
  <si>
    <t>4602565031749</t>
  </si>
  <si>
    <t>4602565031725</t>
  </si>
  <si>
    <t>таблетки, покрытые пленочной оболочкой, 75 мг, 60 шт. - банка (1)  - пачка картонная</t>
  </si>
  <si>
    <t xml:space="preserve">Вл.ООО "Манас Мед", Россия (7743618382); Вып.к.Перв.Уп.Втор.Уп.Пр.Рус-Мед Экспортс Прайвит Лимитед, Индия (27AACCR7615PIZT); </t>
  </si>
  <si>
    <t>Эналаприл Реневал</t>
  </si>
  <si>
    <t>ЛП-№(000803)-(РГ-RU)</t>
  </si>
  <si>
    <t>4603988025155</t>
  </si>
  <si>
    <t>Веро-винкристин</t>
  </si>
  <si>
    <t>ЛП-№(001289)-(РГ-RU)</t>
  </si>
  <si>
    <t>05.04.2024 
381/20-24</t>
  </si>
  <si>
    <t>4605095012103</t>
  </si>
  <si>
    <t>Железа (III) гидроксид сахарозный комплекс</t>
  </si>
  <si>
    <t>4603779017659</t>
  </si>
  <si>
    <t>4603779017666</t>
  </si>
  <si>
    <t>ЛП-№(003937)-(РГ-RU)</t>
  </si>
  <si>
    <t>01.04.2024 
25-7-4282322-изм</t>
  </si>
  <si>
    <t>раствор для внутривенного введения, 20 мг/мл, 5 мл - ампула (10)  - пачка картонная</t>
  </si>
  <si>
    <t>Фамотидин ПСК</t>
  </si>
  <si>
    <t>ЛП-006561</t>
  </si>
  <si>
    <t>4680068450410</t>
  </si>
  <si>
    <t>таблетки, покрытые пленочной оболочкой, 500 мг, 10 шт. - контурная ячейковая  упаковка (5)  - пачка картонная</t>
  </si>
  <si>
    <t>ДОРЗОЛАМИД-ОПТИК</t>
  </si>
  <si>
    <t>капли глазные, 20 мг/мл, 5 мл - флакон-капельницы (3)  - пачки картонные</t>
  </si>
  <si>
    <t xml:space="preserve">Вл.Закрытое акционерное общество "Фармацевтическая фирма "ЛЕККО" (ЗАО "ЛЕККО"), Россия (3321005528); Перв.Уп.Пр.Закрытое акционерное общество "Фармацевтическая фирма "ЛЕККО" (ЗАО "ЛЕККО"), Россия (3321005528); Втор.Уп.Закрытое акционерное общество "Фармацевтическая фирма "ЛЕККО" (ЗАО "ЛЕККО"), Россия (3321005528); Вып.к.Закрытое акционерное общество "Фармацевтическая фирма "ЛЕККО" (ЗАО "ЛЕККО"), Россия (3321005528); </t>
  </si>
  <si>
    <t>ЛП-004357</t>
  </si>
  <si>
    <t>11.04.2024 
436/20-24</t>
  </si>
  <si>
    <t>4603671003965</t>
  </si>
  <si>
    <t>J05AP08</t>
  </si>
  <si>
    <t>таблетки, покрытые пленочной оболочкой, 75 мг, 100 шт. - банка (1)  - пачка картонная</t>
  </si>
  <si>
    <t>ЛП-008354</t>
  </si>
  <si>
    <t>4602509038810</t>
  </si>
  <si>
    <t>4602509038841</t>
  </si>
  <si>
    <t>ЛП-008433</t>
  </si>
  <si>
    <t>4602509039220</t>
  </si>
  <si>
    <t>4602509039206</t>
  </si>
  <si>
    <t>УРСОДЕЗОКСИХОЛЕВАЯ КИСЛОТА</t>
  </si>
  <si>
    <t xml:space="preserve">Вл.Общество с ограниченной ответственностью "Брайт Вэй" (ООО "Брайт Вэй"), Россия (7743143160); Вып.к.Перв.Уп.Втор.Уп.Пр.Общество с ограниченной ответственностью "Велфарм-М", Россия (7735167866); </t>
  </si>
  <si>
    <t>ЛП-№(004503)-(РГ-RU)</t>
  </si>
  <si>
    <t>01.04.2024 
25-7-4282230-изм</t>
  </si>
  <si>
    <t>4610226801839</t>
  </si>
  <si>
    <t>4610226801846</t>
  </si>
  <si>
    <t>4680136228569</t>
  </si>
  <si>
    <t>4680136228576</t>
  </si>
  <si>
    <t>таблетки, покрытые пленочной оболочкой, 25 мг, 28 шт. - банки (1)  - пачки картонные</t>
  </si>
  <si>
    <t>Валговир® 450</t>
  </si>
  <si>
    <t>таблетки, покрытые пленочной оболочкой, 450 мг, 60 шт. - банка (1)  - пачка картонная</t>
  </si>
  <si>
    <t>ЛП-№(003950)-(РГ-RU)</t>
  </si>
  <si>
    <t>4610011973376</t>
  </si>
  <si>
    <t>таблетки, 40 мг, 10 шт. - контурная ячейковая упаковка (6)  - пачка картонная</t>
  </si>
  <si>
    <t>таблетки, покрытые пленочной оболочкой, 150 мг, 10 шт. - контурная ячейковая  упаковка (6)  - пачка картонная</t>
  </si>
  <si>
    <t>капсулы, 400 мг, 10 шт. - контурная ячейковая упаковка (6)  - пачка картонная</t>
  </si>
  <si>
    <t>Золедроновая кислота-Ферейн®</t>
  </si>
  <si>
    <t>4603779018106</t>
  </si>
  <si>
    <t>4603779018113</t>
  </si>
  <si>
    <t>4603779018052</t>
  </si>
  <si>
    <t>4603779018069</t>
  </si>
  <si>
    <t>4603779018076</t>
  </si>
  <si>
    <t>4603779018083</t>
  </si>
  <si>
    <t>4603779018090</t>
  </si>
  <si>
    <t>концентрат для приготовления раствора для инфузий, 4 мг/5 мл, 5 мл - ампула (50)  / Для стационаров / - коробка картонная</t>
  </si>
  <si>
    <t>ЛП-№(003393)-(РГ-RU)</t>
  </si>
  <si>
    <t>концентрат для приготовления раствора для инфузий, 4 мг/5 мл, 5 мл - флакон (1)  - пачка картонная</t>
  </si>
  <si>
    <t>концентрат для приготовления раствора для инфузий, 4 мг/5 мл, 5 мл - флакон (5)  - пачка картонная</t>
  </si>
  <si>
    <t>концентрат для приготовления раствора для инфузий, 4 мг/5 мл, 5 мл - флакон (50)  / Для стационаров / - коробка картонная</t>
  </si>
  <si>
    <t>концентрат для приготовления раствора для инфузий, 4 мг/5 мл, 5 мл - флакон (10)  - пачка картонная</t>
  </si>
  <si>
    <t>концентрат для приготовления раствора для инфузий, 4 мг/5 мл, 5 мл - ампула (5)  - пачка картонная</t>
  </si>
  <si>
    <t>концентрат для приготовления раствора для инфузий, 4 мг/5 мл, 5 мл - ампула (10)  - пачка картонная</t>
  </si>
  <si>
    <t>ЭТАМЗИЛАТ</t>
  </si>
  <si>
    <t>ЛС-002265</t>
  </si>
  <si>
    <t>4602884014072</t>
  </si>
  <si>
    <t>Амоксициллин-АКОС</t>
  </si>
  <si>
    <t>ЛП-№(000479)-(РГ-RU)</t>
  </si>
  <si>
    <t>02.04.2024 
345/20-24</t>
  </si>
  <si>
    <t>4602565033521</t>
  </si>
  <si>
    <t>4602565033507</t>
  </si>
  <si>
    <t>Мулмилида®</t>
  </si>
  <si>
    <t>капсулы, 10 мг, 21 шт. - банки (1)  - пачки картонные</t>
  </si>
  <si>
    <t>ЛП-№(002090)-(РГ-RU)</t>
  </si>
  <si>
    <t>4620011584939</t>
  </si>
  <si>
    <t>капсулы, 15 мг, 21 шт. - банки (1)  - пачки картонные</t>
  </si>
  <si>
    <t>4620011584922</t>
  </si>
  <si>
    <t>капсулы, 25 мг, 21 шт. - банки (1)  - пачки картонные</t>
  </si>
  <si>
    <t>4620011584915</t>
  </si>
  <si>
    <t>капсулы, 5 мг, 21 шт. - банки (1)  - пачки картонные</t>
  </si>
  <si>
    <t>4620011584908</t>
  </si>
  <si>
    <t>ЛП-005680</t>
  </si>
  <si>
    <t>4620011584502</t>
  </si>
  <si>
    <t>4620011584519</t>
  </si>
  <si>
    <t>4620011584526</t>
  </si>
  <si>
    <t>4620011584533</t>
  </si>
  <si>
    <t>05.04.2024 
379/20-24</t>
  </si>
  <si>
    <t>АМЛОДИПИН</t>
  </si>
  <si>
    <t>ЛП-№(003532)-(РГ-RU)</t>
  </si>
  <si>
    <t>11.04.2024 
25-7-4282789-изм</t>
  </si>
  <si>
    <t>4680136228637</t>
  </si>
  <si>
    <t>4680136228644</t>
  </si>
  <si>
    <t>таблетки, 10 мг, 10 шт. - контурная ячейковая  упаковка (9)  - пачка картонная</t>
  </si>
  <si>
    <t>4680136228651</t>
  </si>
  <si>
    <t>таблетки, 5 мг, 10 шт. - контурная ячейковая  упаковка (3)  - пачка картонная</t>
  </si>
  <si>
    <t>4680136228606</t>
  </si>
  <si>
    <t>таблетки, 5 мг, 10 шт. - контурная ячейковая  упаковка (6)  - пачка картонная</t>
  </si>
  <si>
    <t>4680136228613</t>
  </si>
  <si>
    <t>4680136228620</t>
  </si>
  <si>
    <t>КАПЕЦИТАБИН-ПРОМОМЕД</t>
  </si>
  <si>
    <t>ЛП-007308</t>
  </si>
  <si>
    <t>4602509029023</t>
  </si>
  <si>
    <t>4602509029047</t>
  </si>
  <si>
    <t>4602509029009</t>
  </si>
  <si>
    <t>4602509029016</t>
  </si>
  <si>
    <t>таблетки, покрытые пленочной оболочкой, 500 мг, 10 шт. - контурная ячейковая  упаковка (12)  - пачка картонная</t>
  </si>
  <si>
    <t>МОКСИФЛОКСАЦИН</t>
  </si>
  <si>
    <t>таблетки, покрытые пленочной оболочкой, 400 мг, 10 шт. - контурная ячейковая  упаковка (1)  - пачка картонная</t>
  </si>
  <si>
    <t>таблетки, покрытые пленочной оболочкой, 400 мг, 5 шт. - контурная ячейковая  упаковка (2)  - пачка картонная</t>
  </si>
  <si>
    <t>ДРОТАВЕРИН</t>
  </si>
  <si>
    <t>ЛП-№(004372)-(РГ-RU)</t>
  </si>
  <si>
    <t>01.04.2024 
25-7-4282226-изм</t>
  </si>
  <si>
    <t>4680136228460</t>
  </si>
  <si>
    <t>таблетки, покрытые пленочной оболочкой, 150 мг, 120 шт. - банка (1)  - пачка картонная</t>
  </si>
  <si>
    <t>таблетки, покрытые пленочной оболочкой, 300 мг, 120 шт. - банка (1)  - пачка картонная</t>
  </si>
  <si>
    <t>капсулы, 200 мг, 40 шт. - банка (1)  - пачка картонная</t>
  </si>
  <si>
    <t>раствор для внутривенного введения, 5 мг/мл, 10 мл - ампулы (10)  - пачки картонные</t>
  </si>
  <si>
    <t>раствор для внутривенного введения, 5 мг/мл, 5 мл - ампулы (10)  - пачки картонные</t>
  </si>
  <si>
    <t>ЛП-008224</t>
  </si>
  <si>
    <t>АБИРАТЕРОН-ПРОМОМЕД</t>
  </si>
  <si>
    <t>ЛП-007874</t>
  </si>
  <si>
    <t>4602509031132</t>
  </si>
  <si>
    <t>таблетки, 250 мг, 10 шт. - контурная ячейковая  упаковка (12)  - пачка картонная</t>
  </si>
  <si>
    <t>4602509031101</t>
  </si>
  <si>
    <t>капсулы, 400 мг, 10 шт. - упаковки ячейковые контурные (1)  - пачки картонные</t>
  </si>
  <si>
    <t>ЭТИЛОВЫЙ СПИРТ</t>
  </si>
  <si>
    <t>03.04.2024 
366/20-24</t>
  </si>
  <si>
    <t>4603933011134</t>
  </si>
  <si>
    <t>Ниаспам®</t>
  </si>
  <si>
    <t>таблетки, покрытые оболочкой, 135 мг, 10 шт. - блистеры (3)  - пачки картонные</t>
  </si>
  <si>
    <t>ЛП-№(002608)-(РГ-RU)</t>
  </si>
  <si>
    <t>08.04.2024 
416/20-24</t>
  </si>
  <si>
    <t>8901127044019</t>
  </si>
  <si>
    <t>таблетки, покрытые оболочкой, 135 мг, 10 шт. - блистеры (5)  - пачки картонные</t>
  </si>
  <si>
    <t>8901127039404</t>
  </si>
  <si>
    <t>таблетки, покрытые оболочкой, 135 мг, 10 шт. - блистеры (6)  - пачки картонные</t>
  </si>
  <si>
    <t>8901127039428</t>
  </si>
  <si>
    <t>таблетки, покрытые оболочкой, 135 мг, 10 шт. - блистеры (9)  - пачки картонные</t>
  </si>
  <si>
    <t>8901127039411</t>
  </si>
  <si>
    <t>ЛЕНАЛИДОМИД-ПРОМОМЕД</t>
  </si>
  <si>
    <t>капсулы, 5 мг, 21 шт. - банка (1)  - пачка картоная</t>
  </si>
  <si>
    <t>ЛП-008107</t>
  </si>
  <si>
    <t>4602509032573</t>
  </si>
  <si>
    <t>4602509032856</t>
  </si>
  <si>
    <t>4602509032436</t>
  </si>
  <si>
    <t>лиофилизат для приготовления концентрата для приготовления раствора для инфузий, 50 мг, 50 мг - флаконы (1)  - пачка  картонная</t>
  </si>
  <si>
    <t>Мексидолин-Ферейн®</t>
  </si>
  <si>
    <t>раствор для внутривенного и внутримышечного введения, 50 мг/мл, 2 мл - ампула (220)  / Для стационаров / - коробка картонная</t>
  </si>
  <si>
    <t>ЛП-008100</t>
  </si>
  <si>
    <t>4603779019004</t>
  </si>
  <si>
    <t>раствор для внутривенного и внутримышечного введения, 50 мг/мл, 5 мл - ампула (220)  / Для стационаров / - коробка картонная</t>
  </si>
  <si>
    <t>4603779019042</t>
  </si>
  <si>
    <t>раствор для внутривенного и внутримышечного введения, 50 мг/мл, 2 мл - ампула (640)  / Для стационаров / - коробка картонная</t>
  </si>
  <si>
    <t>4603779019011</t>
  </si>
  <si>
    <t>раствор для внутривенного и внутримышечного введения, 50 мг/мл, 5 мл - ампула (640)  / Для стационаров / - коробка картонная</t>
  </si>
  <si>
    <t>4603779019059</t>
  </si>
  <si>
    <t>раствор для внутривенного и внутримышечного введения, 50 мг/мл, 2 мл - ампула (900)  / Для стационаров / - коробка картонная</t>
  </si>
  <si>
    <t>4603779019028</t>
  </si>
  <si>
    <t>раствор для внутривенного и внутримышечного введения, 50 мг/мл, 5 мл - ампула (900)  / Для стационаров / - коробка картонная</t>
  </si>
  <si>
    <t>4603779019066</t>
  </si>
  <si>
    <t>раствор для внутривенного и внутримышечного введения, 50 мг/мл, 2 мл - ампула (1620)  / Для стационаров / - коробка картонная</t>
  </si>
  <si>
    <t>4603779019035</t>
  </si>
  <si>
    <t>раствор для внутривенного и внутримышечного введения, 50 мг/мл, 5 мл - ампула (1620)  / Для стационаров / - коробка картонная</t>
  </si>
  <si>
    <t>4603779019073</t>
  </si>
  <si>
    <t>4603779018922</t>
  </si>
  <si>
    <t>4603779018946</t>
  </si>
  <si>
    <t>4603779018939</t>
  </si>
  <si>
    <t>4603779018953</t>
  </si>
  <si>
    <t>ЛП-№(003641)-(РГ-RU)</t>
  </si>
  <si>
    <t>10.04.2024 
25-7-4282324-изм</t>
  </si>
  <si>
    <t>раствор для внутривенного и внутримышечного введения, 50 мг/мл, 2 мл - ампула (220)  - коробка картонная (для стационаров)</t>
  </si>
  <si>
    <t>10.04.2024 
25-7-4285354-изм</t>
  </si>
  <si>
    <t xml:space="preserve">Вл.Общество с ограниченной ответственностью "АлФарма" (OOO "АлФарма"), Россия (7707781200); Вып.к.Перв.Уп.Втор.Уп.Пр.Общество с ограниченной ответственностью ''КОМПАНИЯ "ДЕКО'' (ООО ''КОМПАНИЯ "ДЕКО''), Россия (7731205648); </t>
  </si>
  <si>
    <t>Вилдаглиптин Канон</t>
  </si>
  <si>
    <t>ЛП-008157</t>
  </si>
  <si>
    <t>03.04.2024 
363/20-24</t>
  </si>
  <si>
    <t>4606486046042</t>
  </si>
  <si>
    <t>таблетки, 50 мг, 14 шт. - упаковки ячейковые контурные (28)  - пачки картонные</t>
  </si>
  <si>
    <t>4606486046066</t>
  </si>
  <si>
    <t>ВОДА ДЛЯ ИНЪЕКЦИЙ</t>
  </si>
  <si>
    <t>растворитель для приготовления лекарственных форм для инъекций, 3 мл - ампулы (500)  - коробка картонная (для стационаров)</t>
  </si>
  <si>
    <t>ЛП-№(001098)-(РГ-RU)</t>
  </si>
  <si>
    <t>08.04.2024 
25-7-4280345-ОС-изм</t>
  </si>
  <si>
    <t>4670008162671</t>
  </si>
  <si>
    <t>4670008160585</t>
  </si>
  <si>
    <t>4670008162664</t>
  </si>
  <si>
    <t>4670008160608</t>
  </si>
  <si>
    <t>Эксхол® Форте</t>
  </si>
  <si>
    <t>ЛП-№(003798)-(РГ-RU)</t>
  </si>
  <si>
    <t>01.04.2024 
25-7-4281885-ОПР-изм</t>
  </si>
  <si>
    <t>4606486046240</t>
  </si>
  <si>
    <t>4606486046257</t>
  </si>
  <si>
    <t>4606486046233</t>
  </si>
  <si>
    <t>4606486046226</t>
  </si>
  <si>
    <t>4606486046219</t>
  </si>
  <si>
    <t>4606486046202</t>
  </si>
  <si>
    <t>ДОЦЕТАКСЕЛ-ПРОМОМЕД</t>
  </si>
  <si>
    <t>ЛП-008233</t>
  </si>
  <si>
    <t>4602509035369</t>
  </si>
  <si>
    <t>4602509035413</t>
  </si>
  <si>
    <t>4602509035314</t>
  </si>
  <si>
    <t>концентрат для приготовления раствора для инфузий, 20 мг/мл, 1 мл - флакон (1)  - пачка картонная</t>
  </si>
  <si>
    <t>4602509035468</t>
  </si>
  <si>
    <t>4602509035512</t>
  </si>
  <si>
    <t>концентрат для приготовления раствора для инфузий, 20 мг/мл, 4 мл - флакон (1)  - пачка картонная</t>
  </si>
  <si>
    <t>4602509035567</t>
  </si>
  <si>
    <t>4602509035611</t>
  </si>
  <si>
    <t>4602509035666</t>
  </si>
  <si>
    <t>концентрат для приготовления раствора для инфузий, 20 мг/мл, 6 мл - флакон (1)  - пачка картонная</t>
  </si>
  <si>
    <t>4602509035710</t>
  </si>
  <si>
    <t>концентрат для приготовления раствора для инфузий, 20 мг/мл, 6.25 мл - флакон (1)  - пачка картонная</t>
  </si>
  <si>
    <t>4602509035765</t>
  </si>
  <si>
    <t>концентрат для приготовления раствора для инфузий, 20 мг/мл, 7 мл - флакон (1)  - пачка картонная</t>
  </si>
  <si>
    <t>4602509035864</t>
  </si>
  <si>
    <t>концентрат для приготовления раствора для инфузий, 20 мг/мл, 7.5 мл - флакон (1)  - пачка картонная</t>
  </si>
  <si>
    <t>4602509035918</t>
  </si>
  <si>
    <t>концентрат для приготовления раствора для инфузий, 20 мг/мл, 8 мл - флакон (1)  - пачка картонная</t>
  </si>
  <si>
    <t>4602509035963</t>
  </si>
  <si>
    <t>концентрат для приготовления раствора для инфузий, 40 мг/мл, 0.5 мл - флакон (1)  - пачка картонная</t>
  </si>
  <si>
    <t>02.04.2024 
342/20-24</t>
  </si>
  <si>
    <t>4602509036014</t>
  </si>
  <si>
    <t>концентрат для приготовления раствора для инфузий, 40 мг/мл, 1 мл - флакон (1)  - пачка  картонная</t>
  </si>
  <si>
    <t>4602509036069</t>
  </si>
  <si>
    <t>концентрат для приготовления раствора для инфузий, 40 мг/мл, 2 мл - флакон (1)  - пачка картонная</t>
  </si>
  <si>
    <t>4602509036113</t>
  </si>
  <si>
    <t>концентрат для приготовления раствора для инфузий, 20 мг/мл, 5.5 мл - флакон (1)  - пачка картонная</t>
  </si>
  <si>
    <t>ЦЕФОТАКСИМ+СУЛЬБАКТАМ</t>
  </si>
  <si>
    <t>ЛП-№(000909)-(РГ-RU)</t>
  </si>
  <si>
    <t>4602509037080</t>
  </si>
  <si>
    <t>ИРИНОТЕКАН-ПРОМОМЕД</t>
  </si>
  <si>
    <t>ЛП-№(000908)-(РГ-RU)</t>
  </si>
  <si>
    <t>4602509036236</t>
  </si>
  <si>
    <t>4602509036243</t>
  </si>
  <si>
    <t>4602509036250</t>
  </si>
  <si>
    <t>4602509036212</t>
  </si>
  <si>
    <t>4602509036229</t>
  </si>
  <si>
    <t>концентрат для приготовления раствора для инфузий, 20 мг/мл, 11.5 мл - флакон (1)  - пачка картонная</t>
  </si>
  <si>
    <t>таблетки, покрытые пленочной оболочкой, 20 мг, 14 шт. - блистер (7)  - пачка картонная</t>
  </si>
  <si>
    <t xml:space="preserve">Вл.Вып.к.Перв.Уп.Пр.Акционерное общество "Р-Фарм" (АО "Р-Фарм"), Россия (7726311464); Втор.Уп.Общество с ограниченной ответственностью "Р-Фарм Новосёлки" (ООО "Р-Фарм Новосёлки"), Россия (7604367702); </t>
  </si>
  <si>
    <t xml:space="preserve">Вл.Акционерное общество "Р-Фарм" (АО "Р-Фарм"), Россия (7726311464); Вып.к.Перв.Уп.Втор.Уп.Пр.Общество с ограниченной ответственностью "Р-Фарм Новосёлки" (ООО "Р-Фарм Новосёлки"), Россия (7604367702); </t>
  </si>
  <si>
    <t>L01EX03</t>
  </si>
  <si>
    <t>РОЛНАВИР®</t>
  </si>
  <si>
    <t>таблетки покрытые пленочной оболочкой, 400 мг, 60 шт. - банка (1)  - пачка картонная</t>
  </si>
  <si>
    <t>таблетки покрытые пленочной оболочкой, 400 мг, 10 шт. - контурная ячейковая  упаковка (6)  - пачка картонная</t>
  </si>
  <si>
    <t>МИКОФЕНОЛАТА МОФЕТИЛ-ТЛ</t>
  </si>
  <si>
    <t>08.04.2024 
400/20-24</t>
  </si>
  <si>
    <t>4606556004163</t>
  </si>
  <si>
    <t>4606556004132</t>
  </si>
  <si>
    <t>МИКОФЕНОЛОВАЯ КИСЛОТА-ТЛ</t>
  </si>
  <si>
    <t>ЛП-№(003489)-(РГ-RU)</t>
  </si>
  <si>
    <t>09.04.2024 
25-7-4282569-ОПР-изм</t>
  </si>
  <si>
    <t>4606556004729</t>
  </si>
  <si>
    <t>4606556004682</t>
  </si>
  <si>
    <t>таблетки кишечнорастворимые, покрытые оболочкой, 180 мг, 100 шт. - банка (1)  - пачки картонные</t>
  </si>
  <si>
    <t>4606556004699</t>
  </si>
  <si>
    <t>4606556004736</t>
  </si>
  <si>
    <t>таблетки кишечнорастворимые, покрытые оболочкой, 360 мг, 10 шт. - контурная ячейковая  упаковка (5)  - пачка картонная</t>
  </si>
  <si>
    <t>4606556004705</t>
  </si>
  <si>
    <t>таблетки кишечнорастворимые, покрытые оболочкой, 180 мг, 10 шт. - контурная ячейковая  упаковка (5)  - пачка картонная</t>
  </si>
  <si>
    <t>4606556004668</t>
  </si>
  <si>
    <t>таблетки кишечнорастворимые, покрытые оболочкой, 180 мг, 10 шт. - контурная ячейковая  упаковка (10)  - пачка картонная</t>
  </si>
  <si>
    <t>4606556004675</t>
  </si>
  <si>
    <t>таблетки кишечнорастворимые, покрытые оболочкой, 360 мг, 10 шт. - контурная ячейковая  упаковка (12)  - пачка картонная</t>
  </si>
  <si>
    <t>4606556004712</t>
  </si>
  <si>
    <t>МЕТРОНИДАЗОЛ ВЕЛФАРМ</t>
  </si>
  <si>
    <t>ЛП-№(004389)-(РГ-RU)</t>
  </si>
  <si>
    <t>01.04.2024 
25-7-4282228-ОПР-изм</t>
  </si>
  <si>
    <t>4680136228392</t>
  </si>
  <si>
    <t>4680136228408</t>
  </si>
  <si>
    <t>4680136228415</t>
  </si>
  <si>
    <t>Инфлюрин® Ксило</t>
  </si>
  <si>
    <t>спрей назальный, 0,1%, 10 г - флакон (1)  - пачки картонные</t>
  </si>
  <si>
    <t>08.04.2024 
25-7-4281684-ОПР-изм</t>
  </si>
  <si>
    <t>4607005936639</t>
  </si>
  <si>
    <t>спрей назальный, 0,1%, 15 г - флакон (1)  - пачки картонные</t>
  </si>
  <si>
    <t>4607005936714</t>
  </si>
  <si>
    <t>спрей назальный, 0,05%, 10 г - флакон (1)  - пачки картонные</t>
  </si>
  <si>
    <t>4607005936721</t>
  </si>
  <si>
    <t>спрей назальный, 0,05%, 15 г - флакон (1)  - пачки картонные</t>
  </si>
  <si>
    <t>4607005936745</t>
  </si>
  <si>
    <t>ФУЛВЕСТРАНТ-ПРОМОМЕД</t>
  </si>
  <si>
    <t>раствор для внутримышечного введения, 250 мг/5 мл, 5 мл - шприц (2)  / в комплекте с иглой / - пачка картонная</t>
  </si>
  <si>
    <t>ЛП-№(001472)-(РГ-RU)</t>
  </si>
  <si>
    <t>4602509040547</t>
  </si>
  <si>
    <t>раствор для внутримышечного введения, 250 мг/5 мл, 5 мл - шприц (1)  / в комплекте с иглой / - пачка картонная</t>
  </si>
  <si>
    <t>4602509040530</t>
  </si>
  <si>
    <t>раствор для внутримышечного введения, 250 мг/5 мл, 5 мл - флакон (2)  - пачка картонная</t>
  </si>
  <si>
    <t>4602509040622</t>
  </si>
  <si>
    <t>раствор для внутримышечного введения, 250 мг/5 мл, 5 мл - флакон (1)  - пачка картонная</t>
  </si>
  <si>
    <t>4602509040615</t>
  </si>
  <si>
    <t>раствор для внутримышечного введения, 250 мг/5 мл, 5 мл - флакон (1)  / в комплекте с шприцем-1 шт., иглой-1 шт. / - пачка картонная</t>
  </si>
  <si>
    <t>4602509040677</t>
  </si>
  <si>
    <t>раствор для внутримышечного введения, 250 мг/5 мл, 5 мл - флакон (2)  / в комплекте с шприцем-2 шт., иглой-2 шт. / - пачка картонная</t>
  </si>
  <si>
    <t>4602509040684</t>
  </si>
  <si>
    <t xml:space="preserve">Вл.Вып.к.Перв.Уп.Втор.Уп.Пр.Бхарат Сирамс энд Ваксинс Лимитед, Индия (AAACB2431M); </t>
  </si>
  <si>
    <t>таблетки, 50 мг, 14 шт. - контурная ячейковая  упаковка (4)  - пачка картонная</t>
  </si>
  <si>
    <t>ЛП-№(003520)-(РГ-RU)</t>
  </si>
  <si>
    <t>ЛП-№(001686)-(РГ-RU)</t>
  </si>
  <si>
    <t>концентрат для приготовления раствора для инфузий, 6 мг/мл, 23.3 мл - флакон (1)  - пачка картонная</t>
  </si>
  <si>
    <t>капсулы, 150 мг, 120 шт. - банка (1)  - пачка картонная</t>
  </si>
  <si>
    <t>Пирацетам Реневал</t>
  </si>
  <si>
    <t>таблетки, покрытые пленочной оболочкой, 200 мг, 20 шт. - упаковки ячейковые контурные (3)  - пачки картонные</t>
  </si>
  <si>
    <t>4603988037943</t>
  </si>
  <si>
    <t>4603988038001</t>
  </si>
  <si>
    <t>ЛП-№(002999)-(РГ-RU)</t>
  </si>
  <si>
    <t>4603988044118</t>
  </si>
  <si>
    <t>4603988044095</t>
  </si>
  <si>
    <t>4603988044170</t>
  </si>
  <si>
    <t>4603988044156</t>
  </si>
  <si>
    <t>Вакцина для профилактики пневмококковой инфекции полисахаридная, конъюгированная, адсорбированная</t>
  </si>
  <si>
    <t>Превенар® 13</t>
  </si>
  <si>
    <t>суспензия для внутримышечного введения, 0.5 мл/доза, 0.5 мл - шприц (1)  / в комплекте с иглой / - пачка картонная</t>
  </si>
  <si>
    <t>ЛП-№(002354)-(РГ-RU)</t>
  </si>
  <si>
    <t>4610021170925</t>
  </si>
  <si>
    <t>ДЕФЕРАЗИРОКС</t>
  </si>
  <si>
    <t>капсулы, 360 мг, 4 шт. - упаковки ячейковые контурные (3)  - пачки картонные</t>
  </si>
  <si>
    <t xml:space="preserve">Вл.ООО "БАЗИС", Россия (7725285067); Вып.к.Перв.Уп.Втор.Уп.Пр.Общество с ограниченной ответственностью "НоваМедика Иннотех" (ООО "НоваМедика Иннотех"), Россия (7718915102); </t>
  </si>
  <si>
    <t>ЛП-№(004339)-(РГ-RU)</t>
  </si>
  <si>
    <t>02.04.2024 
348/20-24</t>
  </si>
  <si>
    <t>4650211530559</t>
  </si>
  <si>
    <t>капсулы, 360 мг, 10 шт. - упаковки ячейковые контурные (3)  - пачки картонные</t>
  </si>
  <si>
    <t>4650211530566</t>
  </si>
  <si>
    <t>капсулы, 360 мг, 4 шт. - упаковки ячейковые контурные (9)  - пачки картонные</t>
  </si>
  <si>
    <t>4650211530573</t>
  </si>
  <si>
    <t>капсулы, 360 мг, 10 шт. - упаковки ячейковые контурные (9)  - пачки картонные</t>
  </si>
  <si>
    <t>4650211530580</t>
  </si>
  <si>
    <t>капсулы, 180 мг, 4 шт. - упаковки ячейковые контурные (3)  - пачки картонные</t>
  </si>
  <si>
    <t>4650211530511</t>
  </si>
  <si>
    <t>капсулы, 180 мг, 10 шт. - упаковки ячейковые контурные (3)  - пачки картонные</t>
  </si>
  <si>
    <t>4650211530528</t>
  </si>
  <si>
    <t>капсулы, 180 мг, 4 шт. - упаковки ячейковые контурные (9)  - пачки картонные</t>
  </si>
  <si>
    <t>4650211530535</t>
  </si>
  <si>
    <t>капсулы, 180 мг, 10 шт. - упаковки ячейковые контурные (9)  - пачки картонные</t>
  </si>
  <si>
    <t>4650211530542</t>
  </si>
  <si>
    <t>капсулы, 90 мг, 4 шт. - упаковки ячейковые контурные (3)  - пачки картонные</t>
  </si>
  <si>
    <t>4650211530474</t>
  </si>
  <si>
    <t>капсулы, 90 мг, 10 шт. - упаковки ячейковые контурные (3)  - пачки картонные</t>
  </si>
  <si>
    <t>4650211530481</t>
  </si>
  <si>
    <t>капсулы, 90 мг, 4 шт. - упаковки ячейковые контурные (9)  - пачки картонные</t>
  </si>
  <si>
    <t>4650211530498</t>
  </si>
  <si>
    <t>капсулы, 90 мг, 10 шт. - упаковки ячейковые контурные (9)  - пачки картонные</t>
  </si>
  <si>
    <t>4650211530504</t>
  </si>
  <si>
    <t>ПАКЛИТАКСЕЛ-ПРОМОМЕД</t>
  </si>
  <si>
    <t>ЛП-№(002663)-(РГ-RU)</t>
  </si>
  <si>
    <t>4602509046877</t>
  </si>
  <si>
    <t>4602509046891</t>
  </si>
  <si>
    <t>концентрат для приготовления раствора для инфузий, 6 мг/мл, 17 мл - флакон (1)  - пачка картонная</t>
  </si>
  <si>
    <t>4602509046907</t>
  </si>
  <si>
    <t>концентрат для приготовления раствора для инфузий, 6 мг/мл, 20 мл - флакон (1)  - пачка картонная</t>
  </si>
  <si>
    <t>4602509046914</t>
  </si>
  <si>
    <t>4602509046921</t>
  </si>
  <si>
    <t>4602509046938</t>
  </si>
  <si>
    <t>Цефепим-АКОС</t>
  </si>
  <si>
    <t>ЛП-№(002977)-(РГ-RU)</t>
  </si>
  <si>
    <t>02.04.2024 
346/20-24</t>
  </si>
  <si>
    <t>4602565037147</t>
  </si>
  <si>
    <t>4602565037178</t>
  </si>
  <si>
    <t>ГЛЮКОЗА-РОСВА</t>
  </si>
  <si>
    <t>ЛП-№(003808)-(РГ-RU)</t>
  </si>
  <si>
    <t>04.04.2024 
369/20-24</t>
  </si>
  <si>
    <t>4640239680381</t>
  </si>
  <si>
    <t>4640239680374</t>
  </si>
  <si>
    <t>Пазопаниб-Промомед</t>
  </si>
  <si>
    <t>Гемцитабин-АМЕДАРТ</t>
  </si>
  <si>
    <t>концентрат для приготовления раствора для инфузий, 10 мг/мл, 20 мл - флаконы (1)  - пачки картонные</t>
  </si>
  <si>
    <t>ЛП-№(003583)-(РГ-RU)</t>
  </si>
  <si>
    <t>05.04.2024 
389/20-24</t>
  </si>
  <si>
    <t>4630106832234</t>
  </si>
  <si>
    <t>4630106832241</t>
  </si>
  <si>
    <t>концентрат для приготовления раствора для инфузий, 10 мг/мл, 100 мл - флаконы (1)  - пачки картонные</t>
  </si>
  <si>
    <t>4630106832258</t>
  </si>
  <si>
    <t>Урапресин</t>
  </si>
  <si>
    <t>09.04.2024 
25-7-4282117-изм</t>
  </si>
  <si>
    <t>4603779019356</t>
  </si>
  <si>
    <t>4603779019363</t>
  </si>
  <si>
    <t>4603779019349</t>
  </si>
  <si>
    <t>4603779019332</t>
  </si>
  <si>
    <t>Глифура</t>
  </si>
  <si>
    <t>таблетки, покрытые пленочной оболочкой ~, 5 мг, 10 шт. - контурная ячейковая упаковка (блистер) (1)  - пачка картонная</t>
  </si>
  <si>
    <t>ЛП-№(003576)-(РГ-RU)</t>
  </si>
  <si>
    <t>08.04.2024 
402/20-24</t>
  </si>
  <si>
    <t>4630179313197</t>
  </si>
  <si>
    <t>таблетки, покрытые пленочной оболочкой ~, 5 мг, 10 шт. - контурная ячейковая упаковка (блистер) (3)  - пачка картонная</t>
  </si>
  <si>
    <t>4630179313203</t>
  </si>
  <si>
    <t>таблетки, покрытые пленочной оболочкой ~, 5 мг, 10 шт. - контурная ячейковая упаковка (блистер) (9)  - пачка картонная</t>
  </si>
  <si>
    <t>4630179313210</t>
  </si>
  <si>
    <t>таблетки, покрытые пленочной оболочкой ~, 10 мг, 10 шт. - контурная ячейковая упаковка (блистер) (1)  - пачка картонная</t>
  </si>
  <si>
    <t>4630179313227</t>
  </si>
  <si>
    <t>таблетки, покрытые пленочной оболочкой ~, 10 мг, 10 шт. - контурная ячейковая упаковка (блистер) (3)  - пачка картонная</t>
  </si>
  <si>
    <t>4630179313234</t>
  </si>
  <si>
    <t>таблетки, покрытые пленочной оболочкой ~, 10 мг, 10 шт. - контурная ячейковая упаковка (блистер) (9)  - пачка картонная</t>
  </si>
  <si>
    <t>4630179313241</t>
  </si>
  <si>
    <t>Винорелбин-АМЕДАРТ</t>
  </si>
  <si>
    <t>ЛП-№(003687)-(РГ-RU)</t>
  </si>
  <si>
    <t>08.04.2024 
414/20-24</t>
  </si>
  <si>
    <t>4630106832395</t>
  </si>
  <si>
    <t>4630106832340</t>
  </si>
  <si>
    <t>4630106832401</t>
  </si>
  <si>
    <t>ПИРАЦЕТАМ ВЕЛФАРМ</t>
  </si>
  <si>
    <t>ЛП-№(004528)-(РГ-RU)</t>
  </si>
  <si>
    <t>01.04.2024 
25-7-4282225-изм</t>
  </si>
  <si>
    <t>4680136228385</t>
  </si>
  <si>
    <t>Умомекс</t>
  </si>
  <si>
    <t>раствор для внутривенного и внутримышечного введения, 50 мг/мл, 2 мл - ампулы (3)  - упаковки ячейковые контурные (1) - пачки картонные</t>
  </si>
  <si>
    <t>ЛП-№(003805)-(РГ-RU)</t>
  </si>
  <si>
    <t>08.04.2024 
417/20-24</t>
  </si>
  <si>
    <t>4640207331567</t>
  </si>
  <si>
    <t>раствор для внутривенного и внутримышечного введения, 50 мг/мл, 2 мл - ампулы (5)  - упаковки ячейковые контурные (1) - пачки картонные</t>
  </si>
  <si>
    <t>4640207331697</t>
  </si>
  <si>
    <t>раствор для внутривенного и внутримышечного введения, 50 мг/мл, 2 мл - ампулы (10)  - упаковки ячейковые контурные (1) - пачки картонные</t>
  </si>
  <si>
    <t>4640207331574</t>
  </si>
  <si>
    <t>4640207331529</t>
  </si>
  <si>
    <t>раствор для внутривенного и внутримышечного введения, 50 мг/мл, 2 мл - ампулы (10)  - упаковки ячейковые контурные (2) - пачки картонные</t>
  </si>
  <si>
    <t>4640207331710</t>
  </si>
  <si>
    <t>раствор для внутривенного и внутримышечного введения, 50 мг/мл, 2 мл - ампулы (5)  - упаковки ячейковые контурные (4) - пачки картонные</t>
  </si>
  <si>
    <t>4640207331581</t>
  </si>
  <si>
    <t>раствор для внутривенного и внутримышечного введения, 50 мг/мл, 2 мл - ампулы (10)  / Для стационаров / - упаковки ячейковые контурные (5) - пачки картонные</t>
  </si>
  <si>
    <t>4640207331611</t>
  </si>
  <si>
    <t>раствор для внутривенного и внутримышечного введения, 50 мг/мл, 2 мл - ампулы (5)  / Для стационаров / - упаковки ячейковые контурные (10) - пачки картонные</t>
  </si>
  <si>
    <t>4640207331659</t>
  </si>
  <si>
    <t>раствор для внутривенного и внутримышечного введения, 50 мг/мл, 2 мл - ампулы (10)  / Для стационаров / - упаковки ячейковые контурные (10) - пачки картонные</t>
  </si>
  <si>
    <t>4640207331628</t>
  </si>
  <si>
    <t>раствор для внутривенного и внутримышечного введения, 50 мг/мл, 2 мл - ампулы (5)  / Для стационаров / - упаковки ячейковые контурные (20)- пачки картонные</t>
  </si>
  <si>
    <t>4640207331598</t>
  </si>
  <si>
    <t>раствор для внутривенного и внутримышечного введения, 50 мг/мл, 5 мл - ампулы (3)  - упаковки ячейковые контурные (1) - пачки картонные</t>
  </si>
  <si>
    <t>4640207331635</t>
  </si>
  <si>
    <t>раствор для внутривенного и внутримышечного введения, 50 мг/мл, 5 мл - ампулы (5)  - упаковки ячейковые контурные (1) - пачки картонные</t>
  </si>
  <si>
    <t>4640207331604</t>
  </si>
  <si>
    <t>раствор для внутривенного и внутримышечного введения, 50 мг/мл, 5 мл - ампулы (10)  - упаковки ячейковые контурные (1) - пачки картонные</t>
  </si>
  <si>
    <t>4640207331536</t>
  </si>
  <si>
    <t>раствор для внутривенного и внутримышечного введения, 50 мг/мл, 5 мл - ампулы (5)  - упаковки ячейковые контурные (2) - пачки картонные</t>
  </si>
  <si>
    <t>4640207331543</t>
  </si>
  <si>
    <t>раствор для внутривенного и внутримышечного введения, 50 мг/мл, 5 мл - ампулы (10)  - упаковки ячейковые контурные (2) - пачки картонные</t>
  </si>
  <si>
    <t>4640207331642</t>
  </si>
  <si>
    <t>раствор для внутривенного и внутримышечного введения, 50 мг/мл, 5 мл - ампулы (5)  - упаковки ячейковые контурные (4) - пачки картонные</t>
  </si>
  <si>
    <t>4640207331666</t>
  </si>
  <si>
    <t>раствор для внутривенного и внутримышечного введения, 50 мг/мл, 5 мл - ампулы (10)  / Для стационаров / - упаковки ячейковые контурные (5) - пачки картонные</t>
  </si>
  <si>
    <t>4640207331734</t>
  </si>
  <si>
    <t>раствор для внутривенного и внутримышечного введения, 50 мг/мл, 5 мл - ампулы (5)  / Для стационаров / - упаковки ячейковые контурные (10) - пачки картонные</t>
  </si>
  <si>
    <t>4640207331727</t>
  </si>
  <si>
    <t>раствор для внутривенного и внутримышечного введения, 50 мг/мл, 5 мл - ампулы (10)  / Для стационаров / - упаковки ячейковые контурные (10) - пачки картонные</t>
  </si>
  <si>
    <t>4640207331680</t>
  </si>
  <si>
    <t>раствор для внутривенного и внутримышечного введения, 50 мг/мл, 5 мл - ампулы (5)  / Для стационаров / - упаковки ячейковые контурные (20)- пачки картонные</t>
  </si>
  <si>
    <t>4640207331673</t>
  </si>
  <si>
    <t>ЛП-№(003791)-(РГ-RU)</t>
  </si>
  <si>
    <t>04.04.2024 
25-7-4282328-изм</t>
  </si>
  <si>
    <t>4607024948828</t>
  </si>
  <si>
    <t>4607024948835</t>
  </si>
  <si>
    <t>Эмфорикс</t>
  </si>
  <si>
    <t>таблетки, покрытые пленочной оболочкой ~, 10 мг, 10 	 шт. - контурная ячейковая  упаковка (1)  - пачка картонная</t>
  </si>
  <si>
    <t>ЛП-№(003755)-(РГ-RU)</t>
  </si>
  <si>
    <t>05.04.2024 
391/20-24</t>
  </si>
  <si>
    <t>4630179313258</t>
  </si>
  <si>
    <t>таблетки, покрытые пленочной оболочкой ~, 10 мг, 10 шт. - контурная ячейковая упаковка (3)  - пачка картонная</t>
  </si>
  <si>
    <t>4630179313265</t>
  </si>
  <si>
    <t>таблетки, покрытые пленочной оболочкой ~, 25 мг, 10 шт. - контурная ячейковая упаковка (1)  - пачка картонная</t>
  </si>
  <si>
    <t>4630179313272</t>
  </si>
  <si>
    <t>таблетки, покрытые пленочной оболочкой ~, 25 мг, 10 шт. - контурная ячейковая упаковка (3)  - пачка картонная</t>
  </si>
  <si>
    <t>4630179313289</t>
  </si>
  <si>
    <t>Аспореликс</t>
  </si>
  <si>
    <t>лиофилизат для приготовления раствора для подкожного введения, 0.25 мг,  - флакон (1)  / в комплекте с растворителем (ампулы) 1 мл / - пачки картонные</t>
  </si>
  <si>
    <t>ЛП-№(004048)-(РГ-RU)</t>
  </si>
  <si>
    <t>11.04.2024 
438/20-24</t>
  </si>
  <si>
    <t>08904012437545</t>
  </si>
  <si>
    <t>ИНДАПАМИД ВЕЛФАРМ</t>
  </si>
  <si>
    <t>01.04.2024 
25-7-4282236-ОПР-изм</t>
  </si>
  <si>
    <t>4610226801372</t>
  </si>
  <si>
    <t>Рикулатрон</t>
  </si>
  <si>
    <t>ЛП-№(003000)-(РГ-RU)</t>
  </si>
  <si>
    <t>таблетки, покрытые пленочной оболочкой, 10 мг, 14 шт. - блистер (4)  - пачки картонные</t>
  </si>
  <si>
    <t>11.04.2024 
435/20-24</t>
  </si>
  <si>
    <t>5997001379356</t>
  </si>
  <si>
    <t>таблетки, покрытые пленочной оболочкой, 15 мг, 14 шт. - блистер (4)  - пачка картонная</t>
  </si>
  <si>
    <t>09.04.2024 
425/20-24</t>
  </si>
  <si>
    <t>5997001379387</t>
  </si>
  <si>
    <t>таблетки, покрытые пленочной оболочкой, 15 мг, 14 шт. - блистер (7)  - пачка картонная</t>
  </si>
  <si>
    <t>5997001379394</t>
  </si>
  <si>
    <t>таблетки, покрытые пленочной оболочкой, 20 мг, 14 шт. - блистер (4)  - пачки картонные</t>
  </si>
  <si>
    <t>5997001379400</t>
  </si>
  <si>
    <t>5997001379417</t>
  </si>
  <si>
    <t>Декспейн</t>
  </si>
  <si>
    <t>ЛП-№(003765)-(РГ-RU)</t>
  </si>
  <si>
    <t>09.04.2024 
25-7-4282120-ОПР-изм</t>
  </si>
  <si>
    <t>4620058181276</t>
  </si>
  <si>
    <t>4620058181283</t>
  </si>
  <si>
    <t>09.04.2024 
25-7-4282119-ОПР-изм</t>
  </si>
  <si>
    <t>4605526009948</t>
  </si>
  <si>
    <t>4605526009955</t>
  </si>
  <si>
    <t>КАСПОМИНЕР</t>
  </si>
  <si>
    <t>ЛП-№(004175)-(РГ-RU)</t>
  </si>
  <si>
    <t>10.04.2024 
433/20-24</t>
  </si>
  <si>
    <t>4605391004925</t>
  </si>
  <si>
    <t>лиофилизат для приготовления концентрата для приготовления раствора для инфузий, 70 мг, 70 мг - флаконы (1)  - пачка  картонная</t>
  </si>
  <si>
    <t>4605391004932</t>
  </si>
  <si>
    <t>Дарунавир-Эдвансд</t>
  </si>
  <si>
    <t>ЛП-№(004156)-(РГ-RU)</t>
  </si>
  <si>
    <t>09.04.2024 
431/20-24</t>
  </si>
  <si>
    <t>4620060739182</t>
  </si>
  <si>
    <t>4620060739199</t>
  </si>
  <si>
    <t>таблетки, покрытые пленочной оболочкой, 75 мг, 120 шт. - банка (1)  - пачка картонная</t>
  </si>
  <si>
    <t>4620060739205</t>
  </si>
  <si>
    <t>таблетки, покрытые пленочной оболочкой, 75 мг, 10 шт. - контурная ячейковая  упаковка (блистер) (6)  - пачка картонная</t>
  </si>
  <si>
    <t>4620060739168</t>
  </si>
  <si>
    <t>таблетки, покрытые пленочной оболочкой, 75 мг, 10 шт. - контурная ячейковая упаковка (блистер) (10)  - пачка  картонная</t>
  </si>
  <si>
    <t>4620060739175</t>
  </si>
  <si>
    <t>4620060739267</t>
  </si>
  <si>
    <t>4620060739274</t>
  </si>
  <si>
    <t>4620060739281</t>
  </si>
  <si>
    <t>таблетки, покрытые пленочной оболочкой, 150 мг, 10 шт. - контурная ячейковая упаковка (блистер) (6)  - пачка картонная</t>
  </si>
  <si>
    <t>4620060739243</t>
  </si>
  <si>
    <t>таблетки, покрытые пленочной оболочкой, 150 мг, 10 шт. - контурная ячейковая  упаковка (блистер) (10)  - пачка картонная</t>
  </si>
  <si>
    <t>4620060739250</t>
  </si>
  <si>
    <t>4620060739342</t>
  </si>
  <si>
    <t>4620060739359</t>
  </si>
  <si>
    <t>4620060739366</t>
  </si>
  <si>
    <t>таблетки, покрытые пленочной оболочкой, 300 мг, 10 шт. - контурная ячейковая упаковка (блистер) (6)  - пачка картонная</t>
  </si>
  <si>
    <t>4620060739328</t>
  </si>
  <si>
    <t>таблетки, покрытые пленочной оболочкой, 300 мг, 10 шт. - контурная ячейковая  упаковка (блистер) (10)  - пачка картонная</t>
  </si>
  <si>
    <t>4620060739335</t>
  </si>
  <si>
    <t>4620060739427</t>
  </si>
  <si>
    <t>4620060739434</t>
  </si>
  <si>
    <t>таблетки, покрытые пленочной оболочкой, 400 мг, 120 шт. - банка (1)  - пачка картонная</t>
  </si>
  <si>
    <t>4620060739441</t>
  </si>
  <si>
    <t>таблетки, покрытые пленочной оболочкой, 400 мг, 10 шт. - контурная ячейковая упаковка (блистер) (6)  - пачка картонная</t>
  </si>
  <si>
    <t>4620060739403</t>
  </si>
  <si>
    <t>таблетки, покрытые пленочной оболочкой, 400 мг, 10 шт. - контурная ячейковая  упаковка (блистер) (10)  - пачка картонная</t>
  </si>
  <si>
    <t>4620060739410</t>
  </si>
  <si>
    <t>4620060739502</t>
  </si>
  <si>
    <t>4620060739519</t>
  </si>
  <si>
    <t>таблетки, покрытые пленочной оболочкой, 600 мг, 120 шт. - банка (1)  - пачка картонная</t>
  </si>
  <si>
    <t>4620060739526</t>
  </si>
  <si>
    <t>таблетки, покрытые пленочной оболочкой, 600 мг, 10 шт. - контурная ячейковая упаковка (блистер) (6)  - пачка картонная</t>
  </si>
  <si>
    <t>4620060739489</t>
  </si>
  <si>
    <t>таблетки, покрытые пленочной оболочкой, 600 мг, 10 шт. - контурная ячейковая упаковка (блистер) (10)  - пачка картонная</t>
  </si>
  <si>
    <t>4620060739496</t>
  </si>
  <si>
    <t>таблетки, покрытые пленочной оболочкой, 800 мг, 60 шт. - банка (1)  - пачка картонная</t>
  </si>
  <si>
    <t>4620060739588</t>
  </si>
  <si>
    <t>таблетки, покрытые пленочной оболочкой, 800 мг, 120 шт. - банка (1)  - пачка картонная</t>
  </si>
  <si>
    <t>4620060739601</t>
  </si>
  <si>
    <t>таблетки, покрытые пленочной оболочкой, 800 мг, 10 шт. - контурная ячейковая  упаковка (блистер) (6)  - пачка картонная</t>
  </si>
  <si>
    <t>4620060739564</t>
  </si>
  <si>
    <t>4620060739793</t>
  </si>
  <si>
    <t>таблетки, покрытые пленочной оболочкой, 800 мг, 10 шт. - контурная ячейковая упаковка (блистер) (3)  - пачка картонная</t>
  </si>
  <si>
    <t>4620060739786</t>
  </si>
  <si>
    <t>НЕКСТ УНО ЭКСПРЕСС</t>
  </si>
  <si>
    <t>ЛП-№(004148)-(РГ-RU)</t>
  </si>
  <si>
    <t>05.04.2024 
365/20-24</t>
  </si>
  <si>
    <t>4601669017994</t>
  </si>
  <si>
    <t>4601669018007</t>
  </si>
  <si>
    <t>НИЛОТИНИБ-ПРОМОМЕД</t>
  </si>
  <si>
    <t>капсулы, 150 мг, 28 шт. - банка (1)  - пачка картонная</t>
  </si>
  <si>
    <t>L01EA03</t>
  </si>
  <si>
    <t>ЛП-№(004155)-(РГ-RU)</t>
  </si>
  <si>
    <t>12.04.2024 
449/20-24</t>
  </si>
  <si>
    <t>4602509051475</t>
  </si>
  <si>
    <t>капсулы, 150 мг, 40 шт. - банка (1)  - пачка картонная</t>
  </si>
  <si>
    <t>4602509051482</t>
  </si>
  <si>
    <t>капсулы, 150 мг, 112 шт. - банка (1)  - пачка картонная</t>
  </si>
  <si>
    <t>4602509051499</t>
  </si>
  <si>
    <t>4602509051505</t>
  </si>
  <si>
    <t>капсулы, 150 мг, 8 шт. - контурная ячейковая упаковка (5)  - пачка картонная</t>
  </si>
  <si>
    <t>4602509051611</t>
  </si>
  <si>
    <t>капсулы, 150 мг, 4 шт. - контурная ячейковая  упаковка (7)  - пачка картонная</t>
  </si>
  <si>
    <t>4602509051598</t>
  </si>
  <si>
    <t>капсулы, 150 мг, 4 шт. - контурная ячейковая упаковка (10)  - пачка картонная</t>
  </si>
  <si>
    <t>4602509051604</t>
  </si>
  <si>
    <t>капсулы, 150 мг, 8 шт. - контурная ячейковая упаковка (15)  - пачка картонная</t>
  </si>
  <si>
    <t>4602509051628</t>
  </si>
  <si>
    <t>капсулы, 200 мг, 28 шт. - банка (1)  - пачка картонная</t>
  </si>
  <si>
    <t>4602509051550</t>
  </si>
  <si>
    <t>4602509051567</t>
  </si>
  <si>
    <t>капсулы, 200 мг, 112 шт. - банка (1)  - пачка картонная</t>
  </si>
  <si>
    <t>4602509051574</t>
  </si>
  <si>
    <t>капсулы, 200 мг, 120 шт. - банка (1)  - пачка картонная</t>
  </si>
  <si>
    <t>4602509051581</t>
  </si>
  <si>
    <t>капсулы, 200 мг, 8 шт. - контурная ячейковая упаковка (5)  - пачка картонная</t>
  </si>
  <si>
    <t>4602509051659</t>
  </si>
  <si>
    <t>капсулы, 200 мг, 4 шт. - контурная ячейковая упаковка (7)  - пачка картонная</t>
  </si>
  <si>
    <t>4602509051635</t>
  </si>
  <si>
    <t>капсулы, 200 мг, 4 шт. - контурная ячейковая  упаковка (10)  - пачка картонная</t>
  </si>
  <si>
    <t>4602509051642</t>
  </si>
  <si>
    <t>капсулы, 200 мг, 8 шт. - контурная ячейковая упаковка (15)  - пачка картонная</t>
  </si>
  <si>
    <t>4602509051666</t>
  </si>
  <si>
    <t>НЕКСТ УНО ЭКСПРЕСС ФОРТЕ</t>
  </si>
  <si>
    <t>ЛП-№(004225)-(РГ-RU)</t>
  </si>
  <si>
    <t>4601669018014</t>
  </si>
  <si>
    <t>4601669018021</t>
  </si>
  <si>
    <t>Элтромакт</t>
  </si>
  <si>
    <t>таблетки, покрытые пленочной оболочкой, 12.5 мг, 30 шт. - банка (1)  - коробка картонная</t>
  </si>
  <si>
    <t>ЛП-№(004248)-(РГ-RU)</t>
  </si>
  <si>
    <t>02.04.2024 
343/20-24</t>
  </si>
  <si>
    <t>8906055580288</t>
  </si>
  <si>
    <t>таблетки, покрытые пленочной оболочкой, 12.5 мг, 7 шт. - блистер (2)  - коробка картонная</t>
  </si>
  <si>
    <t>8906055580165</t>
  </si>
  <si>
    <t>таблетки, покрытые пленочной оболочкой, 12.5 мг, 10 шт. - блистер (3)  - коробка картонная</t>
  </si>
  <si>
    <t>8906055580240</t>
  </si>
  <si>
    <t>таблетки, покрытые пленочной оболочкой, 25 мг, 30 шт. - банка (1)  - коробка картонная</t>
  </si>
  <si>
    <t>8906055580295</t>
  </si>
  <si>
    <t>таблетки, покрытые пленочной оболочкой, 25 мг, 7 шт. - блистер (2)  - коробка картонная</t>
  </si>
  <si>
    <t>8906055580172</t>
  </si>
  <si>
    <t>таблетки, покрытые пленочной оболочкой, 25 мг, 10 шт. - блистер (3)  - коробка картонная</t>
  </si>
  <si>
    <t>8906055580257</t>
  </si>
  <si>
    <t>таблетки, покрытые пленочной оболочкой, 50 мг, 30 шт. - банка (1)  - коробка картонная</t>
  </si>
  <si>
    <t>8906055580301</t>
  </si>
  <si>
    <t>таблетки, покрытые пленочной оболочкой, 50 мг, 7 шт. - блистер (2)  - коробка картонная</t>
  </si>
  <si>
    <t>8906055580189</t>
  </si>
  <si>
    <t>таблетки, покрытые пленочной оболочкой, 75 мг, 10 шт. - блистер (3)  - коробка картонная</t>
  </si>
  <si>
    <t>8906055580271</t>
  </si>
  <si>
    <t>таблетки, покрытые пленочной оболочкой, 75 мг, 30 шт. - банка (1)  - коробка картонная</t>
  </si>
  <si>
    <t>8906055580318</t>
  </si>
  <si>
    <t>таблетки, покрытые пленочной оболочкой, 75 мг, 7 шт. - блистер (2)  - коробка картонная</t>
  </si>
  <si>
    <t>8906055580196</t>
  </si>
  <si>
    <t>таблетки, покрытые пленочной оболочкой, 50 мг, 10 шт. - блистер (3)  - коробка картонная</t>
  </si>
  <si>
    <t>8906055580264</t>
  </si>
  <si>
    <t>таблетки, покрытые пленочной оболочкой, 12.5 мг, 7 шт. - блистеры (4)  - коробка картонная</t>
  </si>
  <si>
    <t>09.04.2024 
25-7-4282674-изм</t>
  </si>
  <si>
    <t>8906055580202</t>
  </si>
  <si>
    <t>таблетки, покрытые пленочной оболочкой, 25 мг, 7 шт. - блистер (4)  - коробка картонная</t>
  </si>
  <si>
    <t>8906055580219</t>
  </si>
  <si>
    <t>таблетки, покрытые пленочной оболочкой, 50 мг, 7 шт. - блистер (4)  - коробка картонная</t>
  </si>
  <si>
    <t>8906055580226</t>
  </si>
  <si>
    <t>таблетки, покрытые пленочной оболочкой, 75 мг, 7 шт. - блистер (4)  - коробка картонная</t>
  </si>
  <si>
    <t>8906055580233</t>
  </si>
  <si>
    <t>АРДУАН®</t>
  </si>
  <si>
    <t>лиофилизат для приготовления раствора для внутривенного введения, 4 мг, 10 мг - флакон (25)  / в комплекте с растворителем: натрия хлорида раствор 0.9% (ампулы) 2 мл-25 шт. / - пачка картонная</t>
  </si>
  <si>
    <t>ЛП-№(004052)-(РГ-RU)</t>
  </si>
  <si>
    <t>08.04.2024 
408/20-24</t>
  </si>
  <si>
    <t>5997001378663</t>
  </si>
  <si>
    <t>КАПТОПРИЛ ВЕЛФАРМ</t>
  </si>
  <si>
    <t>ЛП-№(004054)-(РГ-RU)</t>
  </si>
  <si>
    <t>09.04.2024 
25-7-4282791-ОПР-изм</t>
  </si>
  <si>
    <t>4680136228590</t>
  </si>
  <si>
    <t>Гепаристан</t>
  </si>
  <si>
    <t>09.04.2024 
25-7-4282124-ОС-изм</t>
  </si>
  <si>
    <t>4620058181191</t>
  </si>
  <si>
    <t>09.04.2024 
25-7-4282122-ОС-изм</t>
  </si>
  <si>
    <t>4605526009924</t>
  </si>
  <si>
    <t>Осельтамивир солофарм</t>
  </si>
  <si>
    <t>капсулы ~, 75 мг, 10 шт. - контурная ячейковая упаковка (1)  - пачка картонная</t>
  </si>
  <si>
    <t>ЛП-№(004358)-(РГ-RU)</t>
  </si>
  <si>
    <t>08.04.2024 
403/20-24</t>
  </si>
  <si>
    <t>4630179312268</t>
  </si>
  <si>
    <t>капсулы ~, 75 мг, 10 шт. - контурная ячейковая  упаковка (2)  - пачка картонная</t>
  </si>
  <si>
    <t>4630179312275</t>
  </si>
  <si>
    <t>капсулы ~, 75 мг, 10 шт. - контурная ячейковая  упаковка (3)  - пачка картонная</t>
  </si>
  <si>
    <t>4630179312282</t>
  </si>
  <si>
    <t>капсулы ~, 75 мг, 10 шт. - контурная ячейковая  упаковка (4)  - пачка картонная</t>
  </si>
  <si>
    <t>4630179312299</t>
  </si>
  <si>
    <t>капсулы ~, 75 мг, 10 шт. - контурная ячейковая упаковка (8)  - пачка картонная</t>
  </si>
  <si>
    <t>4630179312305</t>
  </si>
  <si>
    <t>Илдиглип</t>
  </si>
  <si>
    <t>ЛП-№(004474)-(РГ-RU)</t>
  </si>
  <si>
    <t>08.04.2024 
419/20--24</t>
  </si>
  <si>
    <t>4660007706631</t>
  </si>
  <si>
    <t>4660007706617</t>
  </si>
  <si>
    <t>4660007706648</t>
  </si>
  <si>
    <t>4660007706624</t>
  </si>
  <si>
    <t>ВИСМОДЕГИБ-ПРОМОМЕД</t>
  </si>
  <si>
    <t>капсулы, 150 мг, 7 шт. - банка (1)  - пачка картонная</t>
  </si>
  <si>
    <t>ЛП-№(004472)-(РГ-RU)</t>
  </si>
  <si>
    <t>11.04.2024 
437/20-24</t>
  </si>
  <si>
    <t>4602509056746</t>
  </si>
  <si>
    <t>4602509056753</t>
  </si>
  <si>
    <t>капсулы, 150 мг, 7 шт. - контурная ячейковая  упаковка (1)  - пачка картонная</t>
  </si>
  <si>
    <t>4602509056722</t>
  </si>
  <si>
    <t>капсулы, 150 мг, 7 шт. - контурная ячейковая  упаковка (4)  - пачка картонная</t>
  </si>
  <si>
    <t>4602509056739</t>
  </si>
  <si>
    <t>Клопидогрел солофарм</t>
  </si>
  <si>
    <t>таблетки, покрытые пленочной оболочкой ~, 75 мг, 10 шт. - контурная ячейковая  упаковка (1)  - пачка картонная</t>
  </si>
  <si>
    <t>ЛП-№(004486)-(РГ-RU)</t>
  </si>
  <si>
    <t>08.04.2024 
398/20-24</t>
  </si>
  <si>
    <t>4630179313296</t>
  </si>
  <si>
    <t>таблетки, покрытые пленочной оболочкой ~, 75 мг, 10 шт. - контурная ячейковая  упаковка (3)  - пачка картонная</t>
  </si>
  <si>
    <t>4630179313302</t>
  </si>
  <si>
    <t>таблетки, покрытые пленочной оболочкой ~, 75 мг, 10 шт. - контурная ячейковая  упаковка (6)  - пачка картонная</t>
  </si>
  <si>
    <t>4630179313319</t>
  </si>
  <si>
    <t>таблетки, покрытые пленочной оболочкой ~, 75 мг, 10 шт. - контурная ячейковая  упаковка (9)  - пачка картонная</t>
  </si>
  <si>
    <t>4630179313326</t>
  </si>
  <si>
    <t>таблетки, покрытые пленочной оболочкой ~, 75 мг, 10 шт. - контурная ячейковая  упаковка (10)  - пачка картонная</t>
  </si>
  <si>
    <t>4630179313333</t>
  </si>
  <si>
    <t>КАБОЗАНТИНИБ-ПРОМОМЕД</t>
  </si>
  <si>
    <t>L01EX07</t>
  </si>
  <si>
    <t>ЛП-№(004564)-(РГ-RU)</t>
  </si>
  <si>
    <t>08.04.2024 
415/20-24</t>
  </si>
  <si>
    <t>4602509056654</t>
  </si>
  <si>
    <t>4602509056685</t>
  </si>
  <si>
    <t>4602509056340</t>
  </si>
  <si>
    <t>4602509056678</t>
  </si>
  <si>
    <t>4602509056708</t>
  </si>
  <si>
    <t>таблетки, покрытые пленочной оболочкой, 60 мг, 10 шт. - контурная ячейковая  упаковка (3)  - пачка картонная</t>
  </si>
  <si>
    <t>4602509056647</t>
  </si>
  <si>
    <t>таблетки, покрытые пленочной оболочкой, 20 мг, 5 шт. - контурная ячейковая  упаковка (6)  - пачка картонная</t>
  </si>
  <si>
    <t>4602509056661</t>
  </si>
  <si>
    <t>таблетки, покрытые пленочной оболочкой, 40 мг, 5 шт. - контурная ячейковая  упаковка (6)  - пачка картонная</t>
  </si>
  <si>
    <t>4602509056692</t>
  </si>
  <si>
    <t>таблетки, покрытые пленочной оболочкой, 60 мг, 5 шт. - контурная ячейковая  упаковка (6)  - пачка картонная</t>
  </si>
  <si>
    <t>4602509056630</t>
  </si>
  <si>
    <t>Вориконазол-Рус</t>
  </si>
  <si>
    <t>ЛП-№(004579)-(РГ-RU)</t>
  </si>
  <si>
    <t>11.04.2024 
442/20-24</t>
  </si>
  <si>
    <t>8908004028285</t>
  </si>
  <si>
    <t>ВИЛМИТРИКС®</t>
  </si>
  <si>
    <t>09.04.2024 
25-7-4282565-изм</t>
  </si>
  <si>
    <t>4630157810830</t>
  </si>
  <si>
    <t>4630157810847</t>
  </si>
  <si>
    <t>АРСЕЛВИ</t>
  </si>
  <si>
    <t>таблетки, покрытые пленочной оболочкой, 400 мг, 28 шт. - банка (1)  - пачка из картона коробочного</t>
  </si>
  <si>
    <t>01.04.2024 
25-7-4282307-изм</t>
  </si>
  <si>
    <t>4630157810731</t>
  </si>
  <si>
    <t>таблетки, покрытые пленочной оболочкой, 400 мг, 84 шт. - банка (1)  - пачка из картона коробочного</t>
  </si>
  <si>
    <t>4630157810793</t>
  </si>
  <si>
    <t>4670012464693</t>
  </si>
  <si>
    <t>4670012464709</t>
  </si>
  <si>
    <t>Государственный реестр предельных розничных цен  на лекарственные препараты,
включенные в перечень жизненно необходимых и важнейших лекарственных препаратов,
по Ивановской области (дополнение за 01.04.2024 - 15.04.2024)</t>
  </si>
  <si>
    <t>Предельная оптовая надбавка, руб</t>
  </si>
  <si>
    <t>Предельная розничная надбавка, руб.</t>
  </si>
  <si>
    <t>Предельная розничная цена на лекарственный препарат, руб. (без НДС)</t>
  </si>
  <si>
    <t>Предельная розничная цена на лекарственный препарат, руб.      (с НДС)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</si>
</sst>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19]###\ ###"/>
    <numFmt numFmtId="165" formatCode="[$-10419]###\ ###\ ##0.00"/>
  </numFmts>
  <fonts count="9" x14ac:knownFonts="1">
    <font>
      <sz val="10"/>
      <name val="Arial"/>
    </font>
    <font>
      <b/>
      <sz val="14"/>
      <color indexed="8"/>
      <name val="Times New Roman"/>
      <charset val="204"/>
    </font>
    <font>
      <b/>
      <sz val="8"/>
      <color indexed="8"/>
      <name val="Times New Roman"/>
      <charset val="204"/>
    </font>
    <font>
      <sz val="11"/>
      <color indexed="8"/>
      <name val="Calibri"/>
      <charset val="204"/>
    </font>
    <font>
      <sz val="10"/>
      <color indexed="8"/>
      <name val="Calibri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5F5F5"/>
        <bgColor indexed="0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13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7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 readingOrder="1"/>
      <protection locked="0"/>
    </xf>
    <xf numFmtId="0" fontId="2" fillId="2" borderId="2" xfId="0" applyFont="1" applyFill="1" applyBorder="1" applyAlignment="1" applyProtection="1">
      <alignment horizontal="center" vertical="center" wrapText="1" readingOrder="1"/>
      <protection locked="0"/>
    </xf>
    <xf numFmtId="0" fontId="2" fillId="2" borderId="3" xfId="0" applyFont="1" applyFill="1" applyBorder="1" applyAlignment="1" applyProtection="1">
      <alignment horizontal="center" vertical="center" wrapText="1" readingOrder="1"/>
      <protection locked="0"/>
    </xf>
    <xf numFmtId="0" fontId="3" fillId="0" borderId="4" xfId="0" applyFont="1" applyBorder="1" applyAlignment="1" applyProtection="1">
      <alignment horizontal="left" vertical="top" wrapText="1" readingOrder="1"/>
      <protection locked="0"/>
    </xf>
    <xf numFmtId="0" fontId="3" fillId="0" borderId="5" xfId="0" applyFont="1" applyBorder="1" applyAlignment="1" applyProtection="1">
      <alignment vertical="top" wrapText="1" readingOrder="1"/>
      <protection locked="0"/>
    </xf>
    <xf numFmtId="164" fontId="3" fillId="0" borderId="5" xfId="0" applyNumberFormat="1" applyFont="1" applyBorder="1" applyAlignment="1" applyProtection="1">
      <alignment horizontal="center" vertical="top" wrapText="1" readingOrder="1"/>
      <protection locked="0"/>
    </xf>
    <xf numFmtId="165" fontId="3" fillId="0" borderId="5" xfId="0" applyNumberFormat="1" applyFont="1" applyBorder="1" applyAlignment="1" applyProtection="1">
      <alignment vertical="top" wrapText="1" readingOrder="1"/>
      <protection locked="0"/>
    </xf>
    <xf numFmtId="0" fontId="3" fillId="0" borderId="5" xfId="0" applyFont="1" applyBorder="1" applyAlignment="1" applyProtection="1">
      <alignment horizontal="center" vertical="top" wrapText="1" readingOrder="1"/>
      <protection locked="0"/>
    </xf>
    <xf numFmtId="0" fontId="4" fillId="0" borderId="5" xfId="0" applyFont="1" applyBorder="1" applyAlignment="1" applyProtection="1">
      <alignment horizontal="center" vertical="top" wrapText="1" readingOrder="1"/>
      <protection locked="0"/>
    </xf>
    <xf numFmtId="14" fontId="4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1" fillId="0" borderId="0" xfId="0" applyFont="1" applyAlignment="1" applyProtection="1">
      <alignment horizontal="center" vertical="top" wrapText="1" readingOrder="1"/>
      <protection locked="0"/>
    </xf>
    <xf numFmtId="0" fontId="5" fillId="3" borderId="7" xfId="0" applyFont="1" applyFill="1" applyBorder="1" applyAlignment="1">
      <alignment horizontal="center" vertical="center" wrapText="1"/>
    </xf>
    <xf numFmtId="2" fontId="7" fillId="0" borderId="8" xfId="1" applyNumberFormat="1" applyFont="1" applyBorder="1" applyAlignment="1">
      <alignment horizontal="right" vertical="top" wrapText="1"/>
    </xf>
    <xf numFmtId="2" fontId="7" fillId="0" borderId="8" xfId="0" applyNumberFormat="1" applyFont="1" applyBorder="1" applyAlignment="1">
      <alignment horizontal="right" vertical="top"/>
    </xf>
    <xf numFmtId="2" fontId="8" fillId="4" borderId="8" xfId="1" applyNumberFormat="1" applyFont="1" applyFill="1" applyBorder="1" applyAlignment="1">
      <alignment wrapText="1"/>
    </xf>
    <xf numFmtId="2" fontId="7" fillId="4" borderId="8" xfId="0" applyNumberFormat="1" applyFont="1" applyFill="1" applyBorder="1"/>
  </cellXfs>
  <cellStyles count="2">
    <cellStyle name="Обычный" xfId="0" builtinId="0"/>
    <cellStyle name="Обычный_Лист1" xfId="1" xr:uid="{A14920DA-CD55-40F2-BF60-175EB73C24D8}"/>
  </cellStyles>
  <dxfs count="0"/>
  <tableStyles count="0" defaultTableStyle="TableStyleMedium2" defaultPivotStyle="PivotStyleLight16"/>
  <colors>
    <mruColors>
      <color rgb="FFF5F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F5547-1991-408B-BCA3-729069B7AAAE}">
  <dimension ref="A1:P785"/>
  <sheetViews>
    <sheetView tabSelected="1" topLeftCell="B1" zoomScale="70" zoomScaleNormal="70" workbookViewId="0">
      <selection activeCell="G4" sqref="G4"/>
    </sheetView>
  </sheetViews>
  <sheetFormatPr defaultRowHeight="12.75" x14ac:dyDescent="0.2"/>
  <cols>
    <col min="1" max="1" width="14.28515625" customWidth="1"/>
    <col min="3" max="3" width="13.85546875" customWidth="1"/>
    <col min="4" max="4" width="30.7109375" customWidth="1"/>
    <col min="7" max="7" width="13.42578125" customWidth="1"/>
    <col min="8" max="8" width="11.7109375" customWidth="1"/>
    <col min="9" max="9" width="12.28515625" customWidth="1"/>
    <col min="10" max="10" width="14.28515625" customWidth="1"/>
    <col min="11" max="11" width="15.140625" customWidth="1"/>
    <col min="16" max="16" width="11.140625" customWidth="1"/>
  </cols>
  <sheetData>
    <row r="1" spans="1:16" ht="56.25" customHeight="1" x14ac:dyDescent="0.2">
      <c r="A1" s="11" t="s">
        <v>2605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ht="15.75" customHeight="1" x14ac:dyDescent="0.2"/>
    <row r="3" spans="1:16" ht="112.5" customHeight="1" x14ac:dyDescent="0.2">
      <c r="A3" s="2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2" t="s">
        <v>2606</v>
      </c>
      <c r="I3" s="12" t="s">
        <v>2607</v>
      </c>
      <c r="J3" s="12" t="s">
        <v>2608</v>
      </c>
      <c r="K3" s="12" t="s">
        <v>2609</v>
      </c>
      <c r="L3" s="1" t="s">
        <v>7</v>
      </c>
      <c r="M3" s="1" t="s">
        <v>8</v>
      </c>
      <c r="N3" s="1" t="s">
        <v>9</v>
      </c>
      <c r="O3" s="1" t="s">
        <v>10</v>
      </c>
      <c r="P3" s="3" t="s">
        <v>11</v>
      </c>
    </row>
    <row r="4" spans="1:16" ht="135" x14ac:dyDescent="0.2">
      <c r="A4" s="4" t="s">
        <v>13</v>
      </c>
      <c r="B4" s="5" t="s">
        <v>2011</v>
      </c>
      <c r="C4" s="5" t="s">
        <v>2014</v>
      </c>
      <c r="D4" s="5" t="s">
        <v>55</v>
      </c>
      <c r="E4" s="5" t="s">
        <v>14</v>
      </c>
      <c r="F4" s="6">
        <v>120</v>
      </c>
      <c r="G4" s="7">
        <v>88755.41</v>
      </c>
      <c r="H4" s="13">
        <f>G4*0.1</f>
        <v>8875.5410000000011</v>
      </c>
      <c r="I4" s="14">
        <f>G4*0.15</f>
        <v>13313.3115</v>
      </c>
      <c r="J4" s="14">
        <f>G4+H4+I4</f>
        <v>110944.2625</v>
      </c>
      <c r="K4" s="14">
        <f>J4*1.1</f>
        <v>122038.68875</v>
      </c>
      <c r="L4" s="8"/>
      <c r="M4" s="5" t="s">
        <v>2012</v>
      </c>
      <c r="N4" s="8" t="s">
        <v>1679</v>
      </c>
      <c r="O4" s="9" t="s">
        <v>2015</v>
      </c>
      <c r="P4" s="10">
        <v>45386</v>
      </c>
    </row>
    <row r="5" spans="1:16" ht="135" x14ac:dyDescent="0.2">
      <c r="A5" s="4" t="s">
        <v>13</v>
      </c>
      <c r="B5" s="5" t="s">
        <v>2011</v>
      </c>
      <c r="C5" s="5" t="s">
        <v>1435</v>
      </c>
      <c r="D5" s="5" t="s">
        <v>55</v>
      </c>
      <c r="E5" s="5" t="s">
        <v>14</v>
      </c>
      <c r="F5" s="6">
        <v>120</v>
      </c>
      <c r="G5" s="7">
        <v>88755.41</v>
      </c>
      <c r="H5" s="13">
        <f>G5*0.1</f>
        <v>8875.5410000000011</v>
      </c>
      <c r="I5" s="14">
        <f>G5*0.15</f>
        <v>13313.3115</v>
      </c>
      <c r="J5" s="14">
        <f>G5+H5+I5</f>
        <v>110944.2625</v>
      </c>
      <c r="K5" s="14">
        <f>J5*1.1</f>
        <v>122038.68875</v>
      </c>
      <c r="L5" s="8"/>
      <c r="M5" s="5" t="s">
        <v>2012</v>
      </c>
      <c r="N5" s="8" t="s">
        <v>1679</v>
      </c>
      <c r="O5" s="9" t="s">
        <v>2013</v>
      </c>
      <c r="P5" s="10">
        <v>45386</v>
      </c>
    </row>
    <row r="6" spans="1:16" ht="285" x14ac:dyDescent="0.2">
      <c r="A6" s="4" t="s">
        <v>235</v>
      </c>
      <c r="B6" s="5" t="s">
        <v>235</v>
      </c>
      <c r="C6" s="5" t="s">
        <v>950</v>
      </c>
      <c r="D6" s="5" t="s">
        <v>180</v>
      </c>
      <c r="E6" s="5" t="s">
        <v>236</v>
      </c>
      <c r="F6" s="6">
        <v>5</v>
      </c>
      <c r="G6" s="7">
        <v>1237.7</v>
      </c>
      <c r="H6" s="13">
        <f>G6*0.1</f>
        <v>123.77000000000001</v>
      </c>
      <c r="I6" s="14">
        <f>G6*0.15</f>
        <v>185.655</v>
      </c>
      <c r="J6" s="14">
        <f>G6+H6+I6</f>
        <v>1547.125</v>
      </c>
      <c r="K6" s="14">
        <f>J6*1.1</f>
        <v>1701.8375000000001</v>
      </c>
      <c r="L6" s="8"/>
      <c r="M6" s="5" t="s">
        <v>951</v>
      </c>
      <c r="N6" s="8" t="s">
        <v>952</v>
      </c>
      <c r="O6" s="9" t="s">
        <v>953</v>
      </c>
      <c r="P6" s="10">
        <v>45387</v>
      </c>
    </row>
    <row r="7" spans="1:16" ht="120" x14ac:dyDescent="0.2">
      <c r="A7" s="4" t="s">
        <v>53</v>
      </c>
      <c r="B7" s="5" t="s">
        <v>1605</v>
      </c>
      <c r="C7" s="5" t="s">
        <v>543</v>
      </c>
      <c r="D7" s="5" t="s">
        <v>166</v>
      </c>
      <c r="E7" s="5" t="s">
        <v>54</v>
      </c>
      <c r="F7" s="6">
        <v>6</v>
      </c>
      <c r="G7" s="7">
        <v>150.71</v>
      </c>
      <c r="H7" s="13">
        <f>G7*0.14</f>
        <v>21.099400000000003</v>
      </c>
      <c r="I7" s="14">
        <f>G7*0.22</f>
        <v>33.156200000000005</v>
      </c>
      <c r="J7" s="14">
        <f>G7+H7+I7</f>
        <v>204.96560000000002</v>
      </c>
      <c r="K7" s="14">
        <f>J7*1.1</f>
        <v>225.46216000000004</v>
      </c>
      <c r="L7" s="8"/>
      <c r="M7" s="5" t="s">
        <v>1606</v>
      </c>
      <c r="N7" s="8" t="s">
        <v>1607</v>
      </c>
      <c r="O7" s="9" t="s">
        <v>1609</v>
      </c>
      <c r="P7" s="10">
        <v>45383</v>
      </c>
    </row>
    <row r="8" spans="1:16" ht="120" x14ac:dyDescent="0.2">
      <c r="A8" s="4" t="s">
        <v>53</v>
      </c>
      <c r="B8" s="5" t="s">
        <v>1605</v>
      </c>
      <c r="C8" s="5" t="s">
        <v>1437</v>
      </c>
      <c r="D8" s="5" t="s">
        <v>166</v>
      </c>
      <c r="E8" s="5" t="s">
        <v>54</v>
      </c>
      <c r="F8" s="6">
        <v>3</v>
      </c>
      <c r="G8" s="7">
        <v>302.08</v>
      </c>
      <c r="H8" s="13">
        <f>G8*0.14</f>
        <v>42.291200000000003</v>
      </c>
      <c r="I8" s="14">
        <f>G8*0.22</f>
        <v>66.457599999999999</v>
      </c>
      <c r="J8" s="14">
        <f>G8+H8+I8</f>
        <v>410.8288</v>
      </c>
      <c r="K8" s="14">
        <f>J8*1.1</f>
        <v>451.91168000000005</v>
      </c>
      <c r="L8" s="8"/>
      <c r="M8" s="5" t="s">
        <v>1606</v>
      </c>
      <c r="N8" s="8" t="s">
        <v>1607</v>
      </c>
      <c r="O8" s="9" t="s">
        <v>1608</v>
      </c>
      <c r="P8" s="10">
        <v>45383</v>
      </c>
    </row>
    <row r="9" spans="1:16" ht="120" x14ac:dyDescent="0.2">
      <c r="A9" s="4" t="s">
        <v>1277</v>
      </c>
      <c r="B9" s="5" t="s">
        <v>1278</v>
      </c>
      <c r="C9" s="5" t="s">
        <v>1282</v>
      </c>
      <c r="D9" s="5" t="s">
        <v>1279</v>
      </c>
      <c r="E9" s="5" t="s">
        <v>1280</v>
      </c>
      <c r="F9" s="6">
        <v>28</v>
      </c>
      <c r="G9" s="7">
        <v>1133.3699999999999</v>
      </c>
      <c r="H9" s="13">
        <f>G9*0.1</f>
        <v>113.33699999999999</v>
      </c>
      <c r="I9" s="14">
        <f>G9*0.15</f>
        <v>170.00549999999998</v>
      </c>
      <c r="J9" s="14">
        <f>G9+H9+I9</f>
        <v>1416.7124999999999</v>
      </c>
      <c r="K9" s="14">
        <f>J9*1.1</f>
        <v>1558.38375</v>
      </c>
      <c r="L9" s="8"/>
      <c r="M9" s="5" t="s">
        <v>1281</v>
      </c>
      <c r="N9" s="8" t="s">
        <v>1283</v>
      </c>
      <c r="O9" s="9" t="s">
        <v>1284</v>
      </c>
      <c r="P9" s="10">
        <v>45385</v>
      </c>
    </row>
    <row r="10" spans="1:16" ht="150" x14ac:dyDescent="0.2">
      <c r="A10" s="4" t="s">
        <v>1277</v>
      </c>
      <c r="B10" s="5" t="s">
        <v>1278</v>
      </c>
      <c r="C10" s="5" t="s">
        <v>1282</v>
      </c>
      <c r="D10" s="5" t="s">
        <v>52</v>
      </c>
      <c r="E10" s="5" t="s">
        <v>1280</v>
      </c>
      <c r="F10" s="6">
        <v>28</v>
      </c>
      <c r="G10" s="7">
        <v>1133.3699999999999</v>
      </c>
      <c r="H10" s="13">
        <f>G10*0.1</f>
        <v>113.33699999999999</v>
      </c>
      <c r="I10" s="14">
        <f>G10*0.15</f>
        <v>170.00549999999998</v>
      </c>
      <c r="J10" s="14">
        <f>G10+H10+I10</f>
        <v>1416.7124999999999</v>
      </c>
      <c r="K10" s="14">
        <f>J10*1.1</f>
        <v>1558.38375</v>
      </c>
      <c r="L10" s="8"/>
      <c r="M10" s="5" t="s">
        <v>1281</v>
      </c>
      <c r="N10" s="8" t="s">
        <v>1283</v>
      </c>
      <c r="O10" s="9" t="s">
        <v>1285</v>
      </c>
      <c r="P10" s="10">
        <v>45385</v>
      </c>
    </row>
    <row r="11" spans="1:16" ht="150" x14ac:dyDescent="0.2">
      <c r="A11" s="4" t="s">
        <v>1277</v>
      </c>
      <c r="B11" s="5" t="s">
        <v>1278</v>
      </c>
      <c r="C11" s="5" t="s">
        <v>1169</v>
      </c>
      <c r="D11" s="5" t="s">
        <v>52</v>
      </c>
      <c r="E11" s="5" t="s">
        <v>1280</v>
      </c>
      <c r="F11" s="6">
        <v>28</v>
      </c>
      <c r="G11" s="7">
        <v>1133.3699999999999</v>
      </c>
      <c r="H11" s="13">
        <f>G11*0.1</f>
        <v>113.33699999999999</v>
      </c>
      <c r="I11" s="14">
        <f>G11*0.15</f>
        <v>170.00549999999998</v>
      </c>
      <c r="J11" s="14">
        <f>G11+H11+I11</f>
        <v>1416.7124999999999</v>
      </c>
      <c r="K11" s="14">
        <f>J11*1.1</f>
        <v>1558.38375</v>
      </c>
      <c r="L11" s="8"/>
      <c r="M11" s="5" t="s">
        <v>1281</v>
      </c>
      <c r="N11" s="8" t="s">
        <v>1283</v>
      </c>
      <c r="O11" s="9" t="s">
        <v>1285</v>
      </c>
      <c r="P11" s="10">
        <v>45385</v>
      </c>
    </row>
    <row r="12" spans="1:16" ht="135" x14ac:dyDescent="0.2">
      <c r="A12" s="4" t="s">
        <v>200</v>
      </c>
      <c r="B12" s="5" t="s">
        <v>1541</v>
      </c>
      <c r="C12" s="5" t="s">
        <v>1544</v>
      </c>
      <c r="D12" s="5" t="s">
        <v>699</v>
      </c>
      <c r="E12" s="5" t="s">
        <v>201</v>
      </c>
      <c r="F12" s="6">
        <v>10</v>
      </c>
      <c r="G12" s="7">
        <v>10986.64</v>
      </c>
      <c r="H12" s="13">
        <f>G12*0.1</f>
        <v>1098.664</v>
      </c>
      <c r="I12" s="14">
        <f>G12*0.15</f>
        <v>1647.9959999999999</v>
      </c>
      <c r="J12" s="14">
        <f>G12+H12+I12</f>
        <v>13733.3</v>
      </c>
      <c r="K12" s="14">
        <f>J12*1.1</f>
        <v>15106.630000000001</v>
      </c>
      <c r="L12" s="8"/>
      <c r="M12" s="5" t="s">
        <v>1542</v>
      </c>
      <c r="N12" s="8" t="s">
        <v>1545</v>
      </c>
      <c r="O12" s="9" t="s">
        <v>1543</v>
      </c>
      <c r="P12" s="10">
        <v>45385</v>
      </c>
    </row>
    <row r="13" spans="1:16" ht="135" x14ac:dyDescent="0.2">
      <c r="A13" s="4" t="s">
        <v>734</v>
      </c>
      <c r="B13" s="5" t="s">
        <v>1611</v>
      </c>
      <c r="C13" s="5" t="s">
        <v>1165</v>
      </c>
      <c r="D13" s="5" t="s">
        <v>1500</v>
      </c>
      <c r="E13" s="5" t="s">
        <v>735</v>
      </c>
      <c r="F13" s="6">
        <v>30</v>
      </c>
      <c r="G13" s="7">
        <v>220.19</v>
      </c>
      <c r="H13" s="13">
        <f>G13*0.14</f>
        <v>30.826600000000003</v>
      </c>
      <c r="I13" s="14">
        <f>G13*0.22</f>
        <v>48.441800000000001</v>
      </c>
      <c r="J13" s="14">
        <f>G13+H13+I13</f>
        <v>299.45839999999998</v>
      </c>
      <c r="K13" s="14">
        <f>J13*1.1</f>
        <v>329.40424000000002</v>
      </c>
      <c r="L13" s="8"/>
      <c r="M13" s="5" t="s">
        <v>1612</v>
      </c>
      <c r="N13" s="8" t="s">
        <v>1613</v>
      </c>
      <c r="O13" s="9" t="s">
        <v>1166</v>
      </c>
      <c r="P13" s="10">
        <v>45390</v>
      </c>
    </row>
    <row r="14" spans="1:16" ht="105" x14ac:dyDescent="0.2">
      <c r="A14" s="4" t="s">
        <v>63</v>
      </c>
      <c r="B14" s="5" t="s">
        <v>63</v>
      </c>
      <c r="C14" s="5" t="s">
        <v>68</v>
      </c>
      <c r="D14" s="5" t="s">
        <v>69</v>
      </c>
      <c r="E14" s="5" t="s">
        <v>64</v>
      </c>
      <c r="F14" s="6">
        <v>20</v>
      </c>
      <c r="G14" s="7">
        <v>25.5</v>
      </c>
      <c r="H14" s="13">
        <f>G14*0.17</f>
        <v>4.335</v>
      </c>
      <c r="I14" s="14">
        <f>G14*0.3</f>
        <v>7.6499999999999995</v>
      </c>
      <c r="J14" s="14">
        <f>G14+H14+I14</f>
        <v>37.484999999999999</v>
      </c>
      <c r="K14" s="14">
        <f>J14*1.1</f>
        <v>41.233499999999999</v>
      </c>
      <c r="L14" s="8"/>
      <c r="M14" s="5" t="s">
        <v>70</v>
      </c>
      <c r="N14" s="8" t="s">
        <v>74</v>
      </c>
      <c r="O14" s="9" t="s">
        <v>71</v>
      </c>
      <c r="P14" s="10">
        <v>45385</v>
      </c>
    </row>
    <row r="15" spans="1:16" ht="135" x14ac:dyDescent="0.2">
      <c r="A15" s="4" t="s">
        <v>63</v>
      </c>
      <c r="B15" s="5" t="s">
        <v>1822</v>
      </c>
      <c r="C15" s="5" t="s">
        <v>68</v>
      </c>
      <c r="D15" s="5" t="s">
        <v>1823</v>
      </c>
      <c r="E15" s="5" t="s">
        <v>64</v>
      </c>
      <c r="F15" s="6">
        <v>20</v>
      </c>
      <c r="G15" s="7">
        <v>111.7</v>
      </c>
      <c r="H15" s="13">
        <f>G15*0.14</f>
        <v>15.638000000000002</v>
      </c>
      <c r="I15" s="14">
        <f>G15*0.22</f>
        <v>24.574000000000002</v>
      </c>
      <c r="J15" s="14">
        <f>G15+H15+I15</f>
        <v>151.91200000000001</v>
      </c>
      <c r="K15" s="14">
        <f>J15*1.1</f>
        <v>167.10320000000002</v>
      </c>
      <c r="L15" s="8"/>
      <c r="M15" s="5" t="s">
        <v>1824</v>
      </c>
      <c r="N15" s="8" t="s">
        <v>1830</v>
      </c>
      <c r="O15" s="9" t="s">
        <v>1831</v>
      </c>
      <c r="P15" s="10">
        <v>45393</v>
      </c>
    </row>
    <row r="16" spans="1:16" ht="135" x14ac:dyDescent="0.2">
      <c r="A16" s="4" t="s">
        <v>63</v>
      </c>
      <c r="B16" s="5" t="s">
        <v>1822</v>
      </c>
      <c r="C16" s="5" t="s">
        <v>68</v>
      </c>
      <c r="D16" s="5" t="s">
        <v>1823</v>
      </c>
      <c r="E16" s="5" t="s">
        <v>64</v>
      </c>
      <c r="F16" s="6">
        <v>20</v>
      </c>
      <c r="G16" s="7">
        <v>111.7</v>
      </c>
      <c r="H16" s="13">
        <f>G16*0.14</f>
        <v>15.638000000000002</v>
      </c>
      <c r="I16" s="14">
        <f>G16*0.22</f>
        <v>24.574000000000002</v>
      </c>
      <c r="J16" s="14">
        <f>G16+H16+I16</f>
        <v>151.91200000000001</v>
      </c>
      <c r="K16" s="14">
        <f>J16*1.1</f>
        <v>167.10320000000002</v>
      </c>
      <c r="L16" s="8"/>
      <c r="M16" s="5" t="s">
        <v>1824</v>
      </c>
      <c r="N16" s="8" t="s">
        <v>1830</v>
      </c>
      <c r="O16" s="9" t="s">
        <v>1832</v>
      </c>
      <c r="P16" s="10">
        <v>45393</v>
      </c>
    </row>
    <row r="17" spans="1:16" ht="135" x14ac:dyDescent="0.2">
      <c r="A17" s="4" t="s">
        <v>63</v>
      </c>
      <c r="B17" s="5" t="s">
        <v>1822</v>
      </c>
      <c r="C17" s="5" t="s">
        <v>1515</v>
      </c>
      <c r="D17" s="5" t="s">
        <v>1823</v>
      </c>
      <c r="E17" s="5" t="s">
        <v>64</v>
      </c>
      <c r="F17" s="6">
        <v>30</v>
      </c>
      <c r="G17" s="7">
        <v>139.96</v>
      </c>
      <c r="H17" s="13">
        <f>G17*0.14</f>
        <v>19.594400000000004</v>
      </c>
      <c r="I17" s="14">
        <f>G17*0.22</f>
        <v>30.791200000000003</v>
      </c>
      <c r="J17" s="14">
        <f>G17+H17+I17</f>
        <v>190.34560000000002</v>
      </c>
      <c r="K17" s="14">
        <f>J17*1.1</f>
        <v>209.38016000000005</v>
      </c>
      <c r="L17" s="8"/>
      <c r="M17" s="5" t="s">
        <v>1824</v>
      </c>
      <c r="N17" s="8" t="s">
        <v>1830</v>
      </c>
      <c r="O17" s="9" t="s">
        <v>1833</v>
      </c>
      <c r="P17" s="10">
        <v>45393</v>
      </c>
    </row>
    <row r="18" spans="1:16" ht="135" x14ac:dyDescent="0.2">
      <c r="A18" s="4" t="s">
        <v>63</v>
      </c>
      <c r="B18" s="5" t="s">
        <v>1822</v>
      </c>
      <c r="C18" s="5" t="s">
        <v>1515</v>
      </c>
      <c r="D18" s="5" t="s">
        <v>1823</v>
      </c>
      <c r="E18" s="5" t="s">
        <v>64</v>
      </c>
      <c r="F18" s="6">
        <v>30</v>
      </c>
      <c r="G18" s="7">
        <v>139.96</v>
      </c>
      <c r="H18" s="13">
        <f>G18*0.14</f>
        <v>19.594400000000004</v>
      </c>
      <c r="I18" s="14">
        <f>G18*0.22</f>
        <v>30.791200000000003</v>
      </c>
      <c r="J18" s="14">
        <f>G18+H18+I18</f>
        <v>190.34560000000002</v>
      </c>
      <c r="K18" s="14">
        <f>J18*1.1</f>
        <v>209.38016000000005</v>
      </c>
      <c r="L18" s="8"/>
      <c r="M18" s="5" t="s">
        <v>1824</v>
      </c>
      <c r="N18" s="8" t="s">
        <v>1830</v>
      </c>
      <c r="O18" s="9" t="s">
        <v>1834</v>
      </c>
      <c r="P18" s="10">
        <v>45393</v>
      </c>
    </row>
    <row r="19" spans="1:16" ht="135" x14ac:dyDescent="0.2">
      <c r="A19" s="4" t="s">
        <v>63</v>
      </c>
      <c r="B19" s="5" t="s">
        <v>1822</v>
      </c>
      <c r="C19" s="5" t="s">
        <v>1825</v>
      </c>
      <c r="D19" s="5" t="s">
        <v>1823</v>
      </c>
      <c r="E19" s="5" t="s">
        <v>64</v>
      </c>
      <c r="F19" s="6">
        <v>40</v>
      </c>
      <c r="G19" s="7">
        <v>186.6</v>
      </c>
      <c r="H19" s="13">
        <f>G19*0.14</f>
        <v>26.124000000000002</v>
      </c>
      <c r="I19" s="14">
        <f>G19*0.22</f>
        <v>41.052</v>
      </c>
      <c r="J19" s="14">
        <f>G19+H19+I19</f>
        <v>253.77599999999998</v>
      </c>
      <c r="K19" s="14">
        <f>J19*1.1</f>
        <v>279.15359999999998</v>
      </c>
      <c r="L19" s="8"/>
      <c r="M19" s="5" t="s">
        <v>1824</v>
      </c>
      <c r="N19" s="8" t="s">
        <v>1830</v>
      </c>
      <c r="O19" s="9" t="s">
        <v>1835</v>
      </c>
      <c r="P19" s="10">
        <v>45393</v>
      </c>
    </row>
    <row r="20" spans="1:16" ht="135" x14ac:dyDescent="0.2">
      <c r="A20" s="4" t="s">
        <v>63</v>
      </c>
      <c r="B20" s="5" t="s">
        <v>1822</v>
      </c>
      <c r="C20" s="5" t="s">
        <v>1825</v>
      </c>
      <c r="D20" s="5" t="s">
        <v>1823</v>
      </c>
      <c r="E20" s="5" t="s">
        <v>64</v>
      </c>
      <c r="F20" s="6">
        <v>40</v>
      </c>
      <c r="G20" s="7">
        <v>186.6</v>
      </c>
      <c r="H20" s="13">
        <f>G20*0.14</f>
        <v>26.124000000000002</v>
      </c>
      <c r="I20" s="14">
        <f>G20*0.22</f>
        <v>41.052</v>
      </c>
      <c r="J20" s="14">
        <f>G20+H20+I20</f>
        <v>253.77599999999998</v>
      </c>
      <c r="K20" s="14">
        <f>J20*1.1</f>
        <v>279.15359999999998</v>
      </c>
      <c r="L20" s="8"/>
      <c r="M20" s="5" t="s">
        <v>1824</v>
      </c>
      <c r="N20" s="8" t="s">
        <v>1830</v>
      </c>
      <c r="O20" s="9" t="s">
        <v>1836</v>
      </c>
      <c r="P20" s="10">
        <v>45393</v>
      </c>
    </row>
    <row r="21" spans="1:16" ht="135" x14ac:dyDescent="0.2">
      <c r="A21" s="4" t="s">
        <v>63</v>
      </c>
      <c r="B21" s="5" t="s">
        <v>1822</v>
      </c>
      <c r="C21" s="5" t="s">
        <v>1464</v>
      </c>
      <c r="D21" s="5" t="s">
        <v>1823</v>
      </c>
      <c r="E21" s="5" t="s">
        <v>64</v>
      </c>
      <c r="F21" s="6">
        <v>50</v>
      </c>
      <c r="G21" s="7">
        <v>187.27</v>
      </c>
      <c r="H21" s="13">
        <f>G21*0.14</f>
        <v>26.217800000000004</v>
      </c>
      <c r="I21" s="14">
        <f>G21*0.22</f>
        <v>41.199400000000004</v>
      </c>
      <c r="J21" s="14">
        <f>G21+H21+I21</f>
        <v>254.68720000000002</v>
      </c>
      <c r="K21" s="14">
        <f>J21*1.1</f>
        <v>280.15592000000004</v>
      </c>
      <c r="L21" s="8"/>
      <c r="M21" s="5" t="s">
        <v>1824</v>
      </c>
      <c r="N21" s="8" t="s">
        <v>1830</v>
      </c>
      <c r="O21" s="9" t="s">
        <v>1837</v>
      </c>
      <c r="P21" s="10">
        <v>45393</v>
      </c>
    </row>
    <row r="22" spans="1:16" ht="135" x14ac:dyDescent="0.2">
      <c r="A22" s="4" t="s">
        <v>63</v>
      </c>
      <c r="B22" s="5" t="s">
        <v>1822</v>
      </c>
      <c r="C22" s="5" t="s">
        <v>1464</v>
      </c>
      <c r="D22" s="5" t="s">
        <v>1823</v>
      </c>
      <c r="E22" s="5" t="s">
        <v>64</v>
      </c>
      <c r="F22" s="6">
        <v>50</v>
      </c>
      <c r="G22" s="7">
        <v>187.27</v>
      </c>
      <c r="H22" s="13">
        <f>G22*0.14</f>
        <v>26.217800000000004</v>
      </c>
      <c r="I22" s="14">
        <f>G22*0.22</f>
        <v>41.199400000000004</v>
      </c>
      <c r="J22" s="14">
        <f>G22+H22+I22</f>
        <v>254.68720000000002</v>
      </c>
      <c r="K22" s="14">
        <f>J22*1.1</f>
        <v>280.15592000000004</v>
      </c>
      <c r="L22" s="8"/>
      <c r="M22" s="5" t="s">
        <v>1824</v>
      </c>
      <c r="N22" s="8" t="s">
        <v>1830</v>
      </c>
      <c r="O22" s="9" t="s">
        <v>1838</v>
      </c>
      <c r="P22" s="10">
        <v>45393</v>
      </c>
    </row>
    <row r="23" spans="1:16" ht="150" x14ac:dyDescent="0.2">
      <c r="A23" s="4" t="s">
        <v>63</v>
      </c>
      <c r="B23" s="5" t="s">
        <v>1822</v>
      </c>
      <c r="C23" s="5" t="s">
        <v>65</v>
      </c>
      <c r="D23" s="5" t="s">
        <v>128</v>
      </c>
      <c r="E23" s="5" t="s">
        <v>64</v>
      </c>
      <c r="F23" s="6">
        <v>20</v>
      </c>
      <c r="G23" s="7">
        <v>83.54</v>
      </c>
      <c r="H23" s="13">
        <f>G23*0.17</f>
        <v>14.201800000000002</v>
      </c>
      <c r="I23" s="14">
        <f>G23*0.3</f>
        <v>25.062000000000001</v>
      </c>
      <c r="J23" s="14">
        <f>G23+H23+I23</f>
        <v>122.80380000000001</v>
      </c>
      <c r="K23" s="14">
        <f>J23*1.1</f>
        <v>135.08418000000003</v>
      </c>
      <c r="L23" s="8"/>
      <c r="M23" s="5" t="s">
        <v>1826</v>
      </c>
      <c r="N23" s="8" t="s">
        <v>1492</v>
      </c>
      <c r="O23" s="9" t="s">
        <v>1827</v>
      </c>
      <c r="P23" s="10">
        <v>45383</v>
      </c>
    </row>
    <row r="24" spans="1:16" ht="150" x14ac:dyDescent="0.2">
      <c r="A24" s="4" t="s">
        <v>63</v>
      </c>
      <c r="B24" s="5" t="s">
        <v>1822</v>
      </c>
      <c r="C24" s="5" t="s">
        <v>67</v>
      </c>
      <c r="D24" s="5" t="s">
        <v>128</v>
      </c>
      <c r="E24" s="5" t="s">
        <v>64</v>
      </c>
      <c r="F24" s="6">
        <v>30</v>
      </c>
      <c r="G24" s="7">
        <v>125.32</v>
      </c>
      <c r="H24" s="13">
        <f>G24*0.14</f>
        <v>17.544800000000002</v>
      </c>
      <c r="I24" s="14">
        <f>G24*0.22</f>
        <v>27.570399999999999</v>
      </c>
      <c r="J24" s="14">
        <f>G24+H24+I24</f>
        <v>170.43520000000001</v>
      </c>
      <c r="K24" s="14">
        <f>J24*1.1</f>
        <v>187.47872000000004</v>
      </c>
      <c r="L24" s="8"/>
      <c r="M24" s="5" t="s">
        <v>1826</v>
      </c>
      <c r="N24" s="8" t="s">
        <v>1492</v>
      </c>
      <c r="O24" s="9" t="s">
        <v>1828</v>
      </c>
      <c r="P24" s="10">
        <v>45383</v>
      </c>
    </row>
    <row r="25" spans="1:16" ht="150" x14ac:dyDescent="0.2">
      <c r="A25" s="4" t="s">
        <v>63</v>
      </c>
      <c r="B25" s="5" t="s">
        <v>1822</v>
      </c>
      <c r="C25" s="5" t="s">
        <v>66</v>
      </c>
      <c r="D25" s="5" t="s">
        <v>128</v>
      </c>
      <c r="E25" s="5" t="s">
        <v>64</v>
      </c>
      <c r="F25" s="6">
        <v>50</v>
      </c>
      <c r="G25" s="7">
        <v>166.33</v>
      </c>
      <c r="H25" s="13">
        <f>G25*0.14</f>
        <v>23.286200000000004</v>
      </c>
      <c r="I25" s="14">
        <f>G25*0.22</f>
        <v>36.592600000000004</v>
      </c>
      <c r="J25" s="14">
        <f>G25+H25+I25</f>
        <v>226.20880000000002</v>
      </c>
      <c r="K25" s="14">
        <f>J25*1.1</f>
        <v>248.82968000000005</v>
      </c>
      <c r="L25" s="8"/>
      <c r="M25" s="5" t="s">
        <v>1826</v>
      </c>
      <c r="N25" s="8" t="s">
        <v>1492</v>
      </c>
      <c r="O25" s="9" t="s">
        <v>1829</v>
      </c>
      <c r="P25" s="10">
        <v>45383</v>
      </c>
    </row>
    <row r="26" spans="1:16" ht="300" x14ac:dyDescent="0.2">
      <c r="A26" s="4" t="s">
        <v>77</v>
      </c>
      <c r="B26" s="5" t="s">
        <v>77</v>
      </c>
      <c r="C26" s="5" t="s">
        <v>82</v>
      </c>
      <c r="D26" s="5" t="s">
        <v>80</v>
      </c>
      <c r="E26" s="5" t="s">
        <v>79</v>
      </c>
      <c r="F26" s="6">
        <v>50</v>
      </c>
      <c r="G26" s="7">
        <v>1087.8</v>
      </c>
      <c r="H26" s="13">
        <f>G26*0.1</f>
        <v>108.78</v>
      </c>
      <c r="I26" s="14">
        <f>G26*0.15</f>
        <v>163.16999999999999</v>
      </c>
      <c r="J26" s="14">
        <f>G26+H26+I26</f>
        <v>1359.75</v>
      </c>
      <c r="K26" s="14">
        <f>J26*1.1</f>
        <v>1495.7250000000001</v>
      </c>
      <c r="L26" s="8"/>
      <c r="M26" s="5" t="s">
        <v>81</v>
      </c>
      <c r="N26" s="8" t="s">
        <v>83</v>
      </c>
      <c r="O26" s="9" t="s">
        <v>84</v>
      </c>
      <c r="P26" s="10">
        <v>45393</v>
      </c>
    </row>
    <row r="27" spans="1:16" ht="255" x14ac:dyDescent="0.2">
      <c r="A27" s="4" t="s">
        <v>634</v>
      </c>
      <c r="B27" s="5" t="s">
        <v>635</v>
      </c>
      <c r="C27" s="5" t="s">
        <v>639</v>
      </c>
      <c r="D27" s="5" t="s">
        <v>142</v>
      </c>
      <c r="E27" s="5" t="s">
        <v>636</v>
      </c>
      <c r="F27" s="6">
        <v>10</v>
      </c>
      <c r="G27" s="7">
        <v>87.46</v>
      </c>
      <c r="H27" s="13">
        <f>G27*0.17</f>
        <v>14.8682</v>
      </c>
      <c r="I27" s="14">
        <f>G27*0.3</f>
        <v>26.237999999999996</v>
      </c>
      <c r="J27" s="14">
        <f>G27+H27+I27</f>
        <v>128.56619999999998</v>
      </c>
      <c r="K27" s="14">
        <f>J27*1.1</f>
        <v>141.42282</v>
      </c>
      <c r="L27" s="8"/>
      <c r="M27" s="5" t="s">
        <v>638</v>
      </c>
      <c r="N27" s="8" t="s">
        <v>640</v>
      </c>
      <c r="O27" s="9" t="s">
        <v>641</v>
      </c>
      <c r="P27" s="10">
        <v>45387</v>
      </c>
    </row>
    <row r="28" spans="1:16" ht="105" x14ac:dyDescent="0.2">
      <c r="A28" s="4" t="s">
        <v>634</v>
      </c>
      <c r="B28" s="5" t="s">
        <v>784</v>
      </c>
      <c r="C28" s="5" t="s">
        <v>637</v>
      </c>
      <c r="D28" s="5" t="s">
        <v>127</v>
      </c>
      <c r="E28" s="5" t="s">
        <v>636</v>
      </c>
      <c r="F28" s="6">
        <v>30</v>
      </c>
      <c r="G28" s="7">
        <v>27.5</v>
      </c>
      <c r="H28" s="13">
        <f>G28*0.17</f>
        <v>4.6750000000000007</v>
      </c>
      <c r="I28" s="14">
        <f>G28*0.3</f>
        <v>8.25</v>
      </c>
      <c r="J28" s="14">
        <f>G28+H28+I28</f>
        <v>40.424999999999997</v>
      </c>
      <c r="K28" s="14">
        <f>J28*1.1</f>
        <v>44.467500000000001</v>
      </c>
      <c r="L28" s="8"/>
      <c r="M28" s="5" t="s">
        <v>785</v>
      </c>
      <c r="N28" s="8" t="s">
        <v>786</v>
      </c>
      <c r="O28" s="9" t="s">
        <v>787</v>
      </c>
      <c r="P28" s="10">
        <v>45391</v>
      </c>
    </row>
    <row r="29" spans="1:16" ht="105" x14ac:dyDescent="0.2">
      <c r="A29" s="4" t="s">
        <v>91</v>
      </c>
      <c r="B29" s="5" t="s">
        <v>91</v>
      </c>
      <c r="C29" s="5" t="s">
        <v>93</v>
      </c>
      <c r="D29" s="5" t="s">
        <v>94</v>
      </c>
      <c r="E29" s="5" t="s">
        <v>92</v>
      </c>
      <c r="F29" s="6">
        <v>10</v>
      </c>
      <c r="G29" s="7">
        <v>212.67</v>
      </c>
      <c r="H29" s="13">
        <f>G29*0.14</f>
        <v>29.773800000000001</v>
      </c>
      <c r="I29" s="14">
        <f>G29*0.22</f>
        <v>46.787399999999998</v>
      </c>
      <c r="J29" s="14">
        <f>G29+H29+I29</f>
        <v>289.2312</v>
      </c>
      <c r="K29" s="14">
        <f>J29*1.1</f>
        <v>318.15432000000004</v>
      </c>
      <c r="L29" s="8"/>
      <c r="M29" s="5" t="s">
        <v>97</v>
      </c>
      <c r="N29" s="8" t="s">
        <v>98</v>
      </c>
      <c r="O29" s="9" t="s">
        <v>100</v>
      </c>
      <c r="P29" s="10">
        <v>45391</v>
      </c>
    </row>
    <row r="30" spans="1:16" ht="105" x14ac:dyDescent="0.2">
      <c r="A30" s="4" t="s">
        <v>91</v>
      </c>
      <c r="B30" s="5" t="s">
        <v>91</v>
      </c>
      <c r="C30" s="5" t="s">
        <v>96</v>
      </c>
      <c r="D30" s="5" t="s">
        <v>94</v>
      </c>
      <c r="E30" s="5" t="s">
        <v>92</v>
      </c>
      <c r="F30" s="6">
        <v>5</v>
      </c>
      <c r="G30" s="7">
        <v>97.8</v>
      </c>
      <c r="H30" s="13">
        <f>G30*0.17</f>
        <v>16.626000000000001</v>
      </c>
      <c r="I30" s="14">
        <f>G30*0.3</f>
        <v>29.339999999999996</v>
      </c>
      <c r="J30" s="14">
        <f>G30+H30+I30</f>
        <v>143.76599999999999</v>
      </c>
      <c r="K30" s="14">
        <f>J30*1.1</f>
        <v>158.14260000000002</v>
      </c>
      <c r="L30" s="8"/>
      <c r="M30" s="5" t="s">
        <v>97</v>
      </c>
      <c r="N30" s="8" t="s">
        <v>98</v>
      </c>
      <c r="O30" s="9" t="s">
        <v>99</v>
      </c>
      <c r="P30" s="10">
        <v>45391</v>
      </c>
    </row>
    <row r="31" spans="1:16" ht="195" x14ac:dyDescent="0.2">
      <c r="A31" s="4" t="s">
        <v>102</v>
      </c>
      <c r="B31" s="5" t="s">
        <v>102</v>
      </c>
      <c r="C31" s="5" t="s">
        <v>105</v>
      </c>
      <c r="D31" s="5" t="s">
        <v>33</v>
      </c>
      <c r="E31" s="5" t="s">
        <v>104</v>
      </c>
      <c r="F31" s="6">
        <v>10</v>
      </c>
      <c r="G31" s="7">
        <v>86.05</v>
      </c>
      <c r="H31" s="13">
        <f>G31*0.17</f>
        <v>14.628500000000001</v>
      </c>
      <c r="I31" s="14">
        <f>G31*0.3</f>
        <v>25.814999999999998</v>
      </c>
      <c r="J31" s="14">
        <f>G31+H31+I31</f>
        <v>126.4935</v>
      </c>
      <c r="K31" s="14">
        <f>J31*1.1</f>
        <v>139.14285000000001</v>
      </c>
      <c r="L31" s="8"/>
      <c r="M31" s="5" t="s">
        <v>106</v>
      </c>
      <c r="N31" s="8" t="s">
        <v>107</v>
      </c>
      <c r="O31" s="9" t="s">
        <v>108</v>
      </c>
      <c r="P31" s="10">
        <v>45387</v>
      </c>
    </row>
    <row r="32" spans="1:16" ht="120" x14ac:dyDescent="0.2">
      <c r="A32" s="4" t="s">
        <v>102</v>
      </c>
      <c r="B32" s="5" t="s">
        <v>102</v>
      </c>
      <c r="C32" s="5" t="s">
        <v>103</v>
      </c>
      <c r="D32" s="5" t="s">
        <v>33</v>
      </c>
      <c r="E32" s="5" t="s">
        <v>104</v>
      </c>
      <c r="F32" s="6">
        <v>50</v>
      </c>
      <c r="G32" s="7">
        <v>58.47</v>
      </c>
      <c r="H32" s="13">
        <f>G32*0.17</f>
        <v>9.9398999999999997</v>
      </c>
      <c r="I32" s="14">
        <f>G32*0.3</f>
        <v>17.541</v>
      </c>
      <c r="J32" s="14">
        <f>G32+H32+I32</f>
        <v>85.95089999999999</v>
      </c>
      <c r="K32" s="14">
        <f>J32*1.1</f>
        <v>94.545990000000003</v>
      </c>
      <c r="L32" s="8"/>
      <c r="M32" s="5" t="s">
        <v>109</v>
      </c>
      <c r="N32" s="8" t="s">
        <v>110</v>
      </c>
      <c r="O32" s="9" t="s">
        <v>111</v>
      </c>
      <c r="P32" s="10">
        <v>45390</v>
      </c>
    </row>
    <row r="33" spans="1:16" ht="135" x14ac:dyDescent="0.2">
      <c r="A33" s="4" t="s">
        <v>112</v>
      </c>
      <c r="B33" s="5" t="s">
        <v>1979</v>
      </c>
      <c r="C33" s="5" t="s">
        <v>1984</v>
      </c>
      <c r="D33" s="5" t="s">
        <v>1823</v>
      </c>
      <c r="E33" s="5" t="s">
        <v>440</v>
      </c>
      <c r="F33" s="6">
        <v>90</v>
      </c>
      <c r="G33" s="7">
        <v>384.21</v>
      </c>
      <c r="H33" s="13">
        <f>G33*0.14</f>
        <v>53.789400000000001</v>
      </c>
      <c r="I33" s="14">
        <f>G33*0.22</f>
        <v>84.526200000000003</v>
      </c>
      <c r="J33" s="14">
        <f>G33+H33+I33</f>
        <v>522.52559999999994</v>
      </c>
      <c r="K33" s="14">
        <f>J33*1.1</f>
        <v>574.77815999999996</v>
      </c>
      <c r="L33" s="8"/>
      <c r="M33" s="5" t="s">
        <v>1980</v>
      </c>
      <c r="N33" s="8" t="s">
        <v>1981</v>
      </c>
      <c r="O33" s="9" t="s">
        <v>1985</v>
      </c>
      <c r="P33" s="10">
        <v>45393</v>
      </c>
    </row>
    <row r="34" spans="1:16" ht="135" x14ac:dyDescent="0.2">
      <c r="A34" s="4" t="s">
        <v>112</v>
      </c>
      <c r="B34" s="5" t="s">
        <v>1979</v>
      </c>
      <c r="C34" s="5" t="s">
        <v>361</v>
      </c>
      <c r="D34" s="5" t="s">
        <v>1823</v>
      </c>
      <c r="E34" s="5" t="s">
        <v>440</v>
      </c>
      <c r="F34" s="6">
        <v>30</v>
      </c>
      <c r="G34" s="7">
        <v>128.07</v>
      </c>
      <c r="H34" s="13">
        <f>G34*0.14</f>
        <v>17.9298</v>
      </c>
      <c r="I34" s="14">
        <f>G34*0.22</f>
        <v>28.1754</v>
      </c>
      <c r="J34" s="14">
        <f>G34+H34+I34</f>
        <v>174.17519999999999</v>
      </c>
      <c r="K34" s="14">
        <f>J34*1.1</f>
        <v>191.59272000000001</v>
      </c>
      <c r="L34" s="8"/>
      <c r="M34" s="5" t="s">
        <v>1980</v>
      </c>
      <c r="N34" s="8" t="s">
        <v>1981</v>
      </c>
      <c r="O34" s="9" t="s">
        <v>1982</v>
      </c>
      <c r="P34" s="10">
        <v>45393</v>
      </c>
    </row>
    <row r="35" spans="1:16" ht="135" x14ac:dyDescent="0.2">
      <c r="A35" s="4" t="s">
        <v>112</v>
      </c>
      <c r="B35" s="5" t="s">
        <v>1979</v>
      </c>
      <c r="C35" s="5" t="s">
        <v>777</v>
      </c>
      <c r="D35" s="5" t="s">
        <v>1823</v>
      </c>
      <c r="E35" s="5" t="s">
        <v>440</v>
      </c>
      <c r="F35" s="6">
        <v>60</v>
      </c>
      <c r="G35" s="7">
        <v>256.14</v>
      </c>
      <c r="H35" s="13">
        <f>G35*0.14</f>
        <v>35.8596</v>
      </c>
      <c r="I35" s="14">
        <f>G35*0.22</f>
        <v>56.3508</v>
      </c>
      <c r="J35" s="14">
        <f>G35+H35+I35</f>
        <v>348.35039999999998</v>
      </c>
      <c r="K35" s="14">
        <f>J35*1.1</f>
        <v>383.18544000000003</v>
      </c>
      <c r="L35" s="8"/>
      <c r="M35" s="5" t="s">
        <v>1980</v>
      </c>
      <c r="N35" s="8" t="s">
        <v>1981</v>
      </c>
      <c r="O35" s="9" t="s">
        <v>1983</v>
      </c>
      <c r="P35" s="10">
        <v>45393</v>
      </c>
    </row>
    <row r="36" spans="1:16" ht="135" x14ac:dyDescent="0.2">
      <c r="A36" s="4" t="s">
        <v>112</v>
      </c>
      <c r="B36" s="5" t="s">
        <v>1979</v>
      </c>
      <c r="C36" s="5" t="s">
        <v>1986</v>
      </c>
      <c r="D36" s="5" t="s">
        <v>1823</v>
      </c>
      <c r="E36" s="5" t="s">
        <v>440</v>
      </c>
      <c r="F36" s="6">
        <v>30</v>
      </c>
      <c r="G36" s="7">
        <v>127.09</v>
      </c>
      <c r="H36" s="13">
        <f>G36*0.14</f>
        <v>17.792600000000004</v>
      </c>
      <c r="I36" s="14">
        <f>G36*0.22</f>
        <v>27.959800000000001</v>
      </c>
      <c r="J36" s="14">
        <f>G36+H36+I36</f>
        <v>172.8424</v>
      </c>
      <c r="K36" s="14">
        <f>J36*1.1</f>
        <v>190.12664000000001</v>
      </c>
      <c r="L36" s="8"/>
      <c r="M36" s="5" t="s">
        <v>1980</v>
      </c>
      <c r="N36" s="8" t="s">
        <v>1981</v>
      </c>
      <c r="O36" s="9" t="s">
        <v>1987</v>
      </c>
      <c r="P36" s="10">
        <v>45393</v>
      </c>
    </row>
    <row r="37" spans="1:16" ht="135" x14ac:dyDescent="0.2">
      <c r="A37" s="4" t="s">
        <v>112</v>
      </c>
      <c r="B37" s="5" t="s">
        <v>1979</v>
      </c>
      <c r="C37" s="5" t="s">
        <v>1988</v>
      </c>
      <c r="D37" s="5" t="s">
        <v>1823</v>
      </c>
      <c r="E37" s="5" t="s">
        <v>440</v>
      </c>
      <c r="F37" s="6">
        <v>60</v>
      </c>
      <c r="G37" s="7">
        <v>254.19</v>
      </c>
      <c r="H37" s="13">
        <f>G37*0.14</f>
        <v>35.586600000000004</v>
      </c>
      <c r="I37" s="14">
        <f>G37*0.22</f>
        <v>55.921799999999998</v>
      </c>
      <c r="J37" s="14">
        <f>G37+H37+I37</f>
        <v>345.69840000000005</v>
      </c>
      <c r="K37" s="14">
        <f>J37*1.1</f>
        <v>380.26824000000011</v>
      </c>
      <c r="L37" s="8"/>
      <c r="M37" s="5" t="s">
        <v>1980</v>
      </c>
      <c r="N37" s="8" t="s">
        <v>1981</v>
      </c>
      <c r="O37" s="9" t="s">
        <v>1989</v>
      </c>
      <c r="P37" s="10">
        <v>45393</v>
      </c>
    </row>
    <row r="38" spans="1:16" ht="135" x14ac:dyDescent="0.2">
      <c r="A38" s="4" t="s">
        <v>112</v>
      </c>
      <c r="B38" s="5" t="s">
        <v>1979</v>
      </c>
      <c r="C38" s="5" t="s">
        <v>778</v>
      </c>
      <c r="D38" s="5" t="s">
        <v>1823</v>
      </c>
      <c r="E38" s="5" t="s">
        <v>440</v>
      </c>
      <c r="F38" s="6">
        <v>90</v>
      </c>
      <c r="G38" s="7">
        <v>381.28</v>
      </c>
      <c r="H38" s="13">
        <f>G38*0.14</f>
        <v>53.379200000000004</v>
      </c>
      <c r="I38" s="14">
        <f>G38*0.22</f>
        <v>83.881599999999992</v>
      </c>
      <c r="J38" s="14">
        <f>G38+H38+I38</f>
        <v>518.54079999999999</v>
      </c>
      <c r="K38" s="14">
        <f>J38*1.1</f>
        <v>570.39488000000006</v>
      </c>
      <c r="L38" s="8"/>
      <c r="M38" s="5" t="s">
        <v>1980</v>
      </c>
      <c r="N38" s="8" t="s">
        <v>1981</v>
      </c>
      <c r="O38" s="9" t="s">
        <v>1990</v>
      </c>
      <c r="P38" s="10">
        <v>45393</v>
      </c>
    </row>
    <row r="39" spans="1:16" ht="90" x14ac:dyDescent="0.2">
      <c r="A39" s="4" t="s">
        <v>114</v>
      </c>
      <c r="B39" s="5" t="s">
        <v>114</v>
      </c>
      <c r="C39" s="5" t="s">
        <v>118</v>
      </c>
      <c r="D39" s="5" t="s">
        <v>119</v>
      </c>
      <c r="E39" s="5" t="s">
        <v>115</v>
      </c>
      <c r="F39" s="6">
        <v>16</v>
      </c>
      <c r="G39" s="7">
        <v>83.9</v>
      </c>
      <c r="H39" s="13">
        <f>G39*0.17</f>
        <v>14.263000000000002</v>
      </c>
      <c r="I39" s="14">
        <f>G39*0.3</f>
        <v>25.17</v>
      </c>
      <c r="J39" s="14">
        <f>G39+H39+I39</f>
        <v>123.33300000000001</v>
      </c>
      <c r="K39" s="14">
        <f>J39*1.1</f>
        <v>135.66630000000004</v>
      </c>
      <c r="L39" s="8"/>
      <c r="M39" s="5" t="s">
        <v>121</v>
      </c>
      <c r="N39" s="8" t="s">
        <v>123</v>
      </c>
      <c r="O39" s="9" t="s">
        <v>122</v>
      </c>
      <c r="P39" s="10">
        <v>45385</v>
      </c>
    </row>
    <row r="40" spans="1:16" ht="90" x14ac:dyDescent="0.2">
      <c r="A40" s="4" t="s">
        <v>114</v>
      </c>
      <c r="B40" s="5" t="s">
        <v>114</v>
      </c>
      <c r="C40" s="5" t="s">
        <v>118</v>
      </c>
      <c r="D40" s="5" t="s">
        <v>119</v>
      </c>
      <c r="E40" s="5" t="s">
        <v>115</v>
      </c>
      <c r="F40" s="6">
        <v>16</v>
      </c>
      <c r="G40" s="7">
        <v>83.9</v>
      </c>
      <c r="H40" s="13">
        <f>G40*0.17</f>
        <v>14.263000000000002</v>
      </c>
      <c r="I40" s="14">
        <f>G40*0.3</f>
        <v>25.17</v>
      </c>
      <c r="J40" s="14">
        <f>G40+H40+I40</f>
        <v>123.33300000000001</v>
      </c>
      <c r="K40" s="14">
        <f>J40*1.1</f>
        <v>135.66630000000004</v>
      </c>
      <c r="L40" s="8"/>
      <c r="M40" s="5" t="s">
        <v>116</v>
      </c>
      <c r="N40" s="8" t="s">
        <v>123</v>
      </c>
      <c r="O40" s="9" t="s">
        <v>120</v>
      </c>
      <c r="P40" s="10">
        <v>45385</v>
      </c>
    </row>
    <row r="41" spans="1:16" ht="300" x14ac:dyDescent="0.2">
      <c r="A41" s="4" t="s">
        <v>114</v>
      </c>
      <c r="B41" s="5" t="s">
        <v>1958</v>
      </c>
      <c r="C41" s="5" t="s">
        <v>124</v>
      </c>
      <c r="D41" s="5" t="s">
        <v>80</v>
      </c>
      <c r="E41" s="5" t="s">
        <v>115</v>
      </c>
      <c r="F41" s="6">
        <v>20</v>
      </c>
      <c r="G41" s="7">
        <v>56.9</v>
      </c>
      <c r="H41" s="13">
        <f>G41*0.17</f>
        <v>9.673</v>
      </c>
      <c r="I41" s="14">
        <f>G41*0.3</f>
        <v>17.07</v>
      </c>
      <c r="J41" s="14">
        <f>G41+H41+I41</f>
        <v>83.643000000000001</v>
      </c>
      <c r="K41" s="14">
        <f>J41*1.1</f>
        <v>92.007300000000015</v>
      </c>
      <c r="L41" s="8"/>
      <c r="M41" s="5" t="s">
        <v>1959</v>
      </c>
      <c r="N41" s="8" t="s">
        <v>1960</v>
      </c>
      <c r="O41" s="9" t="s">
        <v>1962</v>
      </c>
      <c r="P41" s="10">
        <v>45384</v>
      </c>
    </row>
    <row r="42" spans="1:16" ht="300" x14ac:dyDescent="0.2">
      <c r="A42" s="4" t="s">
        <v>114</v>
      </c>
      <c r="B42" s="5" t="s">
        <v>1958</v>
      </c>
      <c r="C42" s="5" t="s">
        <v>117</v>
      </c>
      <c r="D42" s="5" t="s">
        <v>80</v>
      </c>
      <c r="E42" s="5" t="s">
        <v>115</v>
      </c>
      <c r="F42" s="6">
        <v>20</v>
      </c>
      <c r="G42" s="7">
        <v>112.5</v>
      </c>
      <c r="H42" s="13">
        <f>G42*0.14</f>
        <v>15.750000000000002</v>
      </c>
      <c r="I42" s="14">
        <f>G42*0.22</f>
        <v>24.75</v>
      </c>
      <c r="J42" s="14">
        <f>G42+H42+I42</f>
        <v>153</v>
      </c>
      <c r="K42" s="14">
        <f>J42*1.1</f>
        <v>168.3</v>
      </c>
      <c r="L42" s="8"/>
      <c r="M42" s="5" t="s">
        <v>1959</v>
      </c>
      <c r="N42" s="8" t="s">
        <v>1960</v>
      </c>
      <c r="O42" s="9" t="s">
        <v>1961</v>
      </c>
      <c r="P42" s="10">
        <v>45384</v>
      </c>
    </row>
    <row r="43" spans="1:16" ht="210" x14ac:dyDescent="0.2">
      <c r="A43" s="4" t="s">
        <v>1181</v>
      </c>
      <c r="B43" s="5" t="s">
        <v>1182</v>
      </c>
      <c r="C43" s="5" t="s">
        <v>1183</v>
      </c>
      <c r="D43" s="5" t="s">
        <v>202</v>
      </c>
      <c r="E43" s="5" t="s">
        <v>1184</v>
      </c>
      <c r="F43" s="6">
        <v>1</v>
      </c>
      <c r="G43" s="7">
        <v>145.27000000000001</v>
      </c>
      <c r="H43" s="13">
        <f>G43*0.14</f>
        <v>20.337800000000005</v>
      </c>
      <c r="I43" s="14">
        <f>G43*0.22</f>
        <v>31.959400000000002</v>
      </c>
      <c r="J43" s="14">
        <f>G43+H43+I43</f>
        <v>197.56720000000001</v>
      </c>
      <c r="K43" s="14">
        <f>J43*1.1</f>
        <v>217.32392000000004</v>
      </c>
      <c r="L43" s="8"/>
      <c r="M43" s="5" t="s">
        <v>1187</v>
      </c>
      <c r="N43" s="8" t="s">
        <v>1188</v>
      </c>
      <c r="O43" s="9" t="s">
        <v>1190</v>
      </c>
      <c r="P43" s="10">
        <v>45390</v>
      </c>
    </row>
    <row r="44" spans="1:16" ht="210" x14ac:dyDescent="0.2">
      <c r="A44" s="4" t="s">
        <v>1181</v>
      </c>
      <c r="B44" s="5" t="s">
        <v>1182</v>
      </c>
      <c r="C44" s="5" t="s">
        <v>1193</v>
      </c>
      <c r="D44" s="5" t="s">
        <v>202</v>
      </c>
      <c r="E44" s="5" t="s">
        <v>1184</v>
      </c>
      <c r="F44" s="6">
        <v>10</v>
      </c>
      <c r="G44" s="7">
        <v>1452.7</v>
      </c>
      <c r="H44" s="13">
        <f>G44*0.1</f>
        <v>145.27000000000001</v>
      </c>
      <c r="I44" s="14">
        <f>G44*0.15</f>
        <v>217.905</v>
      </c>
      <c r="J44" s="14">
        <f>G44+H44+I44</f>
        <v>1815.875</v>
      </c>
      <c r="K44" s="14">
        <f>J44*1.1</f>
        <v>1997.4625000000001</v>
      </c>
      <c r="L44" s="8"/>
      <c r="M44" s="5" t="s">
        <v>1187</v>
      </c>
      <c r="N44" s="8" t="s">
        <v>1188</v>
      </c>
      <c r="O44" s="9" t="s">
        <v>1194</v>
      </c>
      <c r="P44" s="10">
        <v>45390</v>
      </c>
    </row>
    <row r="45" spans="1:16" ht="210" x14ac:dyDescent="0.2">
      <c r="A45" s="4" t="s">
        <v>1181</v>
      </c>
      <c r="B45" s="5" t="s">
        <v>1182</v>
      </c>
      <c r="C45" s="5" t="s">
        <v>1185</v>
      </c>
      <c r="D45" s="5" t="s">
        <v>202</v>
      </c>
      <c r="E45" s="5" t="s">
        <v>1184</v>
      </c>
      <c r="F45" s="6">
        <v>1</v>
      </c>
      <c r="G45" s="7">
        <v>72.59</v>
      </c>
      <c r="H45" s="13">
        <f>G45*0.17</f>
        <v>12.340300000000001</v>
      </c>
      <c r="I45" s="14">
        <f>G45*0.3</f>
        <v>21.777000000000001</v>
      </c>
      <c r="J45" s="14">
        <f>G45+H45+I45</f>
        <v>106.7073</v>
      </c>
      <c r="K45" s="14">
        <f>J45*1.1</f>
        <v>117.37803000000001</v>
      </c>
      <c r="L45" s="8"/>
      <c r="M45" s="5" t="s">
        <v>1187</v>
      </c>
      <c r="N45" s="8" t="s">
        <v>1188</v>
      </c>
      <c r="O45" s="9" t="s">
        <v>1189</v>
      </c>
      <c r="P45" s="10">
        <v>45390</v>
      </c>
    </row>
    <row r="46" spans="1:16" ht="210" x14ac:dyDescent="0.2">
      <c r="A46" s="4" t="s">
        <v>1181</v>
      </c>
      <c r="B46" s="5" t="s">
        <v>1182</v>
      </c>
      <c r="C46" s="5" t="s">
        <v>1191</v>
      </c>
      <c r="D46" s="5" t="s">
        <v>202</v>
      </c>
      <c r="E46" s="5" t="s">
        <v>1184</v>
      </c>
      <c r="F46" s="6">
        <v>10</v>
      </c>
      <c r="G46" s="7">
        <v>632.57000000000005</v>
      </c>
      <c r="H46" s="13">
        <f>G46*0.1</f>
        <v>63.257000000000005</v>
      </c>
      <c r="I46" s="14">
        <f>G46*0.15</f>
        <v>94.885500000000008</v>
      </c>
      <c r="J46" s="14">
        <f>G46+H46+I46</f>
        <v>790.71249999999998</v>
      </c>
      <c r="K46" s="14">
        <f>J46*1.1</f>
        <v>869.78375000000005</v>
      </c>
      <c r="L46" s="8"/>
      <c r="M46" s="5" t="s">
        <v>1187</v>
      </c>
      <c r="N46" s="8" t="s">
        <v>1188</v>
      </c>
      <c r="O46" s="9" t="s">
        <v>1192</v>
      </c>
      <c r="P46" s="10">
        <v>45390</v>
      </c>
    </row>
    <row r="47" spans="1:16" ht="150" x14ac:dyDescent="0.2">
      <c r="A47" s="4" t="s">
        <v>139</v>
      </c>
      <c r="B47" s="5" t="s">
        <v>139</v>
      </c>
      <c r="C47" s="5" t="s">
        <v>151</v>
      </c>
      <c r="D47" s="5" t="s">
        <v>90</v>
      </c>
      <c r="E47" s="5" t="s">
        <v>140</v>
      </c>
      <c r="F47" s="6">
        <v>10</v>
      </c>
      <c r="G47" s="7">
        <v>67.349999999999994</v>
      </c>
      <c r="H47" s="13">
        <f>G47*0.17</f>
        <v>11.4495</v>
      </c>
      <c r="I47" s="14">
        <f>G47*0.3</f>
        <v>20.204999999999998</v>
      </c>
      <c r="J47" s="14">
        <f>G47+H47+I47</f>
        <v>99.004499999999993</v>
      </c>
      <c r="K47" s="14">
        <f>J47*1.1</f>
        <v>108.90495</v>
      </c>
      <c r="L47" s="8"/>
      <c r="M47" s="5" t="s">
        <v>148</v>
      </c>
      <c r="N47" s="8" t="s">
        <v>149</v>
      </c>
      <c r="O47" s="9" t="s">
        <v>152</v>
      </c>
      <c r="P47" s="10">
        <v>45394</v>
      </c>
    </row>
    <row r="48" spans="1:16" ht="165" x14ac:dyDescent="0.2">
      <c r="A48" s="4" t="s">
        <v>139</v>
      </c>
      <c r="B48" s="5" t="s">
        <v>139</v>
      </c>
      <c r="C48" s="5" t="s">
        <v>141</v>
      </c>
      <c r="D48" s="5" t="s">
        <v>142</v>
      </c>
      <c r="E48" s="5" t="s">
        <v>140</v>
      </c>
      <c r="F48" s="6">
        <v>10</v>
      </c>
      <c r="G48" s="7">
        <v>67.209999999999994</v>
      </c>
      <c r="H48" s="13">
        <f>G48*0.17</f>
        <v>11.425699999999999</v>
      </c>
      <c r="I48" s="14">
        <f>G48*0.3</f>
        <v>20.162999999999997</v>
      </c>
      <c r="J48" s="14">
        <f>G48+H48+I48</f>
        <v>98.798699999999982</v>
      </c>
      <c r="K48" s="14">
        <f>J48*1.1</f>
        <v>108.67856999999999</v>
      </c>
      <c r="L48" s="8"/>
      <c r="M48" s="5" t="s">
        <v>143</v>
      </c>
      <c r="N48" s="8" t="s">
        <v>145</v>
      </c>
      <c r="O48" s="9" t="s">
        <v>144</v>
      </c>
      <c r="P48" s="10">
        <v>45385</v>
      </c>
    </row>
    <row r="49" spans="1:16" ht="150" x14ac:dyDescent="0.2">
      <c r="A49" s="4" t="s">
        <v>139</v>
      </c>
      <c r="B49" s="5" t="s">
        <v>139</v>
      </c>
      <c r="C49" s="5" t="s">
        <v>146</v>
      </c>
      <c r="D49" s="5" t="s">
        <v>90</v>
      </c>
      <c r="E49" s="5" t="s">
        <v>140</v>
      </c>
      <c r="F49" s="6">
        <v>10</v>
      </c>
      <c r="G49" s="7">
        <v>62.86</v>
      </c>
      <c r="H49" s="13">
        <f>G49*0.17</f>
        <v>10.686200000000001</v>
      </c>
      <c r="I49" s="14">
        <f>G49*0.3</f>
        <v>18.858000000000001</v>
      </c>
      <c r="J49" s="14">
        <f>G49+H49+I49</f>
        <v>92.404200000000003</v>
      </c>
      <c r="K49" s="14">
        <f>J49*1.1</f>
        <v>101.64462000000002</v>
      </c>
      <c r="L49" s="8"/>
      <c r="M49" s="5" t="s">
        <v>148</v>
      </c>
      <c r="N49" s="8" t="s">
        <v>149</v>
      </c>
      <c r="O49" s="9" t="s">
        <v>150</v>
      </c>
      <c r="P49" s="10">
        <v>45394</v>
      </c>
    </row>
    <row r="50" spans="1:16" ht="90" x14ac:dyDescent="0.2">
      <c r="A50" s="4" t="s">
        <v>139</v>
      </c>
      <c r="B50" s="5" t="s">
        <v>779</v>
      </c>
      <c r="C50" s="5" t="s">
        <v>780</v>
      </c>
      <c r="D50" s="5" t="s">
        <v>127</v>
      </c>
      <c r="E50" s="5" t="s">
        <v>140</v>
      </c>
      <c r="F50" s="6">
        <v>200</v>
      </c>
      <c r="G50" s="7">
        <v>34.6</v>
      </c>
      <c r="H50" s="13">
        <f>G50*0.17</f>
        <v>5.8820000000000006</v>
      </c>
      <c r="I50" s="14">
        <f>G50*0.3</f>
        <v>10.38</v>
      </c>
      <c r="J50" s="14">
        <f>G50+H50+I50</f>
        <v>50.862000000000002</v>
      </c>
      <c r="K50" s="14">
        <f>J50*1.1</f>
        <v>55.948200000000007</v>
      </c>
      <c r="L50" s="8"/>
      <c r="M50" s="5" t="s">
        <v>781</v>
      </c>
      <c r="N50" s="8" t="s">
        <v>782</v>
      </c>
      <c r="O50" s="9" t="s">
        <v>783</v>
      </c>
      <c r="P50" s="10">
        <v>45391</v>
      </c>
    </row>
    <row r="51" spans="1:16" ht="105" x14ac:dyDescent="0.2">
      <c r="A51" s="4" t="s">
        <v>257</v>
      </c>
      <c r="B51" s="5" t="s">
        <v>258</v>
      </c>
      <c r="C51" s="5" t="s">
        <v>259</v>
      </c>
      <c r="D51" s="5" t="s">
        <v>260</v>
      </c>
      <c r="E51" s="5" t="s">
        <v>261</v>
      </c>
      <c r="F51" s="6">
        <v>30</v>
      </c>
      <c r="G51" s="7">
        <v>231.2</v>
      </c>
      <c r="H51" s="13">
        <f>G51*0.14</f>
        <v>32.368000000000002</v>
      </c>
      <c r="I51" s="14">
        <f>G51*0.22</f>
        <v>50.863999999999997</v>
      </c>
      <c r="J51" s="14">
        <f>G51+H51+I51</f>
        <v>314.43199999999996</v>
      </c>
      <c r="K51" s="14">
        <f>J51*1.1</f>
        <v>345.87520000000001</v>
      </c>
      <c r="L51" s="8"/>
      <c r="M51" s="5" t="s">
        <v>262</v>
      </c>
      <c r="N51" s="8" t="s">
        <v>263</v>
      </c>
      <c r="O51" s="9" t="s">
        <v>264</v>
      </c>
      <c r="P51" s="10">
        <v>45394</v>
      </c>
    </row>
    <row r="52" spans="1:16" ht="105" x14ac:dyDescent="0.2">
      <c r="A52" s="4" t="s">
        <v>257</v>
      </c>
      <c r="B52" s="5" t="s">
        <v>258</v>
      </c>
      <c r="C52" s="5" t="s">
        <v>259</v>
      </c>
      <c r="D52" s="5" t="s">
        <v>260</v>
      </c>
      <c r="E52" s="5" t="s">
        <v>261</v>
      </c>
      <c r="F52" s="6">
        <v>30</v>
      </c>
      <c r="G52" s="7">
        <v>231.2</v>
      </c>
      <c r="H52" s="13">
        <f>G52*0.14</f>
        <v>32.368000000000002</v>
      </c>
      <c r="I52" s="14">
        <f>G52*0.22</f>
        <v>50.863999999999997</v>
      </c>
      <c r="J52" s="14">
        <f>G52+H52+I52</f>
        <v>314.43199999999996</v>
      </c>
      <c r="K52" s="14">
        <f>J52*1.1</f>
        <v>345.87520000000001</v>
      </c>
      <c r="L52" s="8"/>
      <c r="M52" s="5" t="s">
        <v>265</v>
      </c>
      <c r="N52" s="8" t="s">
        <v>263</v>
      </c>
      <c r="O52" s="9" t="s">
        <v>266</v>
      </c>
      <c r="P52" s="10">
        <v>45394</v>
      </c>
    </row>
    <row r="53" spans="1:16" ht="180" x14ac:dyDescent="0.2">
      <c r="A53" s="4" t="s">
        <v>157</v>
      </c>
      <c r="B53" s="5" t="s">
        <v>1173</v>
      </c>
      <c r="C53" s="5" t="s">
        <v>1174</v>
      </c>
      <c r="D53" s="5" t="s">
        <v>69</v>
      </c>
      <c r="E53" s="5" t="s">
        <v>158</v>
      </c>
      <c r="F53" s="6">
        <v>30</v>
      </c>
      <c r="G53" s="7">
        <v>37.6</v>
      </c>
      <c r="H53" s="13">
        <f>G53*0.17</f>
        <v>6.3920000000000003</v>
      </c>
      <c r="I53" s="14">
        <f>G53*0.3</f>
        <v>11.28</v>
      </c>
      <c r="J53" s="14">
        <f>G53+H53+I53</f>
        <v>55.272000000000006</v>
      </c>
      <c r="K53" s="14">
        <f>J53*1.1</f>
        <v>60.799200000000013</v>
      </c>
      <c r="L53" s="8"/>
      <c r="M53" s="5" t="s">
        <v>1175</v>
      </c>
      <c r="N53" s="8" t="s">
        <v>74</v>
      </c>
      <c r="O53" s="9" t="s">
        <v>1176</v>
      </c>
      <c r="P53" s="10">
        <v>45385</v>
      </c>
    </row>
    <row r="54" spans="1:16" ht="135" x14ac:dyDescent="0.2">
      <c r="A54" s="4" t="s">
        <v>175</v>
      </c>
      <c r="B54" s="5" t="s">
        <v>1810</v>
      </c>
      <c r="C54" s="5" t="s">
        <v>1815</v>
      </c>
      <c r="D54" s="5" t="s">
        <v>72</v>
      </c>
      <c r="E54" s="5" t="s">
        <v>176</v>
      </c>
      <c r="F54" s="6">
        <v>20</v>
      </c>
      <c r="G54" s="7">
        <v>413.76</v>
      </c>
      <c r="H54" s="13">
        <f>G54*0.14</f>
        <v>57.926400000000001</v>
      </c>
      <c r="I54" s="14">
        <f>G54*0.22</f>
        <v>91.027199999999993</v>
      </c>
      <c r="J54" s="14">
        <f>G54+H54+I54</f>
        <v>562.71360000000004</v>
      </c>
      <c r="K54" s="14">
        <f>J54*1.1</f>
        <v>618.98496000000011</v>
      </c>
      <c r="L54" s="8"/>
      <c r="M54" s="5" t="s">
        <v>1812</v>
      </c>
      <c r="N54" s="8" t="s">
        <v>1813</v>
      </c>
      <c r="O54" s="9" t="s">
        <v>1816</v>
      </c>
      <c r="P54" s="10">
        <v>45393</v>
      </c>
    </row>
    <row r="55" spans="1:16" ht="135" x14ac:dyDescent="0.2">
      <c r="A55" s="4" t="s">
        <v>175</v>
      </c>
      <c r="B55" s="5" t="s">
        <v>1810</v>
      </c>
      <c r="C55" s="5" t="s">
        <v>1811</v>
      </c>
      <c r="D55" s="5" t="s">
        <v>72</v>
      </c>
      <c r="E55" s="5" t="s">
        <v>176</v>
      </c>
      <c r="F55" s="6">
        <v>10</v>
      </c>
      <c r="G55" s="7">
        <v>206.88</v>
      </c>
      <c r="H55" s="13">
        <f>G55*0.14</f>
        <v>28.963200000000001</v>
      </c>
      <c r="I55" s="14">
        <f>G55*0.22</f>
        <v>45.513599999999997</v>
      </c>
      <c r="J55" s="14">
        <f>G55+H55+I55</f>
        <v>281.35680000000002</v>
      </c>
      <c r="K55" s="14">
        <f>J55*1.1</f>
        <v>309.49248000000006</v>
      </c>
      <c r="L55" s="8"/>
      <c r="M55" s="5" t="s">
        <v>1812</v>
      </c>
      <c r="N55" s="8" t="s">
        <v>1813</v>
      </c>
      <c r="O55" s="9" t="s">
        <v>1814</v>
      </c>
      <c r="P55" s="10">
        <v>45393</v>
      </c>
    </row>
    <row r="56" spans="1:16" ht="90" x14ac:dyDescent="0.2">
      <c r="A56" s="4" t="s">
        <v>177</v>
      </c>
      <c r="B56" s="5" t="s">
        <v>1300</v>
      </c>
      <c r="C56" s="5" t="s">
        <v>181</v>
      </c>
      <c r="D56" s="5" t="s">
        <v>260</v>
      </c>
      <c r="E56" s="5" t="s">
        <v>179</v>
      </c>
      <c r="F56" s="6">
        <v>1</v>
      </c>
      <c r="G56" s="7">
        <v>57.38</v>
      </c>
      <c r="H56" s="13">
        <f>G56*0.17</f>
        <v>9.7546000000000017</v>
      </c>
      <c r="I56" s="14">
        <f>G56*0.3</f>
        <v>17.213999999999999</v>
      </c>
      <c r="J56" s="14">
        <f>G56+H56+I56</f>
        <v>84.348600000000005</v>
      </c>
      <c r="K56" s="14">
        <f>J56*1.1</f>
        <v>92.783460000000019</v>
      </c>
      <c r="L56" s="8"/>
      <c r="M56" s="5" t="s">
        <v>1301</v>
      </c>
      <c r="N56" s="8" t="s">
        <v>1302</v>
      </c>
      <c r="O56" s="9" t="s">
        <v>1303</v>
      </c>
      <c r="P56" s="10">
        <v>45384</v>
      </c>
    </row>
    <row r="57" spans="1:16" ht="105" x14ac:dyDescent="0.2">
      <c r="A57" s="4" t="s">
        <v>177</v>
      </c>
      <c r="B57" s="5" t="s">
        <v>1300</v>
      </c>
      <c r="C57" s="5" t="s">
        <v>1304</v>
      </c>
      <c r="D57" s="5" t="s">
        <v>260</v>
      </c>
      <c r="E57" s="5" t="s">
        <v>178</v>
      </c>
      <c r="F57" s="6">
        <v>30</v>
      </c>
      <c r="G57" s="7">
        <v>108.94</v>
      </c>
      <c r="H57" s="13">
        <f>G57*0.14</f>
        <v>15.251600000000002</v>
      </c>
      <c r="I57" s="14">
        <f>G57*0.22</f>
        <v>23.966799999999999</v>
      </c>
      <c r="J57" s="14">
        <f>G57+H57+I57</f>
        <v>148.1584</v>
      </c>
      <c r="K57" s="14">
        <f>J57*1.1</f>
        <v>162.97424000000001</v>
      </c>
      <c r="L57" s="8"/>
      <c r="M57" s="5" t="s">
        <v>1305</v>
      </c>
      <c r="N57" s="8" t="s">
        <v>1306</v>
      </c>
      <c r="O57" s="9" t="s">
        <v>1307</v>
      </c>
      <c r="P57" s="10">
        <v>45391</v>
      </c>
    </row>
    <row r="58" spans="1:16" ht="105" x14ac:dyDescent="0.2">
      <c r="A58" s="4" t="s">
        <v>177</v>
      </c>
      <c r="B58" s="5" t="s">
        <v>1300</v>
      </c>
      <c r="C58" s="5" t="s">
        <v>1304</v>
      </c>
      <c r="D58" s="5" t="s">
        <v>260</v>
      </c>
      <c r="E58" s="5" t="s">
        <v>178</v>
      </c>
      <c r="F58" s="6">
        <v>30</v>
      </c>
      <c r="G58" s="7">
        <v>108.94</v>
      </c>
      <c r="H58" s="13">
        <f>G58*0.14</f>
        <v>15.251600000000002</v>
      </c>
      <c r="I58" s="14">
        <f>G58*0.22</f>
        <v>23.966799999999999</v>
      </c>
      <c r="J58" s="14">
        <f>G58+H58+I58</f>
        <v>148.1584</v>
      </c>
      <c r="K58" s="14">
        <f>J58*1.1</f>
        <v>162.97424000000001</v>
      </c>
      <c r="L58" s="8"/>
      <c r="M58" s="5" t="s">
        <v>1308</v>
      </c>
      <c r="N58" s="8" t="s">
        <v>1306</v>
      </c>
      <c r="O58" s="9" t="s">
        <v>1309</v>
      </c>
      <c r="P58" s="10">
        <v>45391</v>
      </c>
    </row>
    <row r="59" spans="1:16" ht="135" x14ac:dyDescent="0.2">
      <c r="A59" s="4" t="s">
        <v>655</v>
      </c>
      <c r="B59" s="5" t="s">
        <v>656</v>
      </c>
      <c r="C59" s="5" t="s">
        <v>657</v>
      </c>
      <c r="D59" s="5" t="s">
        <v>658</v>
      </c>
      <c r="E59" s="5" t="s">
        <v>659</v>
      </c>
      <c r="F59" s="6">
        <v>1</v>
      </c>
      <c r="G59" s="7">
        <v>142.91</v>
      </c>
      <c r="H59" s="13">
        <f>G59*0.14</f>
        <v>20.007400000000001</v>
      </c>
      <c r="I59" s="14">
        <f>G59*0.22</f>
        <v>31.440200000000001</v>
      </c>
      <c r="J59" s="14">
        <f>G59+H59+I59</f>
        <v>194.35759999999999</v>
      </c>
      <c r="K59" s="14">
        <f>J59*1.1</f>
        <v>213.79336000000001</v>
      </c>
      <c r="L59" s="8"/>
      <c r="M59" s="5" t="s">
        <v>660</v>
      </c>
      <c r="N59" s="8" t="s">
        <v>661</v>
      </c>
      <c r="O59" s="9" t="s">
        <v>662</v>
      </c>
      <c r="P59" s="10">
        <v>45390</v>
      </c>
    </row>
    <row r="60" spans="1:16" ht="105" x14ac:dyDescent="0.2">
      <c r="A60" s="4" t="s">
        <v>184</v>
      </c>
      <c r="B60" s="5" t="s">
        <v>763</v>
      </c>
      <c r="C60" s="5" t="s">
        <v>764</v>
      </c>
      <c r="D60" s="5" t="s">
        <v>260</v>
      </c>
      <c r="E60" s="5" t="s">
        <v>765</v>
      </c>
      <c r="F60" s="6">
        <v>1</v>
      </c>
      <c r="G60" s="7">
        <v>74.06</v>
      </c>
      <c r="H60" s="13">
        <f>G60*0.17</f>
        <v>12.590200000000001</v>
      </c>
      <c r="I60" s="14">
        <f>G60*0.3</f>
        <v>22.218</v>
      </c>
      <c r="J60" s="14">
        <f>G60+H60+I60</f>
        <v>108.8682</v>
      </c>
      <c r="K60" s="14">
        <f>J60*1.1</f>
        <v>119.75502000000002</v>
      </c>
      <c r="L60" s="8"/>
      <c r="M60" s="5" t="s">
        <v>766</v>
      </c>
      <c r="N60" s="8" t="s">
        <v>767</v>
      </c>
      <c r="O60" s="9" t="s">
        <v>768</v>
      </c>
      <c r="P60" s="10">
        <v>45394</v>
      </c>
    </row>
    <row r="61" spans="1:16" ht="105" x14ac:dyDescent="0.2">
      <c r="A61" s="4" t="s">
        <v>184</v>
      </c>
      <c r="B61" s="5" t="s">
        <v>763</v>
      </c>
      <c r="C61" s="5" t="s">
        <v>769</v>
      </c>
      <c r="D61" s="5" t="s">
        <v>260</v>
      </c>
      <c r="E61" s="5" t="s">
        <v>765</v>
      </c>
      <c r="F61" s="6">
        <v>1</v>
      </c>
      <c r="G61" s="7">
        <v>113.04</v>
      </c>
      <c r="H61" s="13">
        <f>G61*0.14</f>
        <v>15.825600000000003</v>
      </c>
      <c r="I61" s="14">
        <f>G61*0.22</f>
        <v>24.8688</v>
      </c>
      <c r="J61" s="14">
        <f>G61+H61+I61</f>
        <v>153.73439999999999</v>
      </c>
      <c r="K61" s="14">
        <f>J61*1.1</f>
        <v>169.10784000000001</v>
      </c>
      <c r="L61" s="8"/>
      <c r="M61" s="5" t="s">
        <v>766</v>
      </c>
      <c r="N61" s="8" t="s">
        <v>767</v>
      </c>
      <c r="O61" s="9" t="s">
        <v>770</v>
      </c>
      <c r="P61" s="10">
        <v>45394</v>
      </c>
    </row>
    <row r="62" spans="1:16" ht="165" x14ac:dyDescent="0.2">
      <c r="A62" s="4" t="s">
        <v>329</v>
      </c>
      <c r="B62" s="5" t="s">
        <v>1746</v>
      </c>
      <c r="C62" s="5" t="s">
        <v>1693</v>
      </c>
      <c r="D62" s="5" t="s">
        <v>211</v>
      </c>
      <c r="E62" s="5" t="s">
        <v>331</v>
      </c>
      <c r="F62" s="6">
        <v>56</v>
      </c>
      <c r="G62" s="7">
        <v>237.53</v>
      </c>
      <c r="H62" s="13">
        <f>G62*0.14</f>
        <v>33.254200000000004</v>
      </c>
      <c r="I62" s="14">
        <f>G62*0.22</f>
        <v>52.256599999999999</v>
      </c>
      <c r="J62" s="14">
        <f>G62+H62+I62</f>
        <v>323.04079999999999</v>
      </c>
      <c r="K62" s="14">
        <f>J62*1.1</f>
        <v>355.34488000000005</v>
      </c>
      <c r="L62" s="8"/>
      <c r="M62" s="5" t="s">
        <v>1747</v>
      </c>
      <c r="N62" s="8" t="s">
        <v>1748</v>
      </c>
      <c r="O62" s="9" t="s">
        <v>1749</v>
      </c>
      <c r="P62" s="10">
        <v>45392</v>
      </c>
    </row>
    <row r="63" spans="1:16" ht="120" x14ac:dyDescent="0.2">
      <c r="A63" s="4" t="s">
        <v>329</v>
      </c>
      <c r="B63" s="5" t="s">
        <v>1579</v>
      </c>
      <c r="C63" s="5" t="s">
        <v>554</v>
      </c>
      <c r="D63" s="5" t="s">
        <v>337</v>
      </c>
      <c r="E63" s="5" t="s">
        <v>331</v>
      </c>
      <c r="F63" s="6">
        <v>50</v>
      </c>
      <c r="G63" s="7">
        <v>389.8</v>
      </c>
      <c r="H63" s="13">
        <f>G63*0.14</f>
        <v>54.57200000000001</v>
      </c>
      <c r="I63" s="14">
        <f>G63*0.22</f>
        <v>85.756</v>
      </c>
      <c r="J63" s="14">
        <f>G63+H63+I63</f>
        <v>530.12800000000004</v>
      </c>
      <c r="K63" s="14">
        <f>J63*1.1</f>
        <v>583.14080000000013</v>
      </c>
      <c r="L63" s="8"/>
      <c r="M63" s="5" t="s">
        <v>1581</v>
      </c>
      <c r="N63" s="8" t="s">
        <v>1582</v>
      </c>
      <c r="O63" s="9" t="s">
        <v>339</v>
      </c>
      <c r="P63" s="10">
        <v>45394</v>
      </c>
    </row>
    <row r="64" spans="1:16" ht="120" x14ac:dyDescent="0.2">
      <c r="A64" s="4" t="s">
        <v>329</v>
      </c>
      <c r="B64" s="5" t="s">
        <v>1579</v>
      </c>
      <c r="C64" s="5" t="s">
        <v>554</v>
      </c>
      <c r="D64" s="5" t="s">
        <v>330</v>
      </c>
      <c r="E64" s="5" t="s">
        <v>331</v>
      </c>
      <c r="F64" s="6">
        <v>50</v>
      </c>
      <c r="G64" s="7">
        <v>389.8</v>
      </c>
      <c r="H64" s="13">
        <f>G64*0.14</f>
        <v>54.57200000000001</v>
      </c>
      <c r="I64" s="14">
        <f>G64*0.22</f>
        <v>85.756</v>
      </c>
      <c r="J64" s="14">
        <f>G64+H64+I64</f>
        <v>530.12800000000004</v>
      </c>
      <c r="K64" s="14">
        <f>J64*1.1</f>
        <v>583.14080000000013</v>
      </c>
      <c r="L64" s="8"/>
      <c r="M64" s="5" t="s">
        <v>1581</v>
      </c>
      <c r="N64" s="8" t="s">
        <v>1586</v>
      </c>
      <c r="O64" s="9" t="s">
        <v>333</v>
      </c>
      <c r="P64" s="10">
        <v>45394</v>
      </c>
    </row>
    <row r="65" spans="1:16" ht="120" x14ac:dyDescent="0.2">
      <c r="A65" s="4" t="s">
        <v>329</v>
      </c>
      <c r="B65" s="5" t="s">
        <v>1579</v>
      </c>
      <c r="C65" s="5" t="s">
        <v>1580</v>
      </c>
      <c r="D65" s="5" t="s">
        <v>337</v>
      </c>
      <c r="E65" s="5" t="s">
        <v>331</v>
      </c>
      <c r="F65" s="6">
        <v>30</v>
      </c>
      <c r="G65" s="7">
        <v>233.88</v>
      </c>
      <c r="H65" s="13">
        <f>G65*0.14</f>
        <v>32.743200000000002</v>
      </c>
      <c r="I65" s="14">
        <f>G65*0.22</f>
        <v>51.453600000000002</v>
      </c>
      <c r="J65" s="14">
        <f>G65+H65+I65</f>
        <v>318.07679999999999</v>
      </c>
      <c r="K65" s="14">
        <f>J65*1.1</f>
        <v>349.88448</v>
      </c>
      <c r="L65" s="8"/>
      <c r="M65" s="5" t="s">
        <v>1581</v>
      </c>
      <c r="N65" s="8" t="s">
        <v>1582</v>
      </c>
      <c r="O65" s="9" t="s">
        <v>338</v>
      </c>
      <c r="P65" s="10">
        <v>45394</v>
      </c>
    </row>
    <row r="66" spans="1:16" ht="120" x14ac:dyDescent="0.2">
      <c r="A66" s="4" t="s">
        <v>329</v>
      </c>
      <c r="B66" s="5" t="s">
        <v>1579</v>
      </c>
      <c r="C66" s="5" t="s">
        <v>1580</v>
      </c>
      <c r="D66" s="5" t="s">
        <v>330</v>
      </c>
      <c r="E66" s="5" t="s">
        <v>331</v>
      </c>
      <c r="F66" s="6">
        <v>30</v>
      </c>
      <c r="G66" s="7">
        <v>233.88</v>
      </c>
      <c r="H66" s="13">
        <f>G66*0.14</f>
        <v>32.743200000000002</v>
      </c>
      <c r="I66" s="14">
        <f>G66*0.22</f>
        <v>51.453600000000002</v>
      </c>
      <c r="J66" s="14">
        <f>G66+H66+I66</f>
        <v>318.07679999999999</v>
      </c>
      <c r="K66" s="14">
        <f>J66*1.1</f>
        <v>349.88448</v>
      </c>
      <c r="L66" s="8"/>
      <c r="M66" s="5" t="s">
        <v>1581</v>
      </c>
      <c r="N66" s="8" t="s">
        <v>1586</v>
      </c>
      <c r="O66" s="9" t="s">
        <v>336</v>
      </c>
      <c r="P66" s="10">
        <v>45394</v>
      </c>
    </row>
    <row r="67" spans="1:16" ht="120" x14ac:dyDescent="0.2">
      <c r="A67" s="4" t="s">
        <v>329</v>
      </c>
      <c r="B67" s="5" t="s">
        <v>1579</v>
      </c>
      <c r="C67" s="5" t="s">
        <v>555</v>
      </c>
      <c r="D67" s="5" t="s">
        <v>337</v>
      </c>
      <c r="E67" s="5" t="s">
        <v>331</v>
      </c>
      <c r="F67" s="6">
        <v>50</v>
      </c>
      <c r="G67" s="7">
        <v>236.56</v>
      </c>
      <c r="H67" s="13">
        <f>G67*0.14</f>
        <v>33.118400000000001</v>
      </c>
      <c r="I67" s="14">
        <f>G67*0.22</f>
        <v>52.043199999999999</v>
      </c>
      <c r="J67" s="14">
        <f>G67+H67+I67</f>
        <v>321.72160000000002</v>
      </c>
      <c r="K67" s="14">
        <f>J67*1.1</f>
        <v>353.89376000000004</v>
      </c>
      <c r="L67" s="8"/>
      <c r="M67" s="5" t="s">
        <v>1581</v>
      </c>
      <c r="N67" s="8" t="s">
        <v>1582</v>
      </c>
      <c r="O67" s="9" t="s">
        <v>341</v>
      </c>
      <c r="P67" s="10">
        <v>45394</v>
      </c>
    </row>
    <row r="68" spans="1:16" ht="120" x14ac:dyDescent="0.2">
      <c r="A68" s="4" t="s">
        <v>329</v>
      </c>
      <c r="B68" s="5" t="s">
        <v>1579</v>
      </c>
      <c r="C68" s="5" t="s">
        <v>555</v>
      </c>
      <c r="D68" s="5" t="s">
        <v>330</v>
      </c>
      <c r="E68" s="5" t="s">
        <v>331</v>
      </c>
      <c r="F68" s="6">
        <v>50</v>
      </c>
      <c r="G68" s="7">
        <v>236.56</v>
      </c>
      <c r="H68" s="13">
        <f>G68*0.14</f>
        <v>33.118400000000001</v>
      </c>
      <c r="I68" s="14">
        <f>G68*0.22</f>
        <v>52.043199999999999</v>
      </c>
      <c r="J68" s="14">
        <f>G68+H68+I68</f>
        <v>321.72160000000002</v>
      </c>
      <c r="K68" s="14">
        <f>J68*1.1</f>
        <v>353.89376000000004</v>
      </c>
      <c r="L68" s="8"/>
      <c r="M68" s="5" t="s">
        <v>1581</v>
      </c>
      <c r="N68" s="8" t="s">
        <v>1586</v>
      </c>
      <c r="O68" s="9" t="s">
        <v>334</v>
      </c>
      <c r="P68" s="10">
        <v>45394</v>
      </c>
    </row>
    <row r="69" spans="1:16" ht="120" x14ac:dyDescent="0.2">
      <c r="A69" s="4" t="s">
        <v>329</v>
      </c>
      <c r="B69" s="5" t="s">
        <v>1579</v>
      </c>
      <c r="C69" s="5" t="s">
        <v>1583</v>
      </c>
      <c r="D69" s="5" t="s">
        <v>337</v>
      </c>
      <c r="E69" s="5" t="s">
        <v>331</v>
      </c>
      <c r="F69" s="6">
        <v>30</v>
      </c>
      <c r="G69" s="7">
        <v>159.27000000000001</v>
      </c>
      <c r="H69" s="13">
        <f>G69*0.14</f>
        <v>22.297800000000002</v>
      </c>
      <c r="I69" s="14">
        <f>G69*0.22</f>
        <v>35.039400000000001</v>
      </c>
      <c r="J69" s="14">
        <f>G69+H69+I69</f>
        <v>216.60720000000001</v>
      </c>
      <c r="K69" s="14">
        <f>J69*1.1</f>
        <v>238.26792000000003</v>
      </c>
      <c r="L69" s="8"/>
      <c r="M69" s="5" t="s">
        <v>1581</v>
      </c>
      <c r="N69" s="8" t="s">
        <v>1582</v>
      </c>
      <c r="O69" s="9" t="s">
        <v>340</v>
      </c>
      <c r="P69" s="10">
        <v>45394</v>
      </c>
    </row>
    <row r="70" spans="1:16" ht="120" x14ac:dyDescent="0.2">
      <c r="A70" s="4" t="s">
        <v>329</v>
      </c>
      <c r="B70" s="5" t="s">
        <v>1579</v>
      </c>
      <c r="C70" s="5" t="s">
        <v>1583</v>
      </c>
      <c r="D70" s="5" t="s">
        <v>330</v>
      </c>
      <c r="E70" s="5" t="s">
        <v>331</v>
      </c>
      <c r="F70" s="6">
        <v>30</v>
      </c>
      <c r="G70" s="7">
        <v>159.27000000000001</v>
      </c>
      <c r="H70" s="13">
        <f>G70*0.14</f>
        <v>22.297800000000002</v>
      </c>
      <c r="I70" s="14">
        <f>G70*0.22</f>
        <v>35.039400000000001</v>
      </c>
      <c r="J70" s="14">
        <f>G70+H70+I70</f>
        <v>216.60720000000001</v>
      </c>
      <c r="K70" s="14">
        <f>J70*1.1</f>
        <v>238.26792000000003</v>
      </c>
      <c r="L70" s="8"/>
      <c r="M70" s="5" t="s">
        <v>1581</v>
      </c>
      <c r="N70" s="8" t="s">
        <v>1586</v>
      </c>
      <c r="O70" s="9" t="s">
        <v>335</v>
      </c>
      <c r="P70" s="10">
        <v>45394</v>
      </c>
    </row>
    <row r="71" spans="1:16" ht="120" x14ac:dyDescent="0.2">
      <c r="A71" s="4" t="s">
        <v>329</v>
      </c>
      <c r="B71" s="5" t="s">
        <v>1579</v>
      </c>
      <c r="C71" s="5" t="s">
        <v>1584</v>
      </c>
      <c r="D71" s="5" t="s">
        <v>337</v>
      </c>
      <c r="E71" s="5" t="s">
        <v>331</v>
      </c>
      <c r="F71" s="6">
        <v>90</v>
      </c>
      <c r="G71" s="7">
        <v>425.81</v>
      </c>
      <c r="H71" s="13">
        <f>G71*0.14</f>
        <v>59.613400000000006</v>
      </c>
      <c r="I71" s="14">
        <f>G71*0.22</f>
        <v>93.678200000000004</v>
      </c>
      <c r="J71" s="14">
        <f>G71+H71+I71</f>
        <v>579.10159999999996</v>
      </c>
      <c r="K71" s="14">
        <f>J71*1.1</f>
        <v>637.01175999999998</v>
      </c>
      <c r="L71" s="8"/>
      <c r="M71" s="5" t="s">
        <v>1581</v>
      </c>
      <c r="N71" s="8" t="s">
        <v>1582</v>
      </c>
      <c r="O71" s="9" t="s">
        <v>1585</v>
      </c>
      <c r="P71" s="10">
        <v>45394</v>
      </c>
    </row>
    <row r="72" spans="1:16" ht="120" x14ac:dyDescent="0.2">
      <c r="A72" s="4" t="s">
        <v>329</v>
      </c>
      <c r="B72" s="5" t="s">
        <v>1579</v>
      </c>
      <c r="C72" s="5" t="s">
        <v>1584</v>
      </c>
      <c r="D72" s="5" t="s">
        <v>330</v>
      </c>
      <c r="E72" s="5" t="s">
        <v>331</v>
      </c>
      <c r="F72" s="6">
        <v>90</v>
      </c>
      <c r="G72" s="7">
        <v>425.81</v>
      </c>
      <c r="H72" s="13">
        <f>G72*0.14</f>
        <v>59.613400000000006</v>
      </c>
      <c r="I72" s="14">
        <f>G72*0.22</f>
        <v>93.678200000000004</v>
      </c>
      <c r="J72" s="14">
        <f>G72+H72+I72</f>
        <v>579.10159999999996</v>
      </c>
      <c r="K72" s="14">
        <f>J72*1.1</f>
        <v>637.01175999999998</v>
      </c>
      <c r="L72" s="8"/>
      <c r="M72" s="5" t="s">
        <v>1581</v>
      </c>
      <c r="N72" s="8" t="s">
        <v>1586</v>
      </c>
      <c r="O72" s="9" t="s">
        <v>332</v>
      </c>
      <c r="P72" s="10">
        <v>45394</v>
      </c>
    </row>
    <row r="73" spans="1:16" ht="75" x14ac:dyDescent="0.2">
      <c r="A73" s="4" t="s">
        <v>192</v>
      </c>
      <c r="B73" s="5" t="s">
        <v>192</v>
      </c>
      <c r="C73" s="5" t="s">
        <v>193</v>
      </c>
      <c r="D73" s="5" t="s">
        <v>50</v>
      </c>
      <c r="E73" s="5" t="s">
        <v>194</v>
      </c>
      <c r="F73" s="6">
        <v>30</v>
      </c>
      <c r="G73" s="7">
        <v>335.04</v>
      </c>
      <c r="H73" s="13">
        <f>G73*0.14</f>
        <v>46.905600000000007</v>
      </c>
      <c r="I73" s="14">
        <f>G73*0.22</f>
        <v>73.708800000000011</v>
      </c>
      <c r="J73" s="14">
        <f>G73+H73+I73</f>
        <v>455.65440000000001</v>
      </c>
      <c r="K73" s="14">
        <f>J73*1.1</f>
        <v>501.21984000000003</v>
      </c>
      <c r="L73" s="8"/>
      <c r="M73" s="5" t="s">
        <v>195</v>
      </c>
      <c r="N73" s="8" t="s">
        <v>199</v>
      </c>
      <c r="O73" s="9" t="s">
        <v>196</v>
      </c>
      <c r="P73" s="10">
        <v>45393</v>
      </c>
    </row>
    <row r="74" spans="1:16" ht="105" x14ac:dyDescent="0.2">
      <c r="A74" s="4" t="s">
        <v>192</v>
      </c>
      <c r="B74" s="5" t="s">
        <v>192</v>
      </c>
      <c r="C74" s="5" t="s">
        <v>197</v>
      </c>
      <c r="D74" s="5" t="s">
        <v>50</v>
      </c>
      <c r="E74" s="5" t="s">
        <v>194</v>
      </c>
      <c r="F74" s="6">
        <v>30</v>
      </c>
      <c r="G74" s="7">
        <v>335.04</v>
      </c>
      <c r="H74" s="13">
        <f>G74*0.14</f>
        <v>46.905600000000007</v>
      </c>
      <c r="I74" s="14">
        <f>G74*0.22</f>
        <v>73.708800000000011</v>
      </c>
      <c r="J74" s="14">
        <f>G74+H74+I74</f>
        <v>455.65440000000001</v>
      </c>
      <c r="K74" s="14">
        <f>J74*1.1</f>
        <v>501.21984000000003</v>
      </c>
      <c r="L74" s="8"/>
      <c r="M74" s="5" t="s">
        <v>195</v>
      </c>
      <c r="N74" s="8" t="s">
        <v>199</v>
      </c>
      <c r="O74" s="9" t="s">
        <v>198</v>
      </c>
      <c r="P74" s="10">
        <v>45393</v>
      </c>
    </row>
    <row r="75" spans="1:16" ht="75" x14ac:dyDescent="0.2">
      <c r="A75" s="4" t="s">
        <v>192</v>
      </c>
      <c r="B75" s="5" t="s">
        <v>958</v>
      </c>
      <c r="C75" s="5" t="s">
        <v>959</v>
      </c>
      <c r="D75" s="5" t="s">
        <v>135</v>
      </c>
      <c r="E75" s="5" t="s">
        <v>194</v>
      </c>
      <c r="F75" s="6">
        <v>30</v>
      </c>
      <c r="G75" s="7">
        <v>363.2</v>
      </c>
      <c r="H75" s="13">
        <f>G75*0.14</f>
        <v>50.848000000000006</v>
      </c>
      <c r="I75" s="14">
        <f>G75*0.22</f>
        <v>79.903999999999996</v>
      </c>
      <c r="J75" s="14">
        <f>G75+H75+I75</f>
        <v>493.952</v>
      </c>
      <c r="K75" s="14">
        <f>J75*1.1</f>
        <v>543.34720000000004</v>
      </c>
      <c r="L75" s="8"/>
      <c r="M75" s="5" t="s">
        <v>960</v>
      </c>
      <c r="N75" s="8" t="s">
        <v>199</v>
      </c>
      <c r="O75" s="9" t="s">
        <v>961</v>
      </c>
      <c r="P75" s="10">
        <v>45393</v>
      </c>
    </row>
    <row r="76" spans="1:16" ht="150" x14ac:dyDescent="0.2">
      <c r="A76" s="4" t="s">
        <v>515</v>
      </c>
      <c r="B76" s="5" t="s">
        <v>1850</v>
      </c>
      <c r="C76" s="5" t="s">
        <v>1855</v>
      </c>
      <c r="D76" s="5" t="s">
        <v>1852</v>
      </c>
      <c r="E76" s="5" t="s">
        <v>516</v>
      </c>
      <c r="F76" s="6">
        <v>20</v>
      </c>
      <c r="G76" s="7">
        <v>661.96</v>
      </c>
      <c r="H76" s="13">
        <f>G76*0.1</f>
        <v>66.196000000000012</v>
      </c>
      <c r="I76" s="14">
        <f>G76*0.15</f>
        <v>99.293999999999997</v>
      </c>
      <c r="J76" s="14">
        <f>G76+H76+I76</f>
        <v>827.45</v>
      </c>
      <c r="K76" s="14">
        <f>J76*1.1</f>
        <v>910.19500000000016</v>
      </c>
      <c r="L76" s="8"/>
      <c r="M76" s="5" t="s">
        <v>1853</v>
      </c>
      <c r="N76" s="8" t="s">
        <v>1479</v>
      </c>
      <c r="O76" s="9" t="s">
        <v>1856</v>
      </c>
      <c r="P76" s="10">
        <v>45403</v>
      </c>
    </row>
    <row r="77" spans="1:16" ht="150" x14ac:dyDescent="0.2">
      <c r="A77" s="4" t="s">
        <v>515</v>
      </c>
      <c r="B77" s="5" t="s">
        <v>1850</v>
      </c>
      <c r="C77" s="5" t="s">
        <v>1855</v>
      </c>
      <c r="D77" s="5" t="s">
        <v>1852</v>
      </c>
      <c r="E77" s="5" t="s">
        <v>516</v>
      </c>
      <c r="F77" s="6">
        <v>20</v>
      </c>
      <c r="G77" s="7">
        <v>661.96</v>
      </c>
      <c r="H77" s="13">
        <f>G77*0.1</f>
        <v>66.196000000000012</v>
      </c>
      <c r="I77" s="14">
        <f>G77*0.15</f>
        <v>99.293999999999997</v>
      </c>
      <c r="J77" s="14">
        <f>G77+H77+I77</f>
        <v>827.45</v>
      </c>
      <c r="K77" s="14">
        <f>J77*1.1</f>
        <v>910.19500000000016</v>
      </c>
      <c r="L77" s="8"/>
      <c r="M77" s="5" t="s">
        <v>1857</v>
      </c>
      <c r="N77" s="8" t="s">
        <v>1479</v>
      </c>
      <c r="O77" s="9" t="s">
        <v>1858</v>
      </c>
      <c r="P77" s="10">
        <v>45403</v>
      </c>
    </row>
    <row r="78" spans="1:16" ht="150" x14ac:dyDescent="0.2">
      <c r="A78" s="4" t="s">
        <v>515</v>
      </c>
      <c r="B78" s="5" t="s">
        <v>1850</v>
      </c>
      <c r="C78" s="5" t="s">
        <v>1851</v>
      </c>
      <c r="D78" s="5" t="s">
        <v>1852</v>
      </c>
      <c r="E78" s="5" t="s">
        <v>516</v>
      </c>
      <c r="F78" s="6">
        <v>60</v>
      </c>
      <c r="G78" s="7">
        <v>1925.46</v>
      </c>
      <c r="H78" s="13">
        <f>G78*0.1</f>
        <v>192.54600000000002</v>
      </c>
      <c r="I78" s="14">
        <f>G78*0.15</f>
        <v>288.81900000000002</v>
      </c>
      <c r="J78" s="14">
        <f>G78+H78+I78</f>
        <v>2406.8249999999998</v>
      </c>
      <c r="K78" s="14">
        <f>J78*1.1</f>
        <v>2647.5075000000002</v>
      </c>
      <c r="L78" s="8"/>
      <c r="M78" s="5" t="s">
        <v>1853</v>
      </c>
      <c r="N78" s="8" t="s">
        <v>1479</v>
      </c>
      <c r="O78" s="9" t="s">
        <v>1854</v>
      </c>
      <c r="P78" s="10">
        <v>45403</v>
      </c>
    </row>
    <row r="79" spans="1:16" ht="150" x14ac:dyDescent="0.2">
      <c r="A79" s="4" t="s">
        <v>515</v>
      </c>
      <c r="B79" s="5" t="s">
        <v>1850</v>
      </c>
      <c r="C79" s="5" t="s">
        <v>1851</v>
      </c>
      <c r="D79" s="5" t="s">
        <v>1852</v>
      </c>
      <c r="E79" s="5" t="s">
        <v>516</v>
      </c>
      <c r="F79" s="6">
        <v>60</v>
      </c>
      <c r="G79" s="7">
        <v>1925.46</v>
      </c>
      <c r="H79" s="13">
        <f>G79*0.1</f>
        <v>192.54600000000002</v>
      </c>
      <c r="I79" s="14">
        <f>G79*0.15</f>
        <v>288.81900000000002</v>
      </c>
      <c r="J79" s="14">
        <f>G79+H79+I79</f>
        <v>2406.8249999999998</v>
      </c>
      <c r="K79" s="14">
        <f>J79*1.1</f>
        <v>2647.5075000000002</v>
      </c>
      <c r="L79" s="8"/>
      <c r="M79" s="5" t="s">
        <v>1857</v>
      </c>
      <c r="N79" s="8" t="s">
        <v>1479</v>
      </c>
      <c r="O79" s="9" t="s">
        <v>1859</v>
      </c>
      <c r="P79" s="10">
        <v>45403</v>
      </c>
    </row>
    <row r="80" spans="1:16" ht="120" x14ac:dyDescent="0.2">
      <c r="A80" s="4" t="s">
        <v>515</v>
      </c>
      <c r="B80" s="5" t="s">
        <v>1475</v>
      </c>
      <c r="C80" s="5" t="s">
        <v>1476</v>
      </c>
      <c r="D80" s="5" t="s">
        <v>1477</v>
      </c>
      <c r="E80" s="5" t="s">
        <v>516</v>
      </c>
      <c r="F80" s="6">
        <v>20</v>
      </c>
      <c r="G80" s="7">
        <v>688.55</v>
      </c>
      <c r="H80" s="13">
        <f>G80*0.1</f>
        <v>68.855000000000004</v>
      </c>
      <c r="I80" s="14">
        <f>G80*0.15</f>
        <v>103.28249999999998</v>
      </c>
      <c r="J80" s="14">
        <f>G80+H80+I80</f>
        <v>860.6875</v>
      </c>
      <c r="K80" s="14">
        <f>J80*1.1</f>
        <v>946.75625000000002</v>
      </c>
      <c r="L80" s="8"/>
      <c r="M80" s="5" t="s">
        <v>1478</v>
      </c>
      <c r="N80" s="8" t="s">
        <v>1479</v>
      </c>
      <c r="O80" s="9" t="s">
        <v>1480</v>
      </c>
      <c r="P80" s="10">
        <v>45403</v>
      </c>
    </row>
    <row r="81" spans="1:16" ht="120" x14ac:dyDescent="0.2">
      <c r="A81" s="4" t="s">
        <v>515</v>
      </c>
      <c r="B81" s="5" t="s">
        <v>1475</v>
      </c>
      <c r="C81" s="5" t="s">
        <v>1476</v>
      </c>
      <c r="D81" s="5" t="s">
        <v>1477</v>
      </c>
      <c r="E81" s="5" t="s">
        <v>516</v>
      </c>
      <c r="F81" s="6">
        <v>20</v>
      </c>
      <c r="G81" s="7">
        <v>688.55</v>
      </c>
      <c r="H81" s="13">
        <f>G81*0.1</f>
        <v>68.855000000000004</v>
      </c>
      <c r="I81" s="14">
        <f>G81*0.15</f>
        <v>103.28249999999998</v>
      </c>
      <c r="J81" s="14">
        <f>G81+H81+I81</f>
        <v>860.6875</v>
      </c>
      <c r="K81" s="14">
        <f>J81*1.1</f>
        <v>946.75625000000002</v>
      </c>
      <c r="L81" s="8"/>
      <c r="M81" s="5" t="s">
        <v>1481</v>
      </c>
      <c r="N81" s="8" t="s">
        <v>1479</v>
      </c>
      <c r="O81" s="9" t="s">
        <v>1482</v>
      </c>
      <c r="P81" s="10">
        <v>45403</v>
      </c>
    </row>
    <row r="82" spans="1:16" ht="135" x14ac:dyDescent="0.2">
      <c r="A82" s="4" t="s">
        <v>515</v>
      </c>
      <c r="B82" s="5" t="s">
        <v>1730</v>
      </c>
      <c r="C82" s="5" t="s">
        <v>1732</v>
      </c>
      <c r="D82" s="5" t="s">
        <v>663</v>
      </c>
      <c r="E82" s="5" t="s">
        <v>516</v>
      </c>
      <c r="F82" s="6">
        <v>20</v>
      </c>
      <c r="G82" s="7">
        <v>866.99</v>
      </c>
      <c r="H82" s="13">
        <f>G82*0.1</f>
        <v>86.699000000000012</v>
      </c>
      <c r="I82" s="14">
        <f>G82*0.15</f>
        <v>130.04849999999999</v>
      </c>
      <c r="J82" s="14">
        <f>G82+H82+I82</f>
        <v>1083.7375000000002</v>
      </c>
      <c r="K82" s="14">
        <f>J82*1.1</f>
        <v>1192.1112500000004</v>
      </c>
      <c r="L82" s="8"/>
      <c r="M82" s="5" t="s">
        <v>1731</v>
      </c>
      <c r="N82" s="8" t="s">
        <v>1479</v>
      </c>
      <c r="O82" s="9" t="s">
        <v>1733</v>
      </c>
      <c r="P82" s="10">
        <v>45403</v>
      </c>
    </row>
    <row r="83" spans="1:16" ht="135" x14ac:dyDescent="0.2">
      <c r="A83" s="4" t="s">
        <v>515</v>
      </c>
      <c r="B83" s="5" t="s">
        <v>1730</v>
      </c>
      <c r="C83" s="5" t="s">
        <v>1734</v>
      </c>
      <c r="D83" s="5" t="s">
        <v>663</v>
      </c>
      <c r="E83" s="5" t="s">
        <v>516</v>
      </c>
      <c r="F83" s="6">
        <v>20</v>
      </c>
      <c r="G83" s="7">
        <v>866.99</v>
      </c>
      <c r="H83" s="13">
        <f>G83*0.1</f>
        <v>86.699000000000012</v>
      </c>
      <c r="I83" s="14">
        <f>G83*0.15</f>
        <v>130.04849999999999</v>
      </c>
      <c r="J83" s="14">
        <f>G83+H83+I83</f>
        <v>1083.7375000000002</v>
      </c>
      <c r="K83" s="14">
        <f>J83*1.1</f>
        <v>1192.1112500000004</v>
      </c>
      <c r="L83" s="8"/>
      <c r="M83" s="5" t="s">
        <v>1731</v>
      </c>
      <c r="N83" s="8" t="s">
        <v>1479</v>
      </c>
      <c r="O83" s="9" t="s">
        <v>1735</v>
      </c>
      <c r="P83" s="10">
        <v>45403</v>
      </c>
    </row>
    <row r="84" spans="1:16" ht="180" x14ac:dyDescent="0.2">
      <c r="A84" s="4" t="s">
        <v>1347</v>
      </c>
      <c r="B84" s="5" t="s">
        <v>1353</v>
      </c>
      <c r="C84" s="5" t="s">
        <v>1355</v>
      </c>
      <c r="D84" s="5" t="s">
        <v>762</v>
      </c>
      <c r="E84" s="5" t="s">
        <v>743</v>
      </c>
      <c r="F84" s="6">
        <v>3</v>
      </c>
      <c r="G84" s="7">
        <v>4468.59</v>
      </c>
      <c r="H84" s="13">
        <f>G84*0.1</f>
        <v>446.85900000000004</v>
      </c>
      <c r="I84" s="14">
        <f>G84*0.15</f>
        <v>670.2885</v>
      </c>
      <c r="J84" s="14">
        <f>G84+H84+I84</f>
        <v>5585.7375000000002</v>
      </c>
      <c r="K84" s="14">
        <f>J84*1.1</f>
        <v>6144.3112500000007</v>
      </c>
      <c r="L84" s="8"/>
      <c r="M84" s="5" t="s">
        <v>1354</v>
      </c>
      <c r="N84" s="8" t="s">
        <v>1356</v>
      </c>
      <c r="O84" s="9" t="s">
        <v>1357</v>
      </c>
      <c r="P84" s="10">
        <v>45385</v>
      </c>
    </row>
    <row r="85" spans="1:16" ht="135" x14ac:dyDescent="0.25">
      <c r="A85" s="4" t="s">
        <v>1681</v>
      </c>
      <c r="B85" s="5" t="s">
        <v>1682</v>
      </c>
      <c r="C85" s="5" t="s">
        <v>1683</v>
      </c>
      <c r="D85" s="5" t="s">
        <v>33</v>
      </c>
      <c r="E85" s="5" t="s">
        <v>1684</v>
      </c>
      <c r="F85" s="6">
        <v>10</v>
      </c>
      <c r="G85" s="7">
        <v>270.89999999999998</v>
      </c>
      <c r="H85" s="15">
        <f>G85*0.25</f>
        <v>67.724999999999994</v>
      </c>
      <c r="I85" s="16">
        <f>G85*0.41</f>
        <v>111.06899999999999</v>
      </c>
      <c r="J85" s="16">
        <f>G85*1.66</f>
        <v>449.69399999999996</v>
      </c>
      <c r="K85" s="16">
        <f>J85*1.1</f>
        <v>494.66340000000002</v>
      </c>
      <c r="L85" s="8"/>
      <c r="M85" s="5" t="s">
        <v>1685</v>
      </c>
      <c r="N85" s="8" t="s">
        <v>1686</v>
      </c>
      <c r="O85" s="9" t="s">
        <v>1687</v>
      </c>
      <c r="P85" s="10">
        <v>45384</v>
      </c>
    </row>
    <row r="86" spans="1:16" ht="180" x14ac:dyDescent="0.2">
      <c r="A86" s="4" t="s">
        <v>1623</v>
      </c>
      <c r="B86" s="5" t="s">
        <v>1624</v>
      </c>
      <c r="C86" s="5" t="s">
        <v>1625</v>
      </c>
      <c r="D86" s="5" t="s">
        <v>1626</v>
      </c>
      <c r="E86" s="5" t="s">
        <v>1627</v>
      </c>
      <c r="F86" s="6">
        <v>1</v>
      </c>
      <c r="G86" s="7">
        <v>690.16</v>
      </c>
      <c r="H86" s="13">
        <f>G86*0.1</f>
        <v>69.016000000000005</v>
      </c>
      <c r="I86" s="14">
        <f>G86*0.15</f>
        <v>103.52399999999999</v>
      </c>
      <c r="J86" s="14">
        <f>G86+H86+I86</f>
        <v>862.69999999999993</v>
      </c>
      <c r="K86" s="14">
        <f>J86*1.1</f>
        <v>948.97</v>
      </c>
      <c r="L86" s="8"/>
      <c r="M86" s="5" t="s">
        <v>1628</v>
      </c>
      <c r="N86" s="8" t="s">
        <v>1629</v>
      </c>
      <c r="O86" s="9" t="s">
        <v>1630</v>
      </c>
      <c r="P86" s="10">
        <v>45390</v>
      </c>
    </row>
    <row r="87" spans="1:16" ht="240" x14ac:dyDescent="0.2">
      <c r="A87" s="4" t="s">
        <v>1327</v>
      </c>
      <c r="B87" s="5" t="s">
        <v>1471</v>
      </c>
      <c r="C87" s="5" t="s">
        <v>1472</v>
      </c>
      <c r="D87" s="5" t="s">
        <v>504</v>
      </c>
      <c r="E87" s="5" t="s">
        <v>1330</v>
      </c>
      <c r="F87" s="6">
        <v>1</v>
      </c>
      <c r="G87" s="7">
        <v>400.7</v>
      </c>
      <c r="H87" s="13">
        <f>G87*0.14</f>
        <v>56.098000000000006</v>
      </c>
      <c r="I87" s="14">
        <f>G87*0.22</f>
        <v>88.153999999999996</v>
      </c>
      <c r="J87" s="14">
        <f>G87+H87+I87</f>
        <v>544.952</v>
      </c>
      <c r="K87" s="14">
        <f>J87*1.1</f>
        <v>599.44720000000007</v>
      </c>
      <c r="L87" s="8"/>
      <c r="M87" s="5" t="s">
        <v>1473</v>
      </c>
      <c r="N87" s="8" t="s">
        <v>1332</v>
      </c>
      <c r="O87" s="9" t="s">
        <v>1474</v>
      </c>
      <c r="P87" s="10">
        <v>45386</v>
      </c>
    </row>
    <row r="88" spans="1:16" ht="225" x14ac:dyDescent="0.2">
      <c r="A88" s="4" t="s">
        <v>1327</v>
      </c>
      <c r="B88" s="5" t="s">
        <v>1328</v>
      </c>
      <c r="C88" s="5" t="s">
        <v>1334</v>
      </c>
      <c r="D88" s="5" t="s">
        <v>504</v>
      </c>
      <c r="E88" s="5" t="s">
        <v>1330</v>
      </c>
      <c r="F88" s="6">
        <v>5</v>
      </c>
      <c r="G88" s="7">
        <v>937.8</v>
      </c>
      <c r="H88" s="13">
        <f>G88*0.1</f>
        <v>93.78</v>
      </c>
      <c r="I88" s="14">
        <f>G88*0.15</f>
        <v>140.66999999999999</v>
      </c>
      <c r="J88" s="14">
        <f>G88+H88+I88</f>
        <v>1172.25</v>
      </c>
      <c r="K88" s="14">
        <f>J88*1.1</f>
        <v>1289.4750000000001</v>
      </c>
      <c r="L88" s="8"/>
      <c r="M88" s="5" t="s">
        <v>1331</v>
      </c>
      <c r="N88" s="8" t="s">
        <v>1332</v>
      </c>
      <c r="O88" s="9" t="s">
        <v>1335</v>
      </c>
      <c r="P88" s="10">
        <v>45386</v>
      </c>
    </row>
    <row r="89" spans="1:16" ht="225" x14ac:dyDescent="0.2">
      <c r="A89" s="4" t="s">
        <v>1327</v>
      </c>
      <c r="B89" s="5" t="s">
        <v>1328</v>
      </c>
      <c r="C89" s="5" t="s">
        <v>1329</v>
      </c>
      <c r="D89" s="5" t="s">
        <v>504</v>
      </c>
      <c r="E89" s="5" t="s">
        <v>1330</v>
      </c>
      <c r="F89" s="6">
        <v>1</v>
      </c>
      <c r="G89" s="7">
        <v>199</v>
      </c>
      <c r="H89" s="13">
        <f>G89*0.14</f>
        <v>27.860000000000003</v>
      </c>
      <c r="I89" s="14">
        <f>G89*0.22</f>
        <v>43.78</v>
      </c>
      <c r="J89" s="14">
        <f>G89+H89+I89</f>
        <v>270.64</v>
      </c>
      <c r="K89" s="14">
        <f>J89*1.1</f>
        <v>297.70400000000001</v>
      </c>
      <c r="L89" s="8"/>
      <c r="M89" s="5" t="s">
        <v>1331</v>
      </c>
      <c r="N89" s="8" t="s">
        <v>1332</v>
      </c>
      <c r="O89" s="9" t="s">
        <v>1333</v>
      </c>
      <c r="P89" s="10">
        <v>45386</v>
      </c>
    </row>
    <row r="90" spans="1:16" ht="225" x14ac:dyDescent="0.2">
      <c r="A90" s="4" t="s">
        <v>1327</v>
      </c>
      <c r="B90" s="5" t="s">
        <v>1727</v>
      </c>
      <c r="C90" s="5" t="s">
        <v>1729</v>
      </c>
      <c r="D90" s="5" t="s">
        <v>504</v>
      </c>
      <c r="E90" s="5" t="s">
        <v>1330</v>
      </c>
      <c r="F90" s="6">
        <v>5</v>
      </c>
      <c r="G90" s="7">
        <v>937.8</v>
      </c>
      <c r="H90" s="13">
        <f>G90*0.1</f>
        <v>93.78</v>
      </c>
      <c r="I90" s="14">
        <f>G90*0.15</f>
        <v>140.66999999999999</v>
      </c>
      <c r="J90" s="14">
        <f>G90+H90+I90</f>
        <v>1172.25</v>
      </c>
      <c r="K90" s="14">
        <f>J90*1.1</f>
        <v>1289.4750000000001</v>
      </c>
      <c r="L90" s="8"/>
      <c r="M90" s="5" t="s">
        <v>1331</v>
      </c>
      <c r="N90" s="8" t="s">
        <v>1332</v>
      </c>
      <c r="O90" s="9" t="s">
        <v>1728</v>
      </c>
      <c r="P90" s="10">
        <v>45386</v>
      </c>
    </row>
    <row r="91" spans="1:16" ht="240" x14ac:dyDescent="0.2">
      <c r="A91" s="4" t="s">
        <v>2201</v>
      </c>
      <c r="B91" s="5" t="s">
        <v>2202</v>
      </c>
      <c r="C91" s="5" t="s">
        <v>2203</v>
      </c>
      <c r="D91" s="5" t="s">
        <v>1341</v>
      </c>
      <c r="E91" s="5" t="s">
        <v>1342</v>
      </c>
      <c r="F91" s="6">
        <v>1</v>
      </c>
      <c r="G91" s="7">
        <v>1451.89</v>
      </c>
      <c r="H91" s="13">
        <f>G91*0.1</f>
        <v>145.18900000000002</v>
      </c>
      <c r="I91" s="14">
        <f>G91*0.15</f>
        <v>217.7835</v>
      </c>
      <c r="J91" s="14">
        <f>G91+H91+I91</f>
        <v>1814.8625000000002</v>
      </c>
      <c r="K91" s="14">
        <f>J91*1.1</f>
        <v>1996.3487500000003</v>
      </c>
      <c r="L91" s="8"/>
      <c r="M91" s="5" t="s">
        <v>2204</v>
      </c>
      <c r="N91" s="8" t="s">
        <v>1344</v>
      </c>
      <c r="O91" s="9" t="s">
        <v>2205</v>
      </c>
      <c r="P91" s="10">
        <v>45390</v>
      </c>
    </row>
    <row r="92" spans="1:16" ht="240" x14ac:dyDescent="0.2">
      <c r="A92" s="4" t="s">
        <v>1338</v>
      </c>
      <c r="B92" s="5" t="s">
        <v>1339</v>
      </c>
      <c r="C92" s="5" t="s">
        <v>1340</v>
      </c>
      <c r="D92" s="5" t="s">
        <v>1341</v>
      </c>
      <c r="E92" s="5" t="s">
        <v>1342</v>
      </c>
      <c r="F92" s="6">
        <v>1</v>
      </c>
      <c r="G92" s="7">
        <v>1451.89</v>
      </c>
      <c r="H92" s="13">
        <f>G92*0.1</f>
        <v>145.18900000000002</v>
      </c>
      <c r="I92" s="14">
        <f>G92*0.15</f>
        <v>217.7835</v>
      </c>
      <c r="J92" s="14">
        <f>G92+H92+I92</f>
        <v>1814.8625000000002</v>
      </c>
      <c r="K92" s="14">
        <f>J92*1.1</f>
        <v>1996.3487500000003</v>
      </c>
      <c r="L92" s="8"/>
      <c r="M92" s="5" t="s">
        <v>1343</v>
      </c>
      <c r="N92" s="8" t="s">
        <v>1344</v>
      </c>
      <c r="O92" s="9" t="s">
        <v>1345</v>
      </c>
      <c r="P92" s="10">
        <v>45390</v>
      </c>
    </row>
    <row r="93" spans="1:16" ht="120" x14ac:dyDescent="0.2">
      <c r="A93" s="4" t="s">
        <v>41</v>
      </c>
      <c r="B93" s="5" t="s">
        <v>1932</v>
      </c>
      <c r="C93" s="5" t="s">
        <v>1933</v>
      </c>
      <c r="D93" s="5" t="s">
        <v>1809</v>
      </c>
      <c r="E93" s="5" t="s">
        <v>42</v>
      </c>
      <c r="F93" s="6">
        <v>60</v>
      </c>
      <c r="G93" s="7">
        <v>26280.92</v>
      </c>
      <c r="H93" s="13">
        <f>G93*0.1</f>
        <v>2628.0920000000001</v>
      </c>
      <c r="I93" s="14">
        <f>G93*0.15</f>
        <v>3942.1379999999995</v>
      </c>
      <c r="J93" s="14">
        <f>G93+H93+I93</f>
        <v>32851.15</v>
      </c>
      <c r="K93" s="14">
        <f>J93*1.1</f>
        <v>36136.265000000007</v>
      </c>
      <c r="L93" s="8"/>
      <c r="M93" s="5" t="s">
        <v>1934</v>
      </c>
      <c r="N93" s="8" t="s">
        <v>1230</v>
      </c>
      <c r="O93" s="9" t="s">
        <v>1935</v>
      </c>
      <c r="P93" s="10">
        <v>45393</v>
      </c>
    </row>
    <row r="94" spans="1:16" ht="105" x14ac:dyDescent="0.2">
      <c r="A94" s="4" t="s">
        <v>205</v>
      </c>
      <c r="B94" s="5" t="s">
        <v>205</v>
      </c>
      <c r="C94" s="5" t="s">
        <v>207</v>
      </c>
      <c r="D94" s="5" t="s">
        <v>90</v>
      </c>
      <c r="E94" s="5" t="s">
        <v>206</v>
      </c>
      <c r="F94" s="6">
        <v>10</v>
      </c>
      <c r="G94" s="7">
        <v>58.51</v>
      </c>
      <c r="H94" s="13">
        <f>G94*0.17</f>
        <v>9.9466999999999999</v>
      </c>
      <c r="I94" s="14">
        <f>G94*0.3</f>
        <v>17.552999999999997</v>
      </c>
      <c r="J94" s="14">
        <f>G94+H94+I94</f>
        <v>86.009699999999995</v>
      </c>
      <c r="K94" s="14">
        <f>J94*1.1</f>
        <v>94.610669999999999</v>
      </c>
      <c r="L94" s="8"/>
      <c r="M94" s="5" t="s">
        <v>208</v>
      </c>
      <c r="N94" s="8" t="s">
        <v>149</v>
      </c>
      <c r="O94" s="9" t="s">
        <v>209</v>
      </c>
      <c r="P94" s="10">
        <v>45394</v>
      </c>
    </row>
    <row r="95" spans="1:16" ht="105" x14ac:dyDescent="0.2">
      <c r="A95" s="4" t="s">
        <v>963</v>
      </c>
      <c r="B95" s="5" t="s">
        <v>2065</v>
      </c>
      <c r="C95" s="5" t="s">
        <v>2069</v>
      </c>
      <c r="D95" s="5" t="s">
        <v>442</v>
      </c>
      <c r="E95" s="5" t="s">
        <v>964</v>
      </c>
      <c r="F95" s="6">
        <v>28</v>
      </c>
      <c r="G95" s="7">
        <v>553.47</v>
      </c>
      <c r="H95" s="13">
        <f>G95*0.1</f>
        <v>55.347000000000008</v>
      </c>
      <c r="I95" s="14">
        <f>G95*0.15</f>
        <v>83.020499999999998</v>
      </c>
      <c r="J95" s="14">
        <f>G95+H95+I95</f>
        <v>691.83749999999998</v>
      </c>
      <c r="K95" s="14">
        <f>J95*1.1</f>
        <v>761.02125000000001</v>
      </c>
      <c r="L95" s="8"/>
      <c r="M95" s="5" t="s">
        <v>2066</v>
      </c>
      <c r="N95" s="8" t="s">
        <v>2067</v>
      </c>
      <c r="O95" s="9" t="s">
        <v>2070</v>
      </c>
      <c r="P95" s="10">
        <v>45385</v>
      </c>
    </row>
    <row r="96" spans="1:16" ht="105" x14ac:dyDescent="0.2">
      <c r="A96" s="4" t="s">
        <v>963</v>
      </c>
      <c r="B96" s="5" t="s">
        <v>2065</v>
      </c>
      <c r="C96" s="5" t="s">
        <v>1839</v>
      </c>
      <c r="D96" s="5" t="s">
        <v>442</v>
      </c>
      <c r="E96" s="5" t="s">
        <v>964</v>
      </c>
      <c r="F96" s="6">
        <v>28</v>
      </c>
      <c r="G96" s="7">
        <v>553.47</v>
      </c>
      <c r="H96" s="13">
        <f>G96*0.1</f>
        <v>55.347000000000008</v>
      </c>
      <c r="I96" s="14">
        <f>G96*0.15</f>
        <v>83.020499999999998</v>
      </c>
      <c r="J96" s="14">
        <f>G96+H96+I96</f>
        <v>691.83749999999998</v>
      </c>
      <c r="K96" s="14">
        <f>J96*1.1</f>
        <v>761.02125000000001</v>
      </c>
      <c r="L96" s="8"/>
      <c r="M96" s="5" t="s">
        <v>2066</v>
      </c>
      <c r="N96" s="8" t="s">
        <v>2067</v>
      </c>
      <c r="O96" s="9" t="s">
        <v>2068</v>
      </c>
      <c r="P96" s="10">
        <v>45385</v>
      </c>
    </row>
    <row r="97" spans="1:16" ht="135" x14ac:dyDescent="0.2">
      <c r="A97" s="4" t="s">
        <v>963</v>
      </c>
      <c r="B97" s="5" t="s">
        <v>2593</v>
      </c>
      <c r="C97" s="5" t="s">
        <v>2187</v>
      </c>
      <c r="D97" s="5" t="s">
        <v>2131</v>
      </c>
      <c r="E97" s="5" t="s">
        <v>964</v>
      </c>
      <c r="F97" s="6">
        <v>56</v>
      </c>
      <c r="G97" s="7">
        <v>1070.49</v>
      </c>
      <c r="H97" s="13">
        <f>G97*0.1</f>
        <v>107.04900000000001</v>
      </c>
      <c r="I97" s="14">
        <f>G97*0.15</f>
        <v>160.5735</v>
      </c>
      <c r="J97" s="14">
        <f>G97+H97+I97</f>
        <v>1338.1125</v>
      </c>
      <c r="K97" s="14">
        <f>J97*1.1</f>
        <v>1471.9237500000002</v>
      </c>
      <c r="L97" s="8"/>
      <c r="M97" s="5" t="s">
        <v>2188</v>
      </c>
      <c r="N97" s="8" t="s">
        <v>2594</v>
      </c>
      <c r="O97" s="9" t="s">
        <v>2596</v>
      </c>
      <c r="P97" s="10">
        <v>45391</v>
      </c>
    </row>
    <row r="98" spans="1:16" ht="135" x14ac:dyDescent="0.2">
      <c r="A98" s="4" t="s">
        <v>963</v>
      </c>
      <c r="B98" s="5" t="s">
        <v>2593</v>
      </c>
      <c r="C98" s="5" t="s">
        <v>403</v>
      </c>
      <c r="D98" s="5" t="s">
        <v>2131</v>
      </c>
      <c r="E98" s="5" t="s">
        <v>964</v>
      </c>
      <c r="F98" s="6">
        <v>28</v>
      </c>
      <c r="G98" s="7">
        <v>535.25</v>
      </c>
      <c r="H98" s="13">
        <f>G98*0.1</f>
        <v>53.525000000000006</v>
      </c>
      <c r="I98" s="14">
        <f>G98*0.15</f>
        <v>80.287499999999994</v>
      </c>
      <c r="J98" s="14">
        <f>G98+H98+I98</f>
        <v>669.0625</v>
      </c>
      <c r="K98" s="14">
        <f>J98*1.1</f>
        <v>735.96875000000011</v>
      </c>
      <c r="L98" s="8"/>
      <c r="M98" s="5" t="s">
        <v>2188</v>
      </c>
      <c r="N98" s="8" t="s">
        <v>2594</v>
      </c>
      <c r="O98" s="9" t="s">
        <v>2595</v>
      </c>
      <c r="P98" s="10">
        <v>45391</v>
      </c>
    </row>
    <row r="99" spans="1:16" ht="105" x14ac:dyDescent="0.2">
      <c r="A99" s="4" t="s">
        <v>963</v>
      </c>
      <c r="B99" s="5" t="s">
        <v>2542</v>
      </c>
      <c r="C99" s="5" t="s">
        <v>162</v>
      </c>
      <c r="D99" s="5" t="s">
        <v>854</v>
      </c>
      <c r="E99" s="5" t="s">
        <v>964</v>
      </c>
      <c r="F99" s="6">
        <v>30</v>
      </c>
      <c r="G99" s="7">
        <v>573.48</v>
      </c>
      <c r="H99" s="13">
        <f>G99*0.1</f>
        <v>57.348000000000006</v>
      </c>
      <c r="I99" s="14">
        <f>G99*0.15</f>
        <v>86.022000000000006</v>
      </c>
      <c r="J99" s="14">
        <f>G99+H99+I99</f>
        <v>716.85</v>
      </c>
      <c r="K99" s="14">
        <f>J99*1.1</f>
        <v>788.53500000000008</v>
      </c>
      <c r="L99" s="8"/>
      <c r="M99" s="5" t="s">
        <v>2543</v>
      </c>
      <c r="N99" s="8" t="s">
        <v>2544</v>
      </c>
      <c r="O99" s="9" t="s">
        <v>2546</v>
      </c>
      <c r="P99" s="10">
        <v>45390</v>
      </c>
    </row>
    <row r="100" spans="1:16" ht="105" x14ac:dyDescent="0.2">
      <c r="A100" s="4" t="s">
        <v>963</v>
      </c>
      <c r="B100" s="5" t="s">
        <v>2542</v>
      </c>
      <c r="C100" s="5" t="s">
        <v>268</v>
      </c>
      <c r="D100" s="5" t="s">
        <v>854</v>
      </c>
      <c r="E100" s="5" t="s">
        <v>964</v>
      </c>
      <c r="F100" s="6">
        <v>60</v>
      </c>
      <c r="G100" s="7">
        <v>1146.96</v>
      </c>
      <c r="H100" s="13">
        <f>G100*0.1</f>
        <v>114.69600000000001</v>
      </c>
      <c r="I100" s="14">
        <f>G100*0.15</f>
        <v>172.04400000000001</v>
      </c>
      <c r="J100" s="14">
        <f>G100+H100+I100</f>
        <v>1433.7</v>
      </c>
      <c r="K100" s="14">
        <f>J100*1.1</f>
        <v>1577.0700000000002</v>
      </c>
      <c r="L100" s="8"/>
      <c r="M100" s="5" t="s">
        <v>2543</v>
      </c>
      <c r="N100" s="8" t="s">
        <v>2544</v>
      </c>
      <c r="O100" s="9" t="s">
        <v>2548</v>
      </c>
      <c r="P100" s="10">
        <v>45390</v>
      </c>
    </row>
    <row r="101" spans="1:16" ht="105" x14ac:dyDescent="0.2">
      <c r="A101" s="4" t="s">
        <v>963</v>
      </c>
      <c r="B101" s="5" t="s">
        <v>2542</v>
      </c>
      <c r="C101" s="5" t="s">
        <v>164</v>
      </c>
      <c r="D101" s="5" t="s">
        <v>854</v>
      </c>
      <c r="E101" s="5" t="s">
        <v>964</v>
      </c>
      <c r="F101" s="6">
        <v>28</v>
      </c>
      <c r="G101" s="7">
        <v>535.25</v>
      </c>
      <c r="H101" s="13">
        <f>G101*0.1</f>
        <v>53.525000000000006</v>
      </c>
      <c r="I101" s="14">
        <f>G101*0.15</f>
        <v>80.287499999999994</v>
      </c>
      <c r="J101" s="14">
        <f>G101+H101+I101</f>
        <v>669.0625</v>
      </c>
      <c r="K101" s="14">
        <f>J101*1.1</f>
        <v>735.96875000000011</v>
      </c>
      <c r="L101" s="8"/>
      <c r="M101" s="5" t="s">
        <v>2543</v>
      </c>
      <c r="N101" s="8" t="s">
        <v>2544</v>
      </c>
      <c r="O101" s="9" t="s">
        <v>2545</v>
      </c>
      <c r="P101" s="10">
        <v>45390</v>
      </c>
    </row>
    <row r="102" spans="1:16" ht="105" x14ac:dyDescent="0.2">
      <c r="A102" s="4" t="s">
        <v>963</v>
      </c>
      <c r="B102" s="5" t="s">
        <v>2542</v>
      </c>
      <c r="C102" s="5" t="s">
        <v>1290</v>
      </c>
      <c r="D102" s="5" t="s">
        <v>854</v>
      </c>
      <c r="E102" s="5" t="s">
        <v>964</v>
      </c>
      <c r="F102" s="6">
        <v>56</v>
      </c>
      <c r="G102" s="7">
        <v>1070.49</v>
      </c>
      <c r="H102" s="13">
        <f>G102*0.1</f>
        <v>107.04900000000001</v>
      </c>
      <c r="I102" s="14">
        <f>G102*0.15</f>
        <v>160.5735</v>
      </c>
      <c r="J102" s="14">
        <f>G102+H102+I102</f>
        <v>1338.1125</v>
      </c>
      <c r="K102" s="14">
        <f>J102*1.1</f>
        <v>1471.9237500000002</v>
      </c>
      <c r="L102" s="8"/>
      <c r="M102" s="5" t="s">
        <v>2543</v>
      </c>
      <c r="N102" s="8" t="s">
        <v>2544</v>
      </c>
      <c r="O102" s="9" t="s">
        <v>2547</v>
      </c>
      <c r="P102" s="10">
        <v>45390</v>
      </c>
    </row>
    <row r="103" spans="1:16" ht="105" x14ac:dyDescent="0.2">
      <c r="A103" s="4" t="s">
        <v>214</v>
      </c>
      <c r="B103" s="5" t="s">
        <v>1895</v>
      </c>
      <c r="C103" s="5" t="s">
        <v>1233</v>
      </c>
      <c r="D103" s="5" t="s">
        <v>699</v>
      </c>
      <c r="E103" s="5" t="s">
        <v>215</v>
      </c>
      <c r="F103" s="6">
        <v>1</v>
      </c>
      <c r="G103" s="7">
        <v>164.05</v>
      </c>
      <c r="H103" s="13">
        <f>G103*0.14</f>
        <v>22.967000000000002</v>
      </c>
      <c r="I103" s="14">
        <f>G103*0.22</f>
        <v>36.091000000000001</v>
      </c>
      <c r="J103" s="14">
        <f>G103+H103+I103</f>
        <v>223.10800000000003</v>
      </c>
      <c r="K103" s="14">
        <f>J103*1.1</f>
        <v>245.41880000000006</v>
      </c>
      <c r="L103" s="8"/>
      <c r="M103" s="5" t="s">
        <v>1896</v>
      </c>
      <c r="N103" s="8" t="s">
        <v>1897</v>
      </c>
      <c r="O103" s="9" t="s">
        <v>1898</v>
      </c>
      <c r="P103" s="10">
        <v>45387</v>
      </c>
    </row>
    <row r="104" spans="1:16" ht="135" x14ac:dyDescent="0.2">
      <c r="A104" s="4" t="s">
        <v>423</v>
      </c>
      <c r="B104" s="5" t="s">
        <v>2284</v>
      </c>
      <c r="C104" s="5" t="s">
        <v>880</v>
      </c>
      <c r="D104" s="5" t="s">
        <v>805</v>
      </c>
      <c r="E104" s="5" t="s">
        <v>424</v>
      </c>
      <c r="F104" s="6">
        <v>1</v>
      </c>
      <c r="G104" s="7">
        <v>1605.59</v>
      </c>
      <c r="H104" s="13">
        <f>G104*0.1</f>
        <v>160.559</v>
      </c>
      <c r="I104" s="14">
        <f>G104*0.15</f>
        <v>240.83849999999998</v>
      </c>
      <c r="J104" s="14">
        <f>G104+H104+I104</f>
        <v>2006.9875</v>
      </c>
      <c r="K104" s="14">
        <f>J104*1.1</f>
        <v>2207.6862500000002</v>
      </c>
      <c r="L104" s="8"/>
      <c r="M104" s="5" t="s">
        <v>2285</v>
      </c>
      <c r="N104" s="8" t="s">
        <v>2286</v>
      </c>
      <c r="O104" s="9" t="s">
        <v>2288</v>
      </c>
      <c r="P104" s="10">
        <v>45390</v>
      </c>
    </row>
    <row r="105" spans="1:16" ht="135" x14ac:dyDescent="0.2">
      <c r="A105" s="4" t="s">
        <v>423</v>
      </c>
      <c r="B105" s="5" t="s">
        <v>2284</v>
      </c>
      <c r="C105" s="5" t="s">
        <v>930</v>
      </c>
      <c r="D105" s="5" t="s">
        <v>805</v>
      </c>
      <c r="E105" s="5" t="s">
        <v>424</v>
      </c>
      <c r="F105" s="6">
        <v>1</v>
      </c>
      <c r="G105" s="7">
        <v>3585.73</v>
      </c>
      <c r="H105" s="13">
        <f>G105*0.1</f>
        <v>358.57300000000004</v>
      </c>
      <c r="I105" s="14">
        <f>G105*0.15</f>
        <v>537.85950000000003</v>
      </c>
      <c r="J105" s="14">
        <f>G105+H105+I105</f>
        <v>4482.1625000000004</v>
      </c>
      <c r="K105" s="14">
        <f>J105*1.1</f>
        <v>4930.3787500000008</v>
      </c>
      <c r="L105" s="8"/>
      <c r="M105" s="5" t="s">
        <v>2285</v>
      </c>
      <c r="N105" s="8" t="s">
        <v>2286</v>
      </c>
      <c r="O105" s="9" t="s">
        <v>2287</v>
      </c>
      <c r="P105" s="10">
        <v>45390</v>
      </c>
    </row>
    <row r="106" spans="1:16" ht="135" x14ac:dyDescent="0.2">
      <c r="A106" s="4" t="s">
        <v>423</v>
      </c>
      <c r="B106" s="5" t="s">
        <v>2284</v>
      </c>
      <c r="C106" s="5" t="s">
        <v>670</v>
      </c>
      <c r="D106" s="5" t="s">
        <v>805</v>
      </c>
      <c r="E106" s="5" t="s">
        <v>424</v>
      </c>
      <c r="F106" s="6">
        <v>1</v>
      </c>
      <c r="G106" s="7">
        <v>6552.22</v>
      </c>
      <c r="H106" s="13">
        <f>G106*0.1</f>
        <v>655.22200000000009</v>
      </c>
      <c r="I106" s="14">
        <f>G106*0.15</f>
        <v>982.83299999999997</v>
      </c>
      <c r="J106" s="14">
        <f>G106+H106+I106</f>
        <v>8190.2749999999996</v>
      </c>
      <c r="K106" s="14">
        <f>J106*1.1</f>
        <v>9009.3024999999998</v>
      </c>
      <c r="L106" s="8"/>
      <c r="M106" s="5" t="s">
        <v>2285</v>
      </c>
      <c r="N106" s="8" t="s">
        <v>2286</v>
      </c>
      <c r="O106" s="9" t="s">
        <v>2289</v>
      </c>
      <c r="P106" s="10">
        <v>45390</v>
      </c>
    </row>
    <row r="107" spans="1:16" ht="135" x14ac:dyDescent="0.2">
      <c r="A107" s="4" t="s">
        <v>216</v>
      </c>
      <c r="B107" s="5" t="s">
        <v>216</v>
      </c>
      <c r="C107" s="5" t="s">
        <v>218</v>
      </c>
      <c r="D107" s="5" t="s">
        <v>90</v>
      </c>
      <c r="E107" s="5" t="s">
        <v>217</v>
      </c>
      <c r="F107" s="6">
        <v>10</v>
      </c>
      <c r="G107" s="7">
        <v>104.28</v>
      </c>
      <c r="H107" s="13">
        <f>G107*0.14</f>
        <v>14.599200000000002</v>
      </c>
      <c r="I107" s="14">
        <f>G107*0.22</f>
        <v>22.941600000000001</v>
      </c>
      <c r="J107" s="14">
        <f>G107+H107+I107</f>
        <v>141.82079999999999</v>
      </c>
      <c r="K107" s="14">
        <f>J107*1.1</f>
        <v>156.00288</v>
      </c>
      <c r="L107" s="8"/>
      <c r="M107" s="5" t="s">
        <v>219</v>
      </c>
      <c r="N107" s="8" t="s">
        <v>149</v>
      </c>
      <c r="O107" s="9" t="s">
        <v>220</v>
      </c>
      <c r="P107" s="10">
        <v>45394</v>
      </c>
    </row>
    <row r="108" spans="1:16" ht="135" x14ac:dyDescent="0.2">
      <c r="A108" s="4" t="s">
        <v>1269</v>
      </c>
      <c r="B108" s="5" t="s">
        <v>2549</v>
      </c>
      <c r="C108" s="5" t="s">
        <v>2442</v>
      </c>
      <c r="D108" s="5" t="s">
        <v>55</v>
      </c>
      <c r="E108" s="5" t="s">
        <v>1881</v>
      </c>
      <c r="F108" s="6">
        <v>28</v>
      </c>
      <c r="G108" s="7">
        <v>161605.15</v>
      </c>
      <c r="H108" s="13">
        <f>G108*0.1</f>
        <v>16160.514999999999</v>
      </c>
      <c r="I108" s="14">
        <f>G108*0.15</f>
        <v>24240.772499999999</v>
      </c>
      <c r="J108" s="14">
        <f>G108+H108+I108</f>
        <v>202006.43749999997</v>
      </c>
      <c r="K108" s="14">
        <f>J108*1.1</f>
        <v>222207.08124999999</v>
      </c>
      <c r="L108" s="8"/>
      <c r="M108" s="5" t="s">
        <v>2551</v>
      </c>
      <c r="N108" s="8" t="s">
        <v>2552</v>
      </c>
      <c r="O108" s="9" t="s">
        <v>2554</v>
      </c>
      <c r="P108" s="10">
        <v>45393</v>
      </c>
    </row>
    <row r="109" spans="1:16" ht="135" x14ac:dyDescent="0.2">
      <c r="A109" s="4" t="s">
        <v>1269</v>
      </c>
      <c r="B109" s="5" t="s">
        <v>2549</v>
      </c>
      <c r="C109" s="5" t="s">
        <v>2550</v>
      </c>
      <c r="D109" s="5" t="s">
        <v>55</v>
      </c>
      <c r="E109" s="5" t="s">
        <v>1881</v>
      </c>
      <c r="F109" s="6">
        <v>7</v>
      </c>
      <c r="G109" s="7">
        <v>40401.29</v>
      </c>
      <c r="H109" s="13">
        <f>G109*0.1</f>
        <v>4040.1290000000004</v>
      </c>
      <c r="I109" s="14">
        <f>G109*0.15</f>
        <v>6060.1935000000003</v>
      </c>
      <c r="J109" s="14">
        <f>G109+H109+I109</f>
        <v>50501.612500000003</v>
      </c>
      <c r="K109" s="14">
        <f>J109*1.1</f>
        <v>55551.773750000008</v>
      </c>
      <c r="L109" s="8"/>
      <c r="M109" s="5" t="s">
        <v>2551</v>
      </c>
      <c r="N109" s="8" t="s">
        <v>2552</v>
      </c>
      <c r="O109" s="9" t="s">
        <v>2553</v>
      </c>
      <c r="P109" s="10">
        <v>45393</v>
      </c>
    </row>
    <row r="110" spans="1:16" ht="135" x14ac:dyDescent="0.2">
      <c r="A110" s="4" t="s">
        <v>1269</v>
      </c>
      <c r="B110" s="5" t="s">
        <v>2549</v>
      </c>
      <c r="C110" s="5" t="s">
        <v>2555</v>
      </c>
      <c r="D110" s="5" t="s">
        <v>55</v>
      </c>
      <c r="E110" s="5" t="s">
        <v>1881</v>
      </c>
      <c r="F110" s="6">
        <v>7</v>
      </c>
      <c r="G110" s="7">
        <v>40401.29</v>
      </c>
      <c r="H110" s="13">
        <f>G110*0.1</f>
        <v>4040.1290000000004</v>
      </c>
      <c r="I110" s="14">
        <f>G110*0.15</f>
        <v>6060.1935000000003</v>
      </c>
      <c r="J110" s="14">
        <f>G110+H110+I110</f>
        <v>50501.612500000003</v>
      </c>
      <c r="K110" s="14">
        <f>J110*1.1</f>
        <v>55551.773750000008</v>
      </c>
      <c r="L110" s="8"/>
      <c r="M110" s="5" t="s">
        <v>2551</v>
      </c>
      <c r="N110" s="8" t="s">
        <v>2552</v>
      </c>
      <c r="O110" s="9" t="s">
        <v>2556</v>
      </c>
      <c r="P110" s="10">
        <v>45393</v>
      </c>
    </row>
    <row r="111" spans="1:16" ht="135" x14ac:dyDescent="0.2">
      <c r="A111" s="4" t="s">
        <v>1269</v>
      </c>
      <c r="B111" s="5" t="s">
        <v>2549</v>
      </c>
      <c r="C111" s="5" t="s">
        <v>2557</v>
      </c>
      <c r="D111" s="5" t="s">
        <v>55</v>
      </c>
      <c r="E111" s="5" t="s">
        <v>1881</v>
      </c>
      <c r="F111" s="6">
        <v>28</v>
      </c>
      <c r="G111" s="7">
        <v>161605.15</v>
      </c>
      <c r="H111" s="13">
        <f>G111*0.1</f>
        <v>16160.514999999999</v>
      </c>
      <c r="I111" s="14">
        <f>G111*0.15</f>
        <v>24240.772499999999</v>
      </c>
      <c r="J111" s="14">
        <f>G111+H111+I111</f>
        <v>202006.43749999997</v>
      </c>
      <c r="K111" s="14">
        <f>J111*1.1</f>
        <v>222207.08124999999</v>
      </c>
      <c r="L111" s="8"/>
      <c r="M111" s="5" t="s">
        <v>2551</v>
      </c>
      <c r="N111" s="8" t="s">
        <v>2552</v>
      </c>
      <c r="O111" s="9" t="s">
        <v>2558</v>
      </c>
      <c r="P111" s="10">
        <v>45393</v>
      </c>
    </row>
    <row r="112" spans="1:16" ht="195" x14ac:dyDescent="0.2">
      <c r="A112" s="4" t="s">
        <v>681</v>
      </c>
      <c r="B112" s="5" t="s">
        <v>680</v>
      </c>
      <c r="C112" s="5" t="s">
        <v>685</v>
      </c>
      <c r="D112" s="5" t="s">
        <v>89</v>
      </c>
      <c r="E112" s="5" t="s">
        <v>433</v>
      </c>
      <c r="F112" s="6">
        <v>1</v>
      </c>
      <c r="G112" s="7">
        <v>34.49</v>
      </c>
      <c r="H112" s="13">
        <f>G112*0.17</f>
        <v>5.8633000000000006</v>
      </c>
      <c r="I112" s="14">
        <f>G112*0.3</f>
        <v>10.347</v>
      </c>
      <c r="J112" s="14">
        <f>G112+H112+I112</f>
        <v>50.700300000000006</v>
      </c>
      <c r="K112" s="14">
        <f>J112*1.1</f>
        <v>55.770330000000008</v>
      </c>
      <c r="L112" s="8"/>
      <c r="M112" s="5" t="s">
        <v>686</v>
      </c>
      <c r="N112" s="8" t="s">
        <v>687</v>
      </c>
      <c r="O112" s="9" t="s">
        <v>688</v>
      </c>
      <c r="P112" s="10">
        <v>45391</v>
      </c>
    </row>
    <row r="113" spans="1:16" ht="195" x14ac:dyDescent="0.2">
      <c r="A113" s="4" t="s">
        <v>681</v>
      </c>
      <c r="B113" s="5" t="s">
        <v>680</v>
      </c>
      <c r="C113" s="5" t="s">
        <v>685</v>
      </c>
      <c r="D113" s="5" t="s">
        <v>89</v>
      </c>
      <c r="E113" s="5" t="s">
        <v>433</v>
      </c>
      <c r="F113" s="6">
        <v>1</v>
      </c>
      <c r="G113" s="7">
        <v>34.49</v>
      </c>
      <c r="H113" s="13">
        <f>G113*0.17</f>
        <v>5.8633000000000006</v>
      </c>
      <c r="I113" s="14">
        <f>G113*0.3</f>
        <v>10.347</v>
      </c>
      <c r="J113" s="14">
        <f>G113+H113+I113</f>
        <v>50.700300000000006</v>
      </c>
      <c r="K113" s="14">
        <f>J113*1.1</f>
        <v>55.770330000000008</v>
      </c>
      <c r="L113" s="8"/>
      <c r="M113" s="5" t="s">
        <v>693</v>
      </c>
      <c r="N113" s="8" t="s">
        <v>687</v>
      </c>
      <c r="O113" s="9" t="s">
        <v>694</v>
      </c>
      <c r="P113" s="10">
        <v>45391</v>
      </c>
    </row>
    <row r="114" spans="1:16" ht="150" x14ac:dyDescent="0.2">
      <c r="A114" s="4" t="s">
        <v>681</v>
      </c>
      <c r="B114" s="5" t="s">
        <v>2071</v>
      </c>
      <c r="C114" s="5" t="s">
        <v>682</v>
      </c>
      <c r="D114" s="5" t="s">
        <v>51</v>
      </c>
      <c r="E114" s="5" t="s">
        <v>433</v>
      </c>
      <c r="F114" s="6">
        <v>10</v>
      </c>
      <c r="G114" s="7">
        <v>45</v>
      </c>
      <c r="H114" s="13">
        <f>G114*0.17</f>
        <v>7.65</v>
      </c>
      <c r="I114" s="14">
        <f>G114*0.3</f>
        <v>13.5</v>
      </c>
      <c r="J114" s="14">
        <f>G114+H114+I114</f>
        <v>66.150000000000006</v>
      </c>
      <c r="K114" s="14">
        <f>J114*1.1</f>
        <v>72.765000000000015</v>
      </c>
      <c r="L114" s="8"/>
      <c r="M114" s="5" t="s">
        <v>2073</v>
      </c>
      <c r="N114" s="8" t="s">
        <v>2074</v>
      </c>
      <c r="O114" s="9" t="s">
        <v>2076</v>
      </c>
      <c r="P114" s="10">
        <v>45390</v>
      </c>
    </row>
    <row r="115" spans="1:16" ht="195" x14ac:dyDescent="0.2">
      <c r="A115" s="4" t="s">
        <v>681</v>
      </c>
      <c r="B115" s="5" t="s">
        <v>680</v>
      </c>
      <c r="C115" s="5" t="s">
        <v>689</v>
      </c>
      <c r="D115" s="5" t="s">
        <v>89</v>
      </c>
      <c r="E115" s="5" t="s">
        <v>433</v>
      </c>
      <c r="F115" s="6">
        <v>1</v>
      </c>
      <c r="G115" s="7">
        <v>35.92</v>
      </c>
      <c r="H115" s="13">
        <f>G115*0.17</f>
        <v>6.1064000000000007</v>
      </c>
      <c r="I115" s="14">
        <f>G115*0.3</f>
        <v>10.776</v>
      </c>
      <c r="J115" s="14">
        <f>G115+H115+I115</f>
        <v>52.802400000000006</v>
      </c>
      <c r="K115" s="14">
        <f>J115*1.1</f>
        <v>58.082640000000012</v>
      </c>
      <c r="L115" s="8"/>
      <c r="M115" s="5" t="s">
        <v>686</v>
      </c>
      <c r="N115" s="8" t="s">
        <v>687</v>
      </c>
      <c r="O115" s="9" t="s">
        <v>690</v>
      </c>
      <c r="P115" s="10">
        <v>45391</v>
      </c>
    </row>
    <row r="116" spans="1:16" ht="195" x14ac:dyDescent="0.2">
      <c r="A116" s="4" t="s">
        <v>681</v>
      </c>
      <c r="B116" s="5" t="s">
        <v>680</v>
      </c>
      <c r="C116" s="5" t="s">
        <v>689</v>
      </c>
      <c r="D116" s="5" t="s">
        <v>89</v>
      </c>
      <c r="E116" s="5" t="s">
        <v>433</v>
      </c>
      <c r="F116" s="6">
        <v>1</v>
      </c>
      <c r="G116" s="7">
        <v>35.92</v>
      </c>
      <c r="H116" s="13">
        <f>G116*0.17</f>
        <v>6.1064000000000007</v>
      </c>
      <c r="I116" s="14">
        <f>G116*0.3</f>
        <v>10.776</v>
      </c>
      <c r="J116" s="14">
        <f>G116+H116+I116</f>
        <v>52.802400000000006</v>
      </c>
      <c r="K116" s="14">
        <f>J116*1.1</f>
        <v>58.082640000000012</v>
      </c>
      <c r="L116" s="8"/>
      <c r="M116" s="5" t="s">
        <v>693</v>
      </c>
      <c r="N116" s="8" t="s">
        <v>687</v>
      </c>
      <c r="O116" s="9" t="s">
        <v>695</v>
      </c>
      <c r="P116" s="10">
        <v>45391</v>
      </c>
    </row>
    <row r="117" spans="1:16" ht="150" x14ac:dyDescent="0.2">
      <c r="A117" s="4" t="s">
        <v>681</v>
      </c>
      <c r="B117" s="5" t="s">
        <v>2071</v>
      </c>
      <c r="C117" s="5" t="s">
        <v>683</v>
      </c>
      <c r="D117" s="5" t="s">
        <v>51</v>
      </c>
      <c r="E117" s="5" t="s">
        <v>433</v>
      </c>
      <c r="F117" s="6">
        <v>10</v>
      </c>
      <c r="G117" s="7">
        <v>60</v>
      </c>
      <c r="H117" s="13">
        <f>G117*0.17</f>
        <v>10.200000000000001</v>
      </c>
      <c r="I117" s="14">
        <f>G117*0.3</f>
        <v>18</v>
      </c>
      <c r="J117" s="14">
        <f>G117+H117+I117</f>
        <v>88.2</v>
      </c>
      <c r="K117" s="14">
        <f>J117*1.1</f>
        <v>97.02000000000001</v>
      </c>
      <c r="L117" s="8"/>
      <c r="M117" s="5" t="s">
        <v>2073</v>
      </c>
      <c r="N117" s="8" t="s">
        <v>2074</v>
      </c>
      <c r="O117" s="9" t="s">
        <v>2077</v>
      </c>
      <c r="P117" s="10">
        <v>45390</v>
      </c>
    </row>
    <row r="118" spans="1:16" ht="195" x14ac:dyDescent="0.2">
      <c r="A118" s="4" t="s">
        <v>681</v>
      </c>
      <c r="B118" s="5" t="s">
        <v>2071</v>
      </c>
      <c r="C118" s="5" t="s">
        <v>2072</v>
      </c>
      <c r="D118" s="5" t="s">
        <v>51</v>
      </c>
      <c r="E118" s="5" t="s">
        <v>433</v>
      </c>
      <c r="F118" s="6">
        <v>500</v>
      </c>
      <c r="G118" s="7">
        <v>3000</v>
      </c>
      <c r="H118" s="13">
        <f>G118*0.1</f>
        <v>300</v>
      </c>
      <c r="I118" s="14">
        <f>G118*0.15</f>
        <v>450</v>
      </c>
      <c r="J118" s="14">
        <f>G118+H118+I118</f>
        <v>3750</v>
      </c>
      <c r="K118" s="14">
        <f>J118*1.1</f>
        <v>4125</v>
      </c>
      <c r="L118" s="8"/>
      <c r="M118" s="5" t="s">
        <v>2073</v>
      </c>
      <c r="N118" s="8" t="s">
        <v>2074</v>
      </c>
      <c r="O118" s="9" t="s">
        <v>2075</v>
      </c>
      <c r="P118" s="10">
        <v>45390</v>
      </c>
    </row>
    <row r="119" spans="1:16" ht="150" x14ac:dyDescent="0.2">
      <c r="A119" s="4" t="s">
        <v>681</v>
      </c>
      <c r="B119" s="5" t="s">
        <v>2071</v>
      </c>
      <c r="C119" s="5" t="s">
        <v>684</v>
      </c>
      <c r="D119" s="5" t="s">
        <v>51</v>
      </c>
      <c r="E119" s="5" t="s">
        <v>433</v>
      </c>
      <c r="F119" s="6">
        <v>10</v>
      </c>
      <c r="G119" s="7">
        <v>85</v>
      </c>
      <c r="H119" s="13">
        <f>G119*0.17</f>
        <v>14.450000000000001</v>
      </c>
      <c r="I119" s="14">
        <f>G119*0.3</f>
        <v>25.5</v>
      </c>
      <c r="J119" s="14">
        <f>G119+H119+I119</f>
        <v>124.95</v>
      </c>
      <c r="K119" s="14">
        <f>J119*1.1</f>
        <v>137.44500000000002</v>
      </c>
      <c r="L119" s="8"/>
      <c r="M119" s="5" t="s">
        <v>2073</v>
      </c>
      <c r="N119" s="8" t="s">
        <v>2074</v>
      </c>
      <c r="O119" s="9" t="s">
        <v>2078</v>
      </c>
      <c r="P119" s="10">
        <v>45390</v>
      </c>
    </row>
    <row r="120" spans="1:16" ht="195" x14ac:dyDescent="0.2">
      <c r="A120" s="4" t="s">
        <v>681</v>
      </c>
      <c r="B120" s="5" t="s">
        <v>680</v>
      </c>
      <c r="C120" s="5" t="s">
        <v>691</v>
      </c>
      <c r="D120" s="5" t="s">
        <v>89</v>
      </c>
      <c r="E120" s="5" t="s">
        <v>433</v>
      </c>
      <c r="F120" s="6">
        <v>1</v>
      </c>
      <c r="G120" s="7">
        <v>39.28</v>
      </c>
      <c r="H120" s="13">
        <f>G120*0.17</f>
        <v>6.6776000000000009</v>
      </c>
      <c r="I120" s="14">
        <f>G120*0.3</f>
        <v>11.784000000000001</v>
      </c>
      <c r="J120" s="14">
        <f>G120+H120+I120</f>
        <v>57.741599999999998</v>
      </c>
      <c r="K120" s="14">
        <f>J120*1.1</f>
        <v>63.51576</v>
      </c>
      <c r="L120" s="8"/>
      <c r="M120" s="5" t="s">
        <v>686</v>
      </c>
      <c r="N120" s="8" t="s">
        <v>687</v>
      </c>
      <c r="O120" s="9" t="s">
        <v>692</v>
      </c>
      <c r="P120" s="10">
        <v>45391</v>
      </c>
    </row>
    <row r="121" spans="1:16" ht="195" x14ac:dyDescent="0.2">
      <c r="A121" s="4" t="s">
        <v>681</v>
      </c>
      <c r="B121" s="5" t="s">
        <v>680</v>
      </c>
      <c r="C121" s="5" t="s">
        <v>691</v>
      </c>
      <c r="D121" s="5" t="s">
        <v>89</v>
      </c>
      <c r="E121" s="5" t="s">
        <v>433</v>
      </c>
      <c r="F121" s="6">
        <v>1</v>
      </c>
      <c r="G121" s="7">
        <v>39.28</v>
      </c>
      <c r="H121" s="13">
        <f>G121*0.17</f>
        <v>6.6776000000000009</v>
      </c>
      <c r="I121" s="14">
        <f>G121*0.3</f>
        <v>11.784000000000001</v>
      </c>
      <c r="J121" s="14">
        <f>G121+H121+I121</f>
        <v>57.741599999999998</v>
      </c>
      <c r="K121" s="14">
        <f>J121*1.1</f>
        <v>63.51576</v>
      </c>
      <c r="L121" s="8"/>
      <c r="M121" s="5" t="s">
        <v>693</v>
      </c>
      <c r="N121" s="8" t="s">
        <v>687</v>
      </c>
      <c r="O121" s="9" t="s">
        <v>696</v>
      </c>
      <c r="P121" s="10">
        <v>45391</v>
      </c>
    </row>
    <row r="122" spans="1:16" ht="195" x14ac:dyDescent="0.2">
      <c r="A122" s="4" t="s">
        <v>860</v>
      </c>
      <c r="B122" s="5" t="s">
        <v>2589</v>
      </c>
      <c r="C122" s="5" t="s">
        <v>230</v>
      </c>
      <c r="D122" s="5" t="s">
        <v>1891</v>
      </c>
      <c r="E122" s="5" t="s">
        <v>861</v>
      </c>
      <c r="F122" s="6">
        <v>1</v>
      </c>
      <c r="G122" s="7">
        <v>2763.89</v>
      </c>
      <c r="H122" s="13">
        <f>G122*0.1</f>
        <v>276.38900000000001</v>
      </c>
      <c r="I122" s="14">
        <f>G122*0.15</f>
        <v>414.58349999999996</v>
      </c>
      <c r="J122" s="14">
        <f>G122+H122+I122</f>
        <v>3454.8625000000002</v>
      </c>
      <c r="K122" s="14">
        <f>J122*1.1</f>
        <v>3800.3487500000006</v>
      </c>
      <c r="L122" s="8"/>
      <c r="M122" s="5" t="s">
        <v>2590</v>
      </c>
      <c r="N122" s="8" t="s">
        <v>2591</v>
      </c>
      <c r="O122" s="9" t="s">
        <v>2592</v>
      </c>
      <c r="P122" s="10">
        <v>45393</v>
      </c>
    </row>
    <row r="123" spans="1:16" ht="150" x14ac:dyDescent="0.2">
      <c r="A123" s="4" t="s">
        <v>224</v>
      </c>
      <c r="B123" s="5" t="s">
        <v>1742</v>
      </c>
      <c r="C123" s="5" t="s">
        <v>1466</v>
      </c>
      <c r="D123" s="5" t="s">
        <v>632</v>
      </c>
      <c r="E123" s="5" t="s">
        <v>225</v>
      </c>
      <c r="F123" s="6">
        <v>10</v>
      </c>
      <c r="G123" s="7">
        <v>42.27</v>
      </c>
      <c r="H123" s="13">
        <f>G123*0.17</f>
        <v>7.1859000000000011</v>
      </c>
      <c r="I123" s="14">
        <f>G123*0.3</f>
        <v>12.681000000000001</v>
      </c>
      <c r="J123" s="14">
        <f>G123+H123+I123</f>
        <v>62.136900000000011</v>
      </c>
      <c r="K123" s="14">
        <f>J123*1.1</f>
        <v>68.350590000000011</v>
      </c>
      <c r="L123" s="8"/>
      <c r="M123" s="5" t="s">
        <v>1743</v>
      </c>
      <c r="N123" s="8" t="s">
        <v>1745</v>
      </c>
      <c r="O123" s="9" t="s">
        <v>1744</v>
      </c>
      <c r="P123" s="10">
        <v>45391</v>
      </c>
    </row>
    <row r="124" spans="1:16" ht="135" x14ac:dyDescent="0.2">
      <c r="A124" s="4" t="s">
        <v>228</v>
      </c>
      <c r="B124" s="5" t="s">
        <v>2255</v>
      </c>
      <c r="C124" s="5" t="s">
        <v>2261</v>
      </c>
      <c r="D124" s="5" t="s">
        <v>805</v>
      </c>
      <c r="E124" s="5" t="s">
        <v>229</v>
      </c>
      <c r="F124" s="6">
        <v>1</v>
      </c>
      <c r="G124" s="7">
        <v>3277.7</v>
      </c>
      <c r="H124" s="13">
        <f>G124*0.1</f>
        <v>327.77</v>
      </c>
      <c r="I124" s="14">
        <f>G124*0.15</f>
        <v>491.65499999999997</v>
      </c>
      <c r="J124" s="14">
        <f>G124+H124+I124</f>
        <v>4097.125</v>
      </c>
      <c r="K124" s="14">
        <f>J124*1.1</f>
        <v>4506.8375000000005</v>
      </c>
      <c r="L124" s="8"/>
      <c r="M124" s="5" t="s">
        <v>2257</v>
      </c>
      <c r="N124" s="8" t="s">
        <v>2258</v>
      </c>
      <c r="O124" s="9" t="s">
        <v>2262</v>
      </c>
      <c r="P124" s="10">
        <v>45387</v>
      </c>
    </row>
    <row r="125" spans="1:16" ht="135" x14ac:dyDescent="0.2">
      <c r="A125" s="4" t="s">
        <v>228</v>
      </c>
      <c r="B125" s="5" t="s">
        <v>2255</v>
      </c>
      <c r="C125" s="5" t="s">
        <v>2256</v>
      </c>
      <c r="D125" s="5" t="s">
        <v>805</v>
      </c>
      <c r="E125" s="5" t="s">
        <v>229</v>
      </c>
      <c r="F125" s="6">
        <v>1</v>
      </c>
      <c r="G125" s="7">
        <v>747.68</v>
      </c>
      <c r="H125" s="13">
        <f>G125*0.1</f>
        <v>74.768000000000001</v>
      </c>
      <c r="I125" s="14">
        <f>G125*0.15</f>
        <v>112.15199999999999</v>
      </c>
      <c r="J125" s="14">
        <f>G125+H125+I125</f>
        <v>934.59999999999991</v>
      </c>
      <c r="K125" s="14">
        <f>J125*1.1</f>
        <v>1028.06</v>
      </c>
      <c r="L125" s="8"/>
      <c r="M125" s="5" t="s">
        <v>2257</v>
      </c>
      <c r="N125" s="8" t="s">
        <v>2258</v>
      </c>
      <c r="O125" s="9" t="s">
        <v>2259</v>
      </c>
      <c r="P125" s="10">
        <v>45387</v>
      </c>
    </row>
    <row r="126" spans="1:16" ht="135" x14ac:dyDescent="0.2">
      <c r="A126" s="4" t="s">
        <v>228</v>
      </c>
      <c r="B126" s="5" t="s">
        <v>2255</v>
      </c>
      <c r="C126" s="5" t="s">
        <v>1346</v>
      </c>
      <c r="D126" s="5" t="s">
        <v>805</v>
      </c>
      <c r="E126" s="5" t="s">
        <v>229</v>
      </c>
      <c r="F126" s="6">
        <v>1</v>
      </c>
      <c r="G126" s="7">
        <v>1754.03</v>
      </c>
      <c r="H126" s="13">
        <f>G126*0.1</f>
        <v>175.40300000000002</v>
      </c>
      <c r="I126" s="14">
        <f>G126*0.15</f>
        <v>263.10449999999997</v>
      </c>
      <c r="J126" s="14">
        <f>G126+H126+I126</f>
        <v>2192.5374999999999</v>
      </c>
      <c r="K126" s="14">
        <f>J126*1.1</f>
        <v>2411.7912500000002</v>
      </c>
      <c r="L126" s="8"/>
      <c r="M126" s="5" t="s">
        <v>2257</v>
      </c>
      <c r="N126" s="8" t="s">
        <v>2258</v>
      </c>
      <c r="O126" s="9" t="s">
        <v>2260</v>
      </c>
      <c r="P126" s="10">
        <v>45387</v>
      </c>
    </row>
    <row r="127" spans="1:16" ht="135" x14ac:dyDescent="0.2">
      <c r="A127" s="4" t="s">
        <v>231</v>
      </c>
      <c r="B127" s="5" t="s">
        <v>2524</v>
      </c>
      <c r="C127" s="5" t="s">
        <v>233</v>
      </c>
      <c r="D127" s="5" t="s">
        <v>94</v>
      </c>
      <c r="E127" s="5" t="s">
        <v>232</v>
      </c>
      <c r="F127" s="6">
        <v>5</v>
      </c>
      <c r="G127" s="7">
        <v>1400</v>
      </c>
      <c r="H127" s="13">
        <f>G127*0.1</f>
        <v>140</v>
      </c>
      <c r="I127" s="14">
        <f>G127*0.15</f>
        <v>210</v>
      </c>
      <c r="J127" s="14">
        <f>G127+H127+I127</f>
        <v>1750</v>
      </c>
      <c r="K127" s="14">
        <f>J127*1.1</f>
        <v>1925.0000000000002</v>
      </c>
      <c r="L127" s="8"/>
      <c r="M127" s="5" t="s">
        <v>234</v>
      </c>
      <c r="N127" s="8" t="s">
        <v>2525</v>
      </c>
      <c r="O127" s="9" t="s">
        <v>2526</v>
      </c>
      <c r="P127" s="10">
        <v>45391</v>
      </c>
    </row>
    <row r="128" spans="1:16" ht="150" x14ac:dyDescent="0.2">
      <c r="A128" s="4" t="s">
        <v>231</v>
      </c>
      <c r="B128" s="5" t="s">
        <v>2524</v>
      </c>
      <c r="C128" s="5" t="s">
        <v>233</v>
      </c>
      <c r="D128" s="5" t="s">
        <v>95</v>
      </c>
      <c r="E128" s="5" t="s">
        <v>232</v>
      </c>
      <c r="F128" s="6">
        <v>5</v>
      </c>
      <c r="G128" s="7">
        <v>1400</v>
      </c>
      <c r="H128" s="13">
        <f>G128*0.1</f>
        <v>140</v>
      </c>
      <c r="I128" s="14">
        <f>G128*0.15</f>
        <v>210</v>
      </c>
      <c r="J128" s="14">
        <f>G128+H128+I128</f>
        <v>1750</v>
      </c>
      <c r="K128" s="14">
        <f>J128*1.1</f>
        <v>1925.0000000000002</v>
      </c>
      <c r="L128" s="8"/>
      <c r="M128" s="5" t="s">
        <v>234</v>
      </c>
      <c r="N128" s="8" t="s">
        <v>2527</v>
      </c>
      <c r="O128" s="9" t="s">
        <v>2528</v>
      </c>
      <c r="P128" s="10">
        <v>45391</v>
      </c>
    </row>
    <row r="129" spans="1:16" ht="120" x14ac:dyDescent="0.2">
      <c r="A129" s="4" t="s">
        <v>159</v>
      </c>
      <c r="B129" s="5" t="s">
        <v>1506</v>
      </c>
      <c r="C129" s="5" t="s">
        <v>1507</v>
      </c>
      <c r="D129" s="5" t="s">
        <v>160</v>
      </c>
      <c r="E129" s="5" t="s">
        <v>161</v>
      </c>
      <c r="F129" s="6">
        <v>25</v>
      </c>
      <c r="G129" s="7">
        <v>85.17</v>
      </c>
      <c r="H129" s="13">
        <f>G129*0.17</f>
        <v>14.478900000000001</v>
      </c>
      <c r="I129" s="14">
        <f>G129*0.3</f>
        <v>25.550999999999998</v>
      </c>
      <c r="J129" s="14">
        <f>G129+H129+I129</f>
        <v>125.1999</v>
      </c>
      <c r="K129" s="14">
        <f>J129*1.1</f>
        <v>137.71989000000002</v>
      </c>
      <c r="L129" s="8"/>
      <c r="M129" s="5" t="s">
        <v>1508</v>
      </c>
      <c r="N129" s="8" t="s">
        <v>1509</v>
      </c>
      <c r="O129" s="9" t="s">
        <v>1510</v>
      </c>
      <c r="P129" s="10">
        <v>45393</v>
      </c>
    </row>
    <row r="130" spans="1:16" ht="135" x14ac:dyDescent="0.2">
      <c r="A130" s="4" t="s">
        <v>1438</v>
      </c>
      <c r="B130" s="5" t="s">
        <v>1439</v>
      </c>
      <c r="C130" s="5" t="s">
        <v>1440</v>
      </c>
      <c r="D130" s="5" t="s">
        <v>1441</v>
      </c>
      <c r="E130" s="5" t="s">
        <v>1442</v>
      </c>
      <c r="F130" s="6">
        <v>84</v>
      </c>
      <c r="G130" s="7">
        <v>171741.82</v>
      </c>
      <c r="H130" s="13">
        <f>G130*0.1</f>
        <v>17174.182000000001</v>
      </c>
      <c r="I130" s="14">
        <f>G130*0.15</f>
        <v>25761.273000000001</v>
      </c>
      <c r="J130" s="14">
        <f>G130+H130+I130</f>
        <v>214677.27500000002</v>
      </c>
      <c r="K130" s="14">
        <f>J130*1.1</f>
        <v>236145.00250000003</v>
      </c>
      <c r="L130" s="8"/>
      <c r="M130" s="5" t="s">
        <v>1446</v>
      </c>
      <c r="N130" s="8" t="s">
        <v>1447</v>
      </c>
      <c r="O130" s="9" t="s">
        <v>1443</v>
      </c>
      <c r="P130" s="10">
        <v>45390</v>
      </c>
    </row>
    <row r="131" spans="1:16" ht="165" x14ac:dyDescent="0.2">
      <c r="A131" s="4" t="s">
        <v>1438</v>
      </c>
      <c r="B131" s="5" t="s">
        <v>1439</v>
      </c>
      <c r="C131" s="5" t="s">
        <v>1444</v>
      </c>
      <c r="D131" s="5" t="s">
        <v>1445</v>
      </c>
      <c r="E131" s="5" t="s">
        <v>1442</v>
      </c>
      <c r="F131" s="6">
        <v>84</v>
      </c>
      <c r="G131" s="7">
        <v>171741.82</v>
      </c>
      <c r="H131" s="13">
        <f>G131*0.1</f>
        <v>17174.182000000001</v>
      </c>
      <c r="I131" s="14">
        <f>G131*0.15</f>
        <v>25761.273000000001</v>
      </c>
      <c r="J131" s="14">
        <f>G131+H131+I131</f>
        <v>214677.27500000002</v>
      </c>
      <c r="K131" s="14">
        <f>J131*1.1</f>
        <v>236145.00250000003</v>
      </c>
      <c r="L131" s="8"/>
      <c r="M131" s="5" t="s">
        <v>1446</v>
      </c>
      <c r="N131" s="8" t="s">
        <v>1447</v>
      </c>
      <c r="O131" s="9" t="s">
        <v>1448</v>
      </c>
      <c r="P131" s="10">
        <v>45390</v>
      </c>
    </row>
    <row r="132" spans="1:16" ht="165" x14ac:dyDescent="0.2">
      <c r="A132" s="4" t="s">
        <v>30</v>
      </c>
      <c r="B132" s="5" t="s">
        <v>1404</v>
      </c>
      <c r="C132" s="5" t="s">
        <v>1225</v>
      </c>
      <c r="D132" s="5" t="s">
        <v>442</v>
      </c>
      <c r="E132" s="5" t="s">
        <v>31</v>
      </c>
      <c r="F132" s="6">
        <v>30</v>
      </c>
      <c r="G132" s="7">
        <v>88.27</v>
      </c>
      <c r="H132" s="13">
        <f>G132*0.17</f>
        <v>15.0059</v>
      </c>
      <c r="I132" s="14">
        <f>G132*0.3</f>
        <v>26.480999999999998</v>
      </c>
      <c r="J132" s="14">
        <f>G132+H132+I132</f>
        <v>129.7569</v>
      </c>
      <c r="K132" s="14">
        <f>J132*1.1</f>
        <v>142.73259000000002</v>
      </c>
      <c r="L132" s="8"/>
      <c r="M132" s="5" t="s">
        <v>1405</v>
      </c>
      <c r="N132" s="8" t="s">
        <v>1406</v>
      </c>
      <c r="O132" s="9" t="s">
        <v>1407</v>
      </c>
      <c r="P132" s="10">
        <v>45386</v>
      </c>
    </row>
    <row r="133" spans="1:16" ht="165" x14ac:dyDescent="0.2">
      <c r="A133" s="4" t="s">
        <v>30</v>
      </c>
      <c r="B133" s="5" t="s">
        <v>1404</v>
      </c>
      <c r="C133" s="5" t="s">
        <v>1408</v>
      </c>
      <c r="D133" s="5" t="s">
        <v>442</v>
      </c>
      <c r="E133" s="5" t="s">
        <v>31</v>
      </c>
      <c r="F133" s="6">
        <v>30</v>
      </c>
      <c r="G133" s="7">
        <v>88.27</v>
      </c>
      <c r="H133" s="13">
        <f>G133*0.17</f>
        <v>15.0059</v>
      </c>
      <c r="I133" s="14">
        <f>G133*0.3</f>
        <v>26.480999999999998</v>
      </c>
      <c r="J133" s="14">
        <f>G133+H133+I133</f>
        <v>129.7569</v>
      </c>
      <c r="K133" s="14">
        <f>J133*1.1</f>
        <v>142.73259000000002</v>
      </c>
      <c r="L133" s="8"/>
      <c r="M133" s="5" t="s">
        <v>1405</v>
      </c>
      <c r="N133" s="8" t="s">
        <v>1406</v>
      </c>
      <c r="O133" s="9" t="s">
        <v>1409</v>
      </c>
      <c r="P133" s="10">
        <v>45386</v>
      </c>
    </row>
    <row r="134" spans="1:16" ht="135" x14ac:dyDescent="0.2">
      <c r="A134" s="4" t="s">
        <v>240</v>
      </c>
      <c r="B134" s="5" t="s">
        <v>240</v>
      </c>
      <c r="C134" s="5" t="s">
        <v>242</v>
      </c>
      <c r="D134" s="5" t="s">
        <v>76</v>
      </c>
      <c r="E134" s="5" t="s">
        <v>243</v>
      </c>
      <c r="F134" s="6">
        <v>50</v>
      </c>
      <c r="G134" s="7">
        <v>34.950000000000003</v>
      </c>
      <c r="H134" s="13">
        <f>G134*0.17</f>
        <v>5.9415000000000013</v>
      </c>
      <c r="I134" s="14">
        <f>G134*0.3</f>
        <v>10.485000000000001</v>
      </c>
      <c r="J134" s="14">
        <f>G134+H134+I134</f>
        <v>51.376500000000007</v>
      </c>
      <c r="K134" s="14">
        <f>J134*1.1</f>
        <v>56.514150000000015</v>
      </c>
      <c r="L134" s="8"/>
      <c r="M134" s="5" t="s">
        <v>244</v>
      </c>
      <c r="N134" s="8" t="s">
        <v>245</v>
      </c>
      <c r="O134" s="9" t="s">
        <v>246</v>
      </c>
      <c r="P134" s="10">
        <v>45394</v>
      </c>
    </row>
    <row r="135" spans="1:16" ht="135" x14ac:dyDescent="0.2">
      <c r="A135" s="4" t="s">
        <v>240</v>
      </c>
      <c r="B135" s="5" t="s">
        <v>240</v>
      </c>
      <c r="C135" s="5" t="s">
        <v>242</v>
      </c>
      <c r="D135" s="5" t="s">
        <v>50</v>
      </c>
      <c r="E135" s="5" t="s">
        <v>243</v>
      </c>
      <c r="F135" s="6">
        <v>50</v>
      </c>
      <c r="G135" s="7">
        <v>34.950000000000003</v>
      </c>
      <c r="H135" s="13">
        <f>G135*0.17</f>
        <v>5.9415000000000013</v>
      </c>
      <c r="I135" s="14">
        <f>G135*0.3</f>
        <v>10.485000000000001</v>
      </c>
      <c r="J135" s="14">
        <f>G135+H135+I135</f>
        <v>51.376500000000007</v>
      </c>
      <c r="K135" s="14">
        <f>J135*1.1</f>
        <v>56.514150000000015</v>
      </c>
      <c r="L135" s="8"/>
      <c r="M135" s="5" t="s">
        <v>244</v>
      </c>
      <c r="N135" s="8" t="s">
        <v>245</v>
      </c>
      <c r="O135" s="9" t="s">
        <v>247</v>
      </c>
      <c r="P135" s="10">
        <v>45394</v>
      </c>
    </row>
    <row r="136" spans="1:16" ht="135" x14ac:dyDescent="0.2">
      <c r="A136" s="4" t="s">
        <v>240</v>
      </c>
      <c r="B136" s="5" t="s">
        <v>240</v>
      </c>
      <c r="C136" s="5" t="s">
        <v>241</v>
      </c>
      <c r="D136" s="5" t="s">
        <v>50</v>
      </c>
      <c r="E136" s="5" t="s">
        <v>243</v>
      </c>
      <c r="F136" s="6">
        <v>100</v>
      </c>
      <c r="G136" s="7">
        <v>47.2</v>
      </c>
      <c r="H136" s="13">
        <f>G136*0.17</f>
        <v>8.0240000000000009</v>
      </c>
      <c r="I136" s="14">
        <f>G136*0.3</f>
        <v>14.16</v>
      </c>
      <c r="J136" s="14">
        <f>G136+H136+I136</f>
        <v>69.384</v>
      </c>
      <c r="K136" s="14">
        <f>J136*1.1</f>
        <v>76.322400000000002</v>
      </c>
      <c r="L136" s="8"/>
      <c r="M136" s="5" t="s">
        <v>244</v>
      </c>
      <c r="N136" s="8" t="s">
        <v>245</v>
      </c>
      <c r="O136" s="9" t="s">
        <v>248</v>
      </c>
      <c r="P136" s="10">
        <v>45394</v>
      </c>
    </row>
    <row r="137" spans="1:16" ht="120" x14ac:dyDescent="0.2">
      <c r="A137" s="4" t="s">
        <v>1155</v>
      </c>
      <c r="B137" s="5" t="s">
        <v>1155</v>
      </c>
      <c r="C137" s="5" t="s">
        <v>1179</v>
      </c>
      <c r="D137" s="5" t="s">
        <v>45</v>
      </c>
      <c r="E137" s="5" t="s">
        <v>1411</v>
      </c>
      <c r="F137" s="6">
        <v>30</v>
      </c>
      <c r="G137" s="7">
        <v>81900.75</v>
      </c>
      <c r="H137" s="13">
        <f>G137*0.1</f>
        <v>8190.0750000000007</v>
      </c>
      <c r="I137" s="14">
        <f>G137*0.15</f>
        <v>12285.112499999999</v>
      </c>
      <c r="J137" s="14">
        <f>G137+H137+I137</f>
        <v>102375.9375</v>
      </c>
      <c r="K137" s="14">
        <f>J137*1.1</f>
        <v>112613.53125000001</v>
      </c>
      <c r="L137" s="8"/>
      <c r="M137" s="5" t="s">
        <v>1413</v>
      </c>
      <c r="N137" s="8" t="s">
        <v>1414</v>
      </c>
      <c r="O137" s="9" t="s">
        <v>1416</v>
      </c>
      <c r="P137" s="10">
        <v>45384</v>
      </c>
    </row>
    <row r="138" spans="1:16" ht="120" x14ac:dyDescent="0.2">
      <c r="A138" s="4" t="s">
        <v>1155</v>
      </c>
      <c r="B138" s="5" t="s">
        <v>1155</v>
      </c>
      <c r="C138" s="5" t="s">
        <v>1412</v>
      </c>
      <c r="D138" s="5" t="s">
        <v>45</v>
      </c>
      <c r="E138" s="5" t="s">
        <v>1411</v>
      </c>
      <c r="F138" s="6">
        <v>30</v>
      </c>
      <c r="G138" s="7">
        <v>114661.04</v>
      </c>
      <c r="H138" s="13">
        <f>G138*0.1</f>
        <v>11466.103999999999</v>
      </c>
      <c r="I138" s="14">
        <f>G138*0.15</f>
        <v>17199.155999999999</v>
      </c>
      <c r="J138" s="14">
        <f>G138+H138+I138</f>
        <v>143326.29999999999</v>
      </c>
      <c r="K138" s="14">
        <f>J138*1.1</f>
        <v>157658.93</v>
      </c>
      <c r="L138" s="8"/>
      <c r="M138" s="5" t="s">
        <v>1413</v>
      </c>
      <c r="N138" s="8" t="s">
        <v>1414</v>
      </c>
      <c r="O138" s="9" t="s">
        <v>1415</v>
      </c>
      <c r="P138" s="10">
        <v>45384</v>
      </c>
    </row>
    <row r="139" spans="1:16" ht="120" x14ac:dyDescent="0.2">
      <c r="A139" s="4" t="s">
        <v>1155</v>
      </c>
      <c r="B139" s="5" t="s">
        <v>1155</v>
      </c>
      <c r="C139" s="5" t="s">
        <v>863</v>
      </c>
      <c r="D139" s="5" t="s">
        <v>45</v>
      </c>
      <c r="E139" s="5" t="s">
        <v>1411</v>
      </c>
      <c r="F139" s="6">
        <v>30</v>
      </c>
      <c r="G139" s="7">
        <v>18345.759999999998</v>
      </c>
      <c r="H139" s="13">
        <f>G139*0.1</f>
        <v>1834.576</v>
      </c>
      <c r="I139" s="14">
        <f>G139*0.15</f>
        <v>2751.8639999999996</v>
      </c>
      <c r="J139" s="14">
        <f>G139+H139+I139</f>
        <v>22932.199999999997</v>
      </c>
      <c r="K139" s="14">
        <f>J139*1.1</f>
        <v>25225.42</v>
      </c>
      <c r="L139" s="8"/>
      <c r="M139" s="5" t="s">
        <v>1413</v>
      </c>
      <c r="N139" s="8" t="s">
        <v>1414</v>
      </c>
      <c r="O139" s="9" t="s">
        <v>1427</v>
      </c>
      <c r="P139" s="10">
        <v>45384</v>
      </c>
    </row>
    <row r="140" spans="1:16" ht="120" x14ac:dyDescent="0.2">
      <c r="A140" s="4" t="s">
        <v>1155</v>
      </c>
      <c r="B140" s="5" t="s">
        <v>1155</v>
      </c>
      <c r="C140" s="5" t="s">
        <v>864</v>
      </c>
      <c r="D140" s="5" t="s">
        <v>45</v>
      </c>
      <c r="E140" s="5" t="s">
        <v>1411</v>
      </c>
      <c r="F140" s="6">
        <v>60</v>
      </c>
      <c r="G140" s="7">
        <v>36691.53</v>
      </c>
      <c r="H140" s="13">
        <f>G140*0.1</f>
        <v>3669.1530000000002</v>
      </c>
      <c r="I140" s="14">
        <f>G140*0.15</f>
        <v>5503.7294999999995</v>
      </c>
      <c r="J140" s="14">
        <f>G140+H140+I140</f>
        <v>45864.412499999999</v>
      </c>
      <c r="K140" s="14">
        <f>J140*1.1</f>
        <v>50450.853750000002</v>
      </c>
      <c r="L140" s="8"/>
      <c r="M140" s="5" t="s">
        <v>1413</v>
      </c>
      <c r="N140" s="8" t="s">
        <v>1414</v>
      </c>
      <c r="O140" s="9" t="s">
        <v>1422</v>
      </c>
      <c r="P140" s="10">
        <v>45384</v>
      </c>
    </row>
    <row r="141" spans="1:16" ht="120" x14ac:dyDescent="0.2">
      <c r="A141" s="4" t="s">
        <v>1155</v>
      </c>
      <c r="B141" s="5" t="s">
        <v>1155</v>
      </c>
      <c r="C141" s="5" t="s">
        <v>867</v>
      </c>
      <c r="D141" s="5" t="s">
        <v>45</v>
      </c>
      <c r="E141" s="5" t="s">
        <v>1411</v>
      </c>
      <c r="F141" s="6">
        <v>30</v>
      </c>
      <c r="G141" s="7">
        <v>35889.15</v>
      </c>
      <c r="H141" s="13">
        <f>G141*0.1</f>
        <v>3588.9150000000004</v>
      </c>
      <c r="I141" s="14">
        <f>G141*0.15</f>
        <v>5383.3725000000004</v>
      </c>
      <c r="J141" s="14">
        <f>G141+H141+I141</f>
        <v>44861.4375</v>
      </c>
      <c r="K141" s="14">
        <f>J141*1.1</f>
        <v>49347.581250000003</v>
      </c>
      <c r="L141" s="8"/>
      <c r="M141" s="5" t="s">
        <v>1413</v>
      </c>
      <c r="N141" s="8" t="s">
        <v>1414</v>
      </c>
      <c r="O141" s="9" t="s">
        <v>1417</v>
      </c>
      <c r="P141" s="10">
        <v>45384</v>
      </c>
    </row>
    <row r="142" spans="1:16" ht="120" x14ac:dyDescent="0.2">
      <c r="A142" s="4" t="s">
        <v>1155</v>
      </c>
      <c r="B142" s="5" t="s">
        <v>1155</v>
      </c>
      <c r="C142" s="5" t="s">
        <v>1274</v>
      </c>
      <c r="D142" s="5" t="s">
        <v>45</v>
      </c>
      <c r="E142" s="5" t="s">
        <v>1411</v>
      </c>
      <c r="F142" s="6">
        <v>60</v>
      </c>
      <c r="G142" s="7">
        <v>71778.289999999994</v>
      </c>
      <c r="H142" s="13">
        <f>G142*0.1</f>
        <v>7177.8289999999997</v>
      </c>
      <c r="I142" s="14">
        <f>G142*0.15</f>
        <v>10766.743499999999</v>
      </c>
      <c r="J142" s="14">
        <f>G142+H142+I142</f>
        <v>89722.862499999988</v>
      </c>
      <c r="K142" s="14">
        <f>J142*1.1</f>
        <v>98695.148749999993</v>
      </c>
      <c r="L142" s="8"/>
      <c r="M142" s="5" t="s">
        <v>1413</v>
      </c>
      <c r="N142" s="8" t="s">
        <v>1414</v>
      </c>
      <c r="O142" s="9" t="s">
        <v>1423</v>
      </c>
      <c r="P142" s="10">
        <v>45384</v>
      </c>
    </row>
    <row r="143" spans="1:16" ht="120" x14ac:dyDescent="0.2">
      <c r="A143" s="4" t="s">
        <v>1155</v>
      </c>
      <c r="B143" s="5" t="s">
        <v>1155</v>
      </c>
      <c r="C143" s="5" t="s">
        <v>1418</v>
      </c>
      <c r="D143" s="5" t="s">
        <v>45</v>
      </c>
      <c r="E143" s="5" t="s">
        <v>1411</v>
      </c>
      <c r="F143" s="6">
        <v>30</v>
      </c>
      <c r="G143" s="7">
        <v>35933.96</v>
      </c>
      <c r="H143" s="13">
        <f>G143*0.1</f>
        <v>3593.3960000000002</v>
      </c>
      <c r="I143" s="14">
        <f>G143*0.15</f>
        <v>5390.0940000000001</v>
      </c>
      <c r="J143" s="14">
        <f>G143+H143+I143</f>
        <v>44917.45</v>
      </c>
      <c r="K143" s="14">
        <f>J143*1.1</f>
        <v>49409.195</v>
      </c>
      <c r="L143" s="8"/>
      <c r="M143" s="5" t="s">
        <v>1413</v>
      </c>
      <c r="N143" s="8" t="s">
        <v>1414</v>
      </c>
      <c r="O143" s="9" t="s">
        <v>1419</v>
      </c>
      <c r="P143" s="10">
        <v>45384</v>
      </c>
    </row>
    <row r="144" spans="1:16" ht="120" x14ac:dyDescent="0.2">
      <c r="A144" s="4" t="s">
        <v>1155</v>
      </c>
      <c r="B144" s="5" t="s">
        <v>1155</v>
      </c>
      <c r="C144" s="5" t="s">
        <v>1410</v>
      </c>
      <c r="D144" s="5" t="s">
        <v>45</v>
      </c>
      <c r="E144" s="5" t="s">
        <v>1411</v>
      </c>
      <c r="F144" s="6">
        <v>60</v>
      </c>
      <c r="G144" s="7">
        <v>71867.92</v>
      </c>
      <c r="H144" s="13">
        <f>G144*0.1</f>
        <v>7186.7920000000004</v>
      </c>
      <c r="I144" s="14">
        <f>G144*0.15</f>
        <v>10780.188</v>
      </c>
      <c r="J144" s="14">
        <f>G144+H144+I144</f>
        <v>89834.9</v>
      </c>
      <c r="K144" s="14">
        <f>J144*1.1</f>
        <v>98818.39</v>
      </c>
      <c r="L144" s="8"/>
      <c r="M144" s="5" t="s">
        <v>1413</v>
      </c>
      <c r="N144" s="8" t="s">
        <v>1414</v>
      </c>
      <c r="O144" s="9" t="s">
        <v>1424</v>
      </c>
      <c r="P144" s="10">
        <v>45384</v>
      </c>
    </row>
    <row r="145" spans="1:16" ht="120" x14ac:dyDescent="0.2">
      <c r="A145" s="4" t="s">
        <v>1155</v>
      </c>
      <c r="B145" s="5" t="s">
        <v>1155</v>
      </c>
      <c r="C145" s="5" t="s">
        <v>1420</v>
      </c>
      <c r="D145" s="5" t="s">
        <v>45</v>
      </c>
      <c r="E145" s="5" t="s">
        <v>1411</v>
      </c>
      <c r="F145" s="6">
        <v>30</v>
      </c>
      <c r="G145" s="7">
        <v>65520.6</v>
      </c>
      <c r="H145" s="13">
        <f>G145*0.1</f>
        <v>6552.06</v>
      </c>
      <c r="I145" s="14">
        <f>G145*0.15</f>
        <v>9828.09</v>
      </c>
      <c r="J145" s="14">
        <f>G145+H145+I145</f>
        <v>81900.75</v>
      </c>
      <c r="K145" s="14">
        <f>J145*1.1</f>
        <v>90090.825000000012</v>
      </c>
      <c r="L145" s="8"/>
      <c r="M145" s="5" t="s">
        <v>1413</v>
      </c>
      <c r="N145" s="8" t="s">
        <v>1414</v>
      </c>
      <c r="O145" s="9" t="s">
        <v>1421</v>
      </c>
      <c r="P145" s="10">
        <v>45384</v>
      </c>
    </row>
    <row r="146" spans="1:16" ht="120" x14ac:dyDescent="0.2">
      <c r="A146" s="4" t="s">
        <v>1155</v>
      </c>
      <c r="B146" s="5" t="s">
        <v>1155</v>
      </c>
      <c r="C146" s="5" t="s">
        <v>1425</v>
      </c>
      <c r="D146" s="5" t="s">
        <v>45</v>
      </c>
      <c r="E146" s="5" t="s">
        <v>1411</v>
      </c>
      <c r="F146" s="6">
        <v>60</v>
      </c>
      <c r="G146" s="7">
        <v>131041.19</v>
      </c>
      <c r="H146" s="13">
        <f>G146*0.1</f>
        <v>13104.119000000001</v>
      </c>
      <c r="I146" s="14">
        <f>G146*0.15</f>
        <v>19656.178499999998</v>
      </c>
      <c r="J146" s="14">
        <f>G146+H146+I146</f>
        <v>163801.48750000002</v>
      </c>
      <c r="K146" s="14">
        <f>J146*1.1</f>
        <v>180181.63625000004</v>
      </c>
      <c r="L146" s="8"/>
      <c r="M146" s="5" t="s">
        <v>1413</v>
      </c>
      <c r="N146" s="8" t="s">
        <v>1414</v>
      </c>
      <c r="O146" s="9" t="s">
        <v>1426</v>
      </c>
      <c r="P146" s="10">
        <v>45384</v>
      </c>
    </row>
    <row r="147" spans="1:16" ht="165" x14ac:dyDescent="0.2">
      <c r="A147" s="4" t="s">
        <v>806</v>
      </c>
      <c r="B147" s="5" t="s">
        <v>1771</v>
      </c>
      <c r="C147" s="5" t="s">
        <v>1774</v>
      </c>
      <c r="D147" s="5" t="s">
        <v>699</v>
      </c>
      <c r="E147" s="5" t="s">
        <v>807</v>
      </c>
      <c r="F147" s="6">
        <v>1</v>
      </c>
      <c r="G147" s="7">
        <v>345.58</v>
      </c>
      <c r="H147" s="13">
        <f>G147*0.14</f>
        <v>48.3812</v>
      </c>
      <c r="I147" s="14">
        <f>G147*0.22</f>
        <v>76.027599999999993</v>
      </c>
      <c r="J147" s="14">
        <f>G147+H147+I147</f>
        <v>469.98879999999997</v>
      </c>
      <c r="K147" s="14">
        <f>J147*1.1</f>
        <v>516.98767999999995</v>
      </c>
      <c r="L147" s="8"/>
      <c r="M147" s="5" t="s">
        <v>1772</v>
      </c>
      <c r="N147" s="8" t="s">
        <v>1762</v>
      </c>
      <c r="O147" s="9" t="s">
        <v>1775</v>
      </c>
      <c r="P147" s="10">
        <v>45387</v>
      </c>
    </row>
    <row r="148" spans="1:16" ht="165" x14ac:dyDescent="0.2">
      <c r="A148" s="4" t="s">
        <v>806</v>
      </c>
      <c r="B148" s="5" t="s">
        <v>1771</v>
      </c>
      <c r="C148" s="5" t="s">
        <v>1610</v>
      </c>
      <c r="D148" s="5" t="s">
        <v>699</v>
      </c>
      <c r="E148" s="5" t="s">
        <v>807</v>
      </c>
      <c r="F148" s="6">
        <v>1</v>
      </c>
      <c r="G148" s="7">
        <v>405.79</v>
      </c>
      <c r="H148" s="13">
        <f>G148*0.14</f>
        <v>56.810600000000008</v>
      </c>
      <c r="I148" s="14">
        <f>G148*0.22</f>
        <v>89.273800000000008</v>
      </c>
      <c r="J148" s="14">
        <f>G148+H148+I148</f>
        <v>551.87440000000004</v>
      </c>
      <c r="K148" s="14">
        <f>J148*1.1</f>
        <v>607.06184000000007</v>
      </c>
      <c r="L148" s="8"/>
      <c r="M148" s="5" t="s">
        <v>1772</v>
      </c>
      <c r="N148" s="8" t="s">
        <v>1762</v>
      </c>
      <c r="O148" s="9" t="s">
        <v>1773</v>
      </c>
      <c r="P148" s="10">
        <v>45387</v>
      </c>
    </row>
    <row r="149" spans="1:16" ht="165" x14ac:dyDescent="0.2">
      <c r="A149" s="4" t="s">
        <v>1275</v>
      </c>
      <c r="B149" s="5" t="s">
        <v>2269</v>
      </c>
      <c r="C149" s="5" t="s">
        <v>2278</v>
      </c>
      <c r="D149" s="5" t="s">
        <v>173</v>
      </c>
      <c r="E149" s="5" t="s">
        <v>1276</v>
      </c>
      <c r="F149" s="6">
        <v>10</v>
      </c>
      <c r="G149" s="7">
        <v>563.77</v>
      </c>
      <c r="H149" s="13">
        <f>G149*0.1</f>
        <v>56.377000000000002</v>
      </c>
      <c r="I149" s="14">
        <f>G149*0.15</f>
        <v>84.5655</v>
      </c>
      <c r="J149" s="14">
        <f>G149+H149+I149</f>
        <v>704.71249999999998</v>
      </c>
      <c r="K149" s="14">
        <f>J149*1.1</f>
        <v>775.18375000000003</v>
      </c>
      <c r="L149" s="8"/>
      <c r="M149" s="5" t="s">
        <v>2271</v>
      </c>
      <c r="N149" s="8" t="s">
        <v>2272</v>
      </c>
      <c r="O149" s="9" t="s">
        <v>2279</v>
      </c>
      <c r="P149" s="10">
        <v>45390</v>
      </c>
    </row>
    <row r="150" spans="1:16" ht="165" x14ac:dyDescent="0.2">
      <c r="A150" s="4" t="s">
        <v>1275</v>
      </c>
      <c r="B150" s="5" t="s">
        <v>2269</v>
      </c>
      <c r="C150" s="5" t="s">
        <v>2280</v>
      </c>
      <c r="D150" s="5" t="s">
        <v>173</v>
      </c>
      <c r="E150" s="5" t="s">
        <v>1276</v>
      </c>
      <c r="F150" s="6">
        <v>30</v>
      </c>
      <c r="G150" s="7">
        <v>1691.31</v>
      </c>
      <c r="H150" s="13">
        <f>G150*0.1</f>
        <v>169.131</v>
      </c>
      <c r="I150" s="14">
        <f>G150*0.15</f>
        <v>253.69649999999999</v>
      </c>
      <c r="J150" s="14">
        <f>G150+H150+I150</f>
        <v>2114.1374999999998</v>
      </c>
      <c r="K150" s="14">
        <f>J150*1.1</f>
        <v>2325.55125</v>
      </c>
      <c r="L150" s="8"/>
      <c r="M150" s="5" t="s">
        <v>2271</v>
      </c>
      <c r="N150" s="8" t="s">
        <v>2272</v>
      </c>
      <c r="O150" s="9" t="s">
        <v>2281</v>
      </c>
      <c r="P150" s="10">
        <v>45390</v>
      </c>
    </row>
    <row r="151" spans="1:16" ht="165" x14ac:dyDescent="0.2">
      <c r="A151" s="4" t="s">
        <v>1275</v>
      </c>
      <c r="B151" s="5" t="s">
        <v>2269</v>
      </c>
      <c r="C151" s="5" t="s">
        <v>2282</v>
      </c>
      <c r="D151" s="5" t="s">
        <v>173</v>
      </c>
      <c r="E151" s="5" t="s">
        <v>1276</v>
      </c>
      <c r="F151" s="6">
        <v>90</v>
      </c>
      <c r="G151" s="7">
        <v>5073.8999999999996</v>
      </c>
      <c r="H151" s="13">
        <f>G151*0.1</f>
        <v>507.39</v>
      </c>
      <c r="I151" s="14">
        <f>G151*0.15</f>
        <v>761.08499999999992</v>
      </c>
      <c r="J151" s="14">
        <f>G151+H151+I151</f>
        <v>6342.375</v>
      </c>
      <c r="K151" s="14">
        <f>J151*1.1</f>
        <v>6976.6125000000002</v>
      </c>
      <c r="L151" s="8"/>
      <c r="M151" s="5" t="s">
        <v>2271</v>
      </c>
      <c r="N151" s="8" t="s">
        <v>2272</v>
      </c>
      <c r="O151" s="9" t="s">
        <v>2283</v>
      </c>
      <c r="P151" s="10">
        <v>45390</v>
      </c>
    </row>
    <row r="152" spans="1:16" ht="165" x14ac:dyDescent="0.2">
      <c r="A152" s="4" t="s">
        <v>1275</v>
      </c>
      <c r="B152" s="5" t="s">
        <v>2269</v>
      </c>
      <c r="C152" s="5" t="s">
        <v>2270</v>
      </c>
      <c r="D152" s="5" t="s">
        <v>173</v>
      </c>
      <c r="E152" s="5" t="s">
        <v>1276</v>
      </c>
      <c r="F152" s="6">
        <v>10</v>
      </c>
      <c r="G152" s="7">
        <v>265.3</v>
      </c>
      <c r="H152" s="13">
        <f>G152*0.14</f>
        <v>37.142000000000003</v>
      </c>
      <c r="I152" s="14">
        <f>G152*0.22</f>
        <v>58.366</v>
      </c>
      <c r="J152" s="14">
        <f>G152+H152+I152</f>
        <v>360.80799999999999</v>
      </c>
      <c r="K152" s="14">
        <f>J152*1.1</f>
        <v>396.8888</v>
      </c>
      <c r="L152" s="8"/>
      <c r="M152" s="5" t="s">
        <v>2271</v>
      </c>
      <c r="N152" s="8" t="s">
        <v>2272</v>
      </c>
      <c r="O152" s="9" t="s">
        <v>2273</v>
      </c>
      <c r="P152" s="10">
        <v>45390</v>
      </c>
    </row>
    <row r="153" spans="1:16" ht="165" x14ac:dyDescent="0.2">
      <c r="A153" s="4" t="s">
        <v>1275</v>
      </c>
      <c r="B153" s="5" t="s">
        <v>2269</v>
      </c>
      <c r="C153" s="5" t="s">
        <v>2274</v>
      </c>
      <c r="D153" s="5" t="s">
        <v>173</v>
      </c>
      <c r="E153" s="5" t="s">
        <v>1276</v>
      </c>
      <c r="F153" s="6">
        <v>30</v>
      </c>
      <c r="G153" s="7">
        <v>795.91</v>
      </c>
      <c r="H153" s="13">
        <f>G153*0.1</f>
        <v>79.591000000000008</v>
      </c>
      <c r="I153" s="14">
        <f>G153*0.15</f>
        <v>119.38649999999998</v>
      </c>
      <c r="J153" s="14">
        <f>G153+H153+I153</f>
        <v>994.88749999999993</v>
      </c>
      <c r="K153" s="14">
        <f>J153*1.1</f>
        <v>1094.37625</v>
      </c>
      <c r="L153" s="8"/>
      <c r="M153" s="5" t="s">
        <v>2271</v>
      </c>
      <c r="N153" s="8" t="s">
        <v>2272</v>
      </c>
      <c r="O153" s="9" t="s">
        <v>2275</v>
      </c>
      <c r="P153" s="10">
        <v>45390</v>
      </c>
    </row>
    <row r="154" spans="1:16" ht="165" x14ac:dyDescent="0.2">
      <c r="A154" s="4" t="s">
        <v>1275</v>
      </c>
      <c r="B154" s="5" t="s">
        <v>2269</v>
      </c>
      <c r="C154" s="5" t="s">
        <v>2276</v>
      </c>
      <c r="D154" s="5" t="s">
        <v>173</v>
      </c>
      <c r="E154" s="5" t="s">
        <v>1276</v>
      </c>
      <c r="F154" s="6">
        <v>90</v>
      </c>
      <c r="G154" s="7">
        <v>2387.7199999999998</v>
      </c>
      <c r="H154" s="13">
        <f>G154*0.1</f>
        <v>238.77199999999999</v>
      </c>
      <c r="I154" s="14">
        <f>G154*0.15</f>
        <v>358.15799999999996</v>
      </c>
      <c r="J154" s="14">
        <f>G154+H154+I154</f>
        <v>2984.6499999999996</v>
      </c>
      <c r="K154" s="14">
        <f>J154*1.1</f>
        <v>3283.1149999999998</v>
      </c>
      <c r="L154" s="8"/>
      <c r="M154" s="5" t="s">
        <v>2271</v>
      </c>
      <c r="N154" s="8" t="s">
        <v>2272</v>
      </c>
      <c r="O154" s="9" t="s">
        <v>2277</v>
      </c>
      <c r="P154" s="10">
        <v>45390</v>
      </c>
    </row>
    <row r="155" spans="1:16" ht="120" x14ac:dyDescent="0.2">
      <c r="A155" s="4" t="s">
        <v>1226</v>
      </c>
      <c r="B155" s="5" t="s">
        <v>1226</v>
      </c>
      <c r="C155" s="5" t="s">
        <v>1177</v>
      </c>
      <c r="D155" s="5" t="s">
        <v>855</v>
      </c>
      <c r="E155" s="5" t="s">
        <v>1228</v>
      </c>
      <c r="F155" s="6">
        <v>60</v>
      </c>
      <c r="G155" s="7">
        <v>14310</v>
      </c>
      <c r="H155" s="13">
        <f>G155*0.1</f>
        <v>1431</v>
      </c>
      <c r="I155" s="14">
        <f>G155*0.15</f>
        <v>2146.5</v>
      </c>
      <c r="J155" s="14">
        <f>G155+H155+I155</f>
        <v>17887.5</v>
      </c>
      <c r="K155" s="14">
        <f>J155*1.1</f>
        <v>19676.25</v>
      </c>
      <c r="L155" s="8"/>
      <c r="M155" s="5" t="s">
        <v>1229</v>
      </c>
      <c r="N155" s="8" t="s">
        <v>1230</v>
      </c>
      <c r="O155" s="9" t="s">
        <v>1232</v>
      </c>
      <c r="P155" s="10">
        <v>45393</v>
      </c>
    </row>
    <row r="156" spans="1:16" ht="120" x14ac:dyDescent="0.2">
      <c r="A156" s="4" t="s">
        <v>1226</v>
      </c>
      <c r="B156" s="5" t="s">
        <v>1226</v>
      </c>
      <c r="C156" s="5" t="s">
        <v>1178</v>
      </c>
      <c r="D156" s="5" t="s">
        <v>855</v>
      </c>
      <c r="E156" s="5" t="s">
        <v>1228</v>
      </c>
      <c r="F156" s="6">
        <v>60</v>
      </c>
      <c r="G156" s="7">
        <v>21490</v>
      </c>
      <c r="H156" s="13">
        <f>G156*0.1</f>
        <v>2149</v>
      </c>
      <c r="I156" s="14">
        <f>G156*0.15</f>
        <v>3223.5</v>
      </c>
      <c r="J156" s="14">
        <f>G156+H156+I156</f>
        <v>26862.5</v>
      </c>
      <c r="K156" s="14">
        <f>J156*1.1</f>
        <v>29548.750000000004</v>
      </c>
      <c r="L156" s="8"/>
      <c r="M156" s="5" t="s">
        <v>1229</v>
      </c>
      <c r="N156" s="8" t="s">
        <v>1230</v>
      </c>
      <c r="O156" s="9" t="s">
        <v>1231</v>
      </c>
      <c r="P156" s="10">
        <v>45393</v>
      </c>
    </row>
    <row r="157" spans="1:16" ht="165" x14ac:dyDescent="0.2">
      <c r="A157" s="4" t="s">
        <v>1226</v>
      </c>
      <c r="B157" s="5" t="s">
        <v>2386</v>
      </c>
      <c r="C157" s="5" t="s">
        <v>2402</v>
      </c>
      <c r="D157" s="5" t="s">
        <v>1840</v>
      </c>
      <c r="E157" s="5" t="s">
        <v>1228</v>
      </c>
      <c r="F157" s="6">
        <v>100</v>
      </c>
      <c r="G157" s="7">
        <v>6111.64</v>
      </c>
      <c r="H157" s="13">
        <f>G157*0.1</f>
        <v>611.1640000000001</v>
      </c>
      <c r="I157" s="14">
        <f>G157*0.15</f>
        <v>916.74599999999998</v>
      </c>
      <c r="J157" s="14">
        <f>G157+H157+I157</f>
        <v>7639.55</v>
      </c>
      <c r="K157" s="14">
        <f>J157*1.1</f>
        <v>8403.505000000001</v>
      </c>
      <c r="L157" s="8"/>
      <c r="M157" s="5" t="s">
        <v>2387</v>
      </c>
      <c r="N157" s="8" t="s">
        <v>2388</v>
      </c>
      <c r="O157" s="9" t="s">
        <v>2403</v>
      </c>
      <c r="P157" s="10">
        <v>45391</v>
      </c>
    </row>
    <row r="158" spans="1:16" ht="165" x14ac:dyDescent="0.2">
      <c r="A158" s="4" t="s">
        <v>1226</v>
      </c>
      <c r="B158" s="5" t="s">
        <v>2386</v>
      </c>
      <c r="C158" s="5" t="s">
        <v>2400</v>
      </c>
      <c r="D158" s="5" t="s">
        <v>1840</v>
      </c>
      <c r="E158" s="5" t="s">
        <v>1228</v>
      </c>
      <c r="F158" s="6">
        <v>60</v>
      </c>
      <c r="G158" s="7">
        <v>3667.32</v>
      </c>
      <c r="H158" s="13">
        <f>G158*0.1</f>
        <v>366.73200000000003</v>
      </c>
      <c r="I158" s="14">
        <f>G158*0.15</f>
        <v>550.09799999999996</v>
      </c>
      <c r="J158" s="14">
        <f>G158+H158+I158</f>
        <v>4584.1499999999996</v>
      </c>
      <c r="K158" s="14">
        <f>J158*1.1</f>
        <v>5042.5649999999996</v>
      </c>
      <c r="L158" s="8"/>
      <c r="M158" s="5" t="s">
        <v>2387</v>
      </c>
      <c r="N158" s="8" t="s">
        <v>2388</v>
      </c>
      <c r="O158" s="9" t="s">
        <v>2401</v>
      </c>
      <c r="P158" s="10">
        <v>45391</v>
      </c>
    </row>
    <row r="159" spans="1:16" ht="120" x14ac:dyDescent="0.2">
      <c r="A159" s="4" t="s">
        <v>1226</v>
      </c>
      <c r="B159" s="5" t="s">
        <v>2386</v>
      </c>
      <c r="C159" s="5" t="s">
        <v>1787</v>
      </c>
      <c r="D159" s="5" t="s">
        <v>1840</v>
      </c>
      <c r="E159" s="5" t="s">
        <v>1228</v>
      </c>
      <c r="F159" s="6">
        <v>100</v>
      </c>
      <c r="G159" s="7">
        <v>6111.64</v>
      </c>
      <c r="H159" s="13">
        <f>G159*0.1</f>
        <v>611.1640000000001</v>
      </c>
      <c r="I159" s="14">
        <f>G159*0.15</f>
        <v>916.74599999999998</v>
      </c>
      <c r="J159" s="14">
        <f>G159+H159+I159</f>
        <v>7639.55</v>
      </c>
      <c r="K159" s="14">
        <f>J159*1.1</f>
        <v>8403.505000000001</v>
      </c>
      <c r="L159" s="8"/>
      <c r="M159" s="5" t="s">
        <v>2387</v>
      </c>
      <c r="N159" s="8" t="s">
        <v>2388</v>
      </c>
      <c r="O159" s="9" t="s">
        <v>2398</v>
      </c>
      <c r="P159" s="10">
        <v>45391</v>
      </c>
    </row>
    <row r="160" spans="1:16" ht="120" x14ac:dyDescent="0.2">
      <c r="A160" s="4" t="s">
        <v>1226</v>
      </c>
      <c r="B160" s="5" t="s">
        <v>2386</v>
      </c>
      <c r="C160" s="5" t="s">
        <v>2005</v>
      </c>
      <c r="D160" s="5" t="s">
        <v>1840</v>
      </c>
      <c r="E160" s="5" t="s">
        <v>1228</v>
      </c>
      <c r="F160" s="6">
        <v>120</v>
      </c>
      <c r="G160" s="7">
        <v>7333.28</v>
      </c>
      <c r="H160" s="13">
        <f>G160*0.1</f>
        <v>733.32799999999997</v>
      </c>
      <c r="I160" s="14">
        <f>G160*0.15</f>
        <v>1099.992</v>
      </c>
      <c r="J160" s="14">
        <f>G160+H160+I160</f>
        <v>9166.6</v>
      </c>
      <c r="K160" s="14">
        <f>J160*1.1</f>
        <v>10083.260000000002</v>
      </c>
      <c r="L160" s="8"/>
      <c r="M160" s="5" t="s">
        <v>2387</v>
      </c>
      <c r="N160" s="8" t="s">
        <v>2388</v>
      </c>
      <c r="O160" s="9" t="s">
        <v>2399</v>
      </c>
      <c r="P160" s="10">
        <v>45391</v>
      </c>
    </row>
    <row r="161" spans="1:16" ht="120" x14ac:dyDescent="0.2">
      <c r="A161" s="4" t="s">
        <v>1226</v>
      </c>
      <c r="B161" s="5" t="s">
        <v>2386</v>
      </c>
      <c r="C161" s="5" t="s">
        <v>1786</v>
      </c>
      <c r="D161" s="5" t="s">
        <v>1840</v>
      </c>
      <c r="E161" s="5" t="s">
        <v>1228</v>
      </c>
      <c r="F161" s="6">
        <v>60</v>
      </c>
      <c r="G161" s="7">
        <v>3667.32</v>
      </c>
      <c r="H161" s="13">
        <f>G161*0.1</f>
        <v>366.73200000000003</v>
      </c>
      <c r="I161" s="14">
        <f>G161*0.15</f>
        <v>550.09799999999996</v>
      </c>
      <c r="J161" s="14">
        <f>G161+H161+I161</f>
        <v>4584.1499999999996</v>
      </c>
      <c r="K161" s="14">
        <f>J161*1.1</f>
        <v>5042.5649999999996</v>
      </c>
      <c r="L161" s="8"/>
      <c r="M161" s="5" t="s">
        <v>2387</v>
      </c>
      <c r="N161" s="8" t="s">
        <v>2388</v>
      </c>
      <c r="O161" s="9" t="s">
        <v>2397</v>
      </c>
      <c r="P161" s="10">
        <v>45391</v>
      </c>
    </row>
    <row r="162" spans="1:16" ht="165" x14ac:dyDescent="0.2">
      <c r="A162" s="4" t="s">
        <v>1226</v>
      </c>
      <c r="B162" s="5" t="s">
        <v>2386</v>
      </c>
      <c r="C162" s="5" t="s">
        <v>2409</v>
      </c>
      <c r="D162" s="5" t="s">
        <v>1840</v>
      </c>
      <c r="E162" s="5" t="s">
        <v>1228</v>
      </c>
      <c r="F162" s="6">
        <v>100</v>
      </c>
      <c r="G162" s="7">
        <v>12221.59</v>
      </c>
      <c r="H162" s="13">
        <f>G162*0.1</f>
        <v>1222.1590000000001</v>
      </c>
      <c r="I162" s="14">
        <f>G162*0.15</f>
        <v>1833.2384999999999</v>
      </c>
      <c r="J162" s="14">
        <f>G162+H162+I162</f>
        <v>15276.987499999999</v>
      </c>
      <c r="K162" s="14">
        <f>J162*1.1</f>
        <v>16804.686249999999</v>
      </c>
      <c r="L162" s="8"/>
      <c r="M162" s="5" t="s">
        <v>2387</v>
      </c>
      <c r="N162" s="8" t="s">
        <v>2388</v>
      </c>
      <c r="O162" s="9" t="s">
        <v>2410</v>
      </c>
      <c r="P162" s="10">
        <v>45391</v>
      </c>
    </row>
    <row r="163" spans="1:16" ht="165" x14ac:dyDescent="0.2">
      <c r="A163" s="4" t="s">
        <v>1226</v>
      </c>
      <c r="B163" s="5" t="s">
        <v>2386</v>
      </c>
      <c r="C163" s="5" t="s">
        <v>2407</v>
      </c>
      <c r="D163" s="5" t="s">
        <v>1840</v>
      </c>
      <c r="E163" s="5" t="s">
        <v>1228</v>
      </c>
      <c r="F163" s="6">
        <v>60</v>
      </c>
      <c r="G163" s="7">
        <v>7333.28</v>
      </c>
      <c r="H163" s="13">
        <f>G163*0.1</f>
        <v>733.32799999999997</v>
      </c>
      <c r="I163" s="14">
        <f>G163*0.15</f>
        <v>1099.992</v>
      </c>
      <c r="J163" s="14">
        <f>G163+H163+I163</f>
        <v>9166.6</v>
      </c>
      <c r="K163" s="14">
        <f>J163*1.1</f>
        <v>10083.260000000002</v>
      </c>
      <c r="L163" s="8"/>
      <c r="M163" s="5" t="s">
        <v>2387</v>
      </c>
      <c r="N163" s="8" t="s">
        <v>2388</v>
      </c>
      <c r="O163" s="9" t="s">
        <v>2408</v>
      </c>
      <c r="P163" s="10">
        <v>45391</v>
      </c>
    </row>
    <row r="164" spans="1:16" ht="120" x14ac:dyDescent="0.2">
      <c r="A164" s="4" t="s">
        <v>1226</v>
      </c>
      <c r="B164" s="5" t="s">
        <v>2386</v>
      </c>
      <c r="C164" s="5" t="s">
        <v>1874</v>
      </c>
      <c r="D164" s="5" t="s">
        <v>1840</v>
      </c>
      <c r="E164" s="5" t="s">
        <v>1228</v>
      </c>
      <c r="F164" s="6">
        <v>100</v>
      </c>
      <c r="G164" s="7">
        <v>12221.59</v>
      </c>
      <c r="H164" s="13">
        <f>G164*0.1</f>
        <v>1222.1590000000001</v>
      </c>
      <c r="I164" s="14">
        <f>G164*0.15</f>
        <v>1833.2384999999999</v>
      </c>
      <c r="J164" s="14">
        <f>G164+H164+I164</f>
        <v>15276.987499999999</v>
      </c>
      <c r="K164" s="14">
        <f>J164*1.1</f>
        <v>16804.686249999999</v>
      </c>
      <c r="L164" s="8"/>
      <c r="M164" s="5" t="s">
        <v>2387</v>
      </c>
      <c r="N164" s="8" t="s">
        <v>2388</v>
      </c>
      <c r="O164" s="9" t="s">
        <v>2405</v>
      </c>
      <c r="P164" s="10">
        <v>45391</v>
      </c>
    </row>
    <row r="165" spans="1:16" ht="120" x14ac:dyDescent="0.2">
      <c r="A165" s="4" t="s">
        <v>1226</v>
      </c>
      <c r="B165" s="5" t="s">
        <v>2386</v>
      </c>
      <c r="C165" s="5" t="s">
        <v>2006</v>
      </c>
      <c r="D165" s="5" t="s">
        <v>1840</v>
      </c>
      <c r="E165" s="5" t="s">
        <v>1228</v>
      </c>
      <c r="F165" s="6">
        <v>120</v>
      </c>
      <c r="G165" s="7">
        <v>14665.22</v>
      </c>
      <c r="H165" s="13">
        <f>G165*0.1</f>
        <v>1466.5219999999999</v>
      </c>
      <c r="I165" s="14">
        <f>G165*0.15</f>
        <v>2199.7829999999999</v>
      </c>
      <c r="J165" s="14">
        <f>G165+H165+I165</f>
        <v>18331.524999999998</v>
      </c>
      <c r="K165" s="14">
        <f>J165*1.1</f>
        <v>20164.677499999998</v>
      </c>
      <c r="L165" s="8"/>
      <c r="M165" s="5" t="s">
        <v>2387</v>
      </c>
      <c r="N165" s="8" t="s">
        <v>2388</v>
      </c>
      <c r="O165" s="9" t="s">
        <v>2406</v>
      </c>
      <c r="P165" s="10">
        <v>45391</v>
      </c>
    </row>
    <row r="166" spans="1:16" ht="120" x14ac:dyDescent="0.2">
      <c r="A166" s="4" t="s">
        <v>1226</v>
      </c>
      <c r="B166" s="5" t="s">
        <v>2386</v>
      </c>
      <c r="C166" s="5" t="s">
        <v>1817</v>
      </c>
      <c r="D166" s="5" t="s">
        <v>1840</v>
      </c>
      <c r="E166" s="5" t="s">
        <v>1228</v>
      </c>
      <c r="F166" s="6">
        <v>60</v>
      </c>
      <c r="G166" s="7">
        <v>7333.28</v>
      </c>
      <c r="H166" s="13">
        <f>G166*0.1</f>
        <v>733.32799999999997</v>
      </c>
      <c r="I166" s="14">
        <f>G166*0.15</f>
        <v>1099.992</v>
      </c>
      <c r="J166" s="14">
        <f>G166+H166+I166</f>
        <v>9166.6</v>
      </c>
      <c r="K166" s="14">
        <f>J166*1.1</f>
        <v>10083.260000000002</v>
      </c>
      <c r="L166" s="8"/>
      <c r="M166" s="5" t="s">
        <v>2387</v>
      </c>
      <c r="N166" s="8" t="s">
        <v>2388</v>
      </c>
      <c r="O166" s="9" t="s">
        <v>2404</v>
      </c>
      <c r="P166" s="10">
        <v>45391</v>
      </c>
    </row>
    <row r="167" spans="1:16" ht="165" x14ac:dyDescent="0.2">
      <c r="A167" s="4" t="s">
        <v>1226</v>
      </c>
      <c r="B167" s="5" t="s">
        <v>2386</v>
      </c>
      <c r="C167" s="5" t="s">
        <v>2417</v>
      </c>
      <c r="D167" s="5" t="s">
        <v>1840</v>
      </c>
      <c r="E167" s="5" t="s">
        <v>1228</v>
      </c>
      <c r="F167" s="6">
        <v>100</v>
      </c>
      <c r="G167" s="7">
        <v>16295.3</v>
      </c>
      <c r="H167" s="13">
        <f>G167*0.1</f>
        <v>1629.53</v>
      </c>
      <c r="I167" s="14">
        <f>G167*0.15</f>
        <v>2444.2949999999996</v>
      </c>
      <c r="J167" s="14">
        <f>G167+H167+I167</f>
        <v>20369.124999999996</v>
      </c>
      <c r="K167" s="14">
        <f>J167*1.1</f>
        <v>22406.037499999999</v>
      </c>
      <c r="L167" s="8"/>
      <c r="M167" s="5" t="s">
        <v>2387</v>
      </c>
      <c r="N167" s="8" t="s">
        <v>2388</v>
      </c>
      <c r="O167" s="9" t="s">
        <v>2418</v>
      </c>
      <c r="P167" s="10">
        <v>45391</v>
      </c>
    </row>
    <row r="168" spans="1:16" ht="165" x14ac:dyDescent="0.2">
      <c r="A168" s="4" t="s">
        <v>1226</v>
      </c>
      <c r="B168" s="5" t="s">
        <v>2386</v>
      </c>
      <c r="C168" s="5" t="s">
        <v>2415</v>
      </c>
      <c r="D168" s="5" t="s">
        <v>1840</v>
      </c>
      <c r="E168" s="5" t="s">
        <v>1228</v>
      </c>
      <c r="F168" s="6">
        <v>60</v>
      </c>
      <c r="G168" s="7">
        <v>9777.7199999999993</v>
      </c>
      <c r="H168" s="13">
        <f>G168*0.1</f>
        <v>977.77199999999993</v>
      </c>
      <c r="I168" s="14">
        <f>G168*0.15</f>
        <v>1466.6579999999999</v>
      </c>
      <c r="J168" s="14">
        <f>G168+H168+I168</f>
        <v>12222.149999999998</v>
      </c>
      <c r="K168" s="14">
        <f>J168*1.1</f>
        <v>13444.364999999998</v>
      </c>
      <c r="L168" s="8"/>
      <c r="M168" s="5" t="s">
        <v>2387</v>
      </c>
      <c r="N168" s="8" t="s">
        <v>2388</v>
      </c>
      <c r="O168" s="9" t="s">
        <v>2416</v>
      </c>
      <c r="P168" s="10">
        <v>45391</v>
      </c>
    </row>
    <row r="169" spans="1:16" ht="120" x14ac:dyDescent="0.2">
      <c r="A169" s="4" t="s">
        <v>1226</v>
      </c>
      <c r="B169" s="5" t="s">
        <v>2386</v>
      </c>
      <c r="C169" s="5" t="s">
        <v>1875</v>
      </c>
      <c r="D169" s="5" t="s">
        <v>1840</v>
      </c>
      <c r="E169" s="5" t="s">
        <v>1228</v>
      </c>
      <c r="F169" s="6">
        <v>100</v>
      </c>
      <c r="G169" s="7">
        <v>16295.3</v>
      </c>
      <c r="H169" s="13">
        <f>G169*0.1</f>
        <v>1629.53</v>
      </c>
      <c r="I169" s="14">
        <f>G169*0.15</f>
        <v>2444.2949999999996</v>
      </c>
      <c r="J169" s="14">
        <f>G169+H169+I169</f>
        <v>20369.124999999996</v>
      </c>
      <c r="K169" s="14">
        <f>J169*1.1</f>
        <v>22406.037499999999</v>
      </c>
      <c r="L169" s="8"/>
      <c r="M169" s="5" t="s">
        <v>2387</v>
      </c>
      <c r="N169" s="8" t="s">
        <v>2388</v>
      </c>
      <c r="O169" s="9" t="s">
        <v>2412</v>
      </c>
      <c r="P169" s="10">
        <v>45391</v>
      </c>
    </row>
    <row r="170" spans="1:16" ht="120" x14ac:dyDescent="0.2">
      <c r="A170" s="4" t="s">
        <v>1226</v>
      </c>
      <c r="B170" s="5" t="s">
        <v>2386</v>
      </c>
      <c r="C170" s="5" t="s">
        <v>2413</v>
      </c>
      <c r="D170" s="5" t="s">
        <v>1840</v>
      </c>
      <c r="E170" s="5" t="s">
        <v>1228</v>
      </c>
      <c r="F170" s="6">
        <v>120</v>
      </c>
      <c r="G170" s="7">
        <v>19554.759999999998</v>
      </c>
      <c r="H170" s="13">
        <f>G170*0.1</f>
        <v>1955.4759999999999</v>
      </c>
      <c r="I170" s="14">
        <f>G170*0.15</f>
        <v>2933.2139999999995</v>
      </c>
      <c r="J170" s="14">
        <f>G170+H170+I170</f>
        <v>24443.449999999997</v>
      </c>
      <c r="K170" s="14">
        <f>J170*1.1</f>
        <v>26887.794999999998</v>
      </c>
      <c r="L170" s="8"/>
      <c r="M170" s="5" t="s">
        <v>2387</v>
      </c>
      <c r="N170" s="8" t="s">
        <v>2388</v>
      </c>
      <c r="O170" s="9" t="s">
        <v>2414</v>
      </c>
      <c r="P170" s="10">
        <v>45391</v>
      </c>
    </row>
    <row r="171" spans="1:16" ht="120" x14ac:dyDescent="0.2">
      <c r="A171" s="4" t="s">
        <v>1226</v>
      </c>
      <c r="B171" s="5" t="s">
        <v>2386</v>
      </c>
      <c r="C171" s="5" t="s">
        <v>1177</v>
      </c>
      <c r="D171" s="5" t="s">
        <v>1840</v>
      </c>
      <c r="E171" s="5" t="s">
        <v>1228</v>
      </c>
      <c r="F171" s="6">
        <v>60</v>
      </c>
      <c r="G171" s="7">
        <v>9777.7199999999993</v>
      </c>
      <c r="H171" s="13">
        <f>G171*0.1</f>
        <v>977.77199999999993</v>
      </c>
      <c r="I171" s="14">
        <f>G171*0.15</f>
        <v>1466.6579999999999</v>
      </c>
      <c r="J171" s="14">
        <f>G171+H171+I171</f>
        <v>12222.149999999998</v>
      </c>
      <c r="K171" s="14">
        <f>J171*1.1</f>
        <v>13444.364999999998</v>
      </c>
      <c r="L171" s="8"/>
      <c r="M171" s="5" t="s">
        <v>2387</v>
      </c>
      <c r="N171" s="8" t="s">
        <v>2388</v>
      </c>
      <c r="O171" s="9" t="s">
        <v>2411</v>
      </c>
      <c r="P171" s="10">
        <v>45391</v>
      </c>
    </row>
    <row r="172" spans="1:16" ht="165" x14ac:dyDescent="0.2">
      <c r="A172" s="4" t="s">
        <v>1226</v>
      </c>
      <c r="B172" s="5" t="s">
        <v>2386</v>
      </c>
      <c r="C172" s="5" t="s">
        <v>2425</v>
      </c>
      <c r="D172" s="5" t="s">
        <v>1840</v>
      </c>
      <c r="E172" s="5" t="s">
        <v>1228</v>
      </c>
      <c r="F172" s="6">
        <v>100</v>
      </c>
      <c r="G172" s="7">
        <v>24441.58</v>
      </c>
      <c r="H172" s="13">
        <f>G172*0.1</f>
        <v>2444.1580000000004</v>
      </c>
      <c r="I172" s="14">
        <f>G172*0.15</f>
        <v>3666.2370000000001</v>
      </c>
      <c r="J172" s="14">
        <f>G172+H172+I172</f>
        <v>30551.975000000002</v>
      </c>
      <c r="K172" s="14">
        <f>J172*1.1</f>
        <v>33607.172500000008</v>
      </c>
      <c r="L172" s="8"/>
      <c r="M172" s="5" t="s">
        <v>2387</v>
      </c>
      <c r="N172" s="8" t="s">
        <v>2388</v>
      </c>
      <c r="O172" s="9" t="s">
        <v>2426</v>
      </c>
      <c r="P172" s="10">
        <v>45391</v>
      </c>
    </row>
    <row r="173" spans="1:16" ht="165" x14ac:dyDescent="0.2">
      <c r="A173" s="4" t="s">
        <v>1226</v>
      </c>
      <c r="B173" s="5" t="s">
        <v>2386</v>
      </c>
      <c r="C173" s="5" t="s">
        <v>2423</v>
      </c>
      <c r="D173" s="5" t="s">
        <v>1840</v>
      </c>
      <c r="E173" s="5" t="s">
        <v>1228</v>
      </c>
      <c r="F173" s="6">
        <v>60</v>
      </c>
      <c r="G173" s="7">
        <v>14665.22</v>
      </c>
      <c r="H173" s="13">
        <f>G173*0.1</f>
        <v>1466.5219999999999</v>
      </c>
      <c r="I173" s="14">
        <f>G173*0.15</f>
        <v>2199.7829999999999</v>
      </c>
      <c r="J173" s="14">
        <f>G173+H173+I173</f>
        <v>18331.524999999998</v>
      </c>
      <c r="K173" s="14">
        <f>J173*1.1</f>
        <v>20164.677499999998</v>
      </c>
      <c r="L173" s="8"/>
      <c r="M173" s="5" t="s">
        <v>2387</v>
      </c>
      <c r="N173" s="8" t="s">
        <v>2388</v>
      </c>
      <c r="O173" s="9" t="s">
        <v>2424</v>
      </c>
      <c r="P173" s="10">
        <v>45391</v>
      </c>
    </row>
    <row r="174" spans="1:16" ht="120" x14ac:dyDescent="0.2">
      <c r="A174" s="4" t="s">
        <v>1226</v>
      </c>
      <c r="B174" s="5" t="s">
        <v>2386</v>
      </c>
      <c r="C174" s="5" t="s">
        <v>1877</v>
      </c>
      <c r="D174" s="5" t="s">
        <v>1840</v>
      </c>
      <c r="E174" s="5" t="s">
        <v>1228</v>
      </c>
      <c r="F174" s="6">
        <v>100</v>
      </c>
      <c r="G174" s="7">
        <v>24441.58</v>
      </c>
      <c r="H174" s="13">
        <f>G174*0.1</f>
        <v>2444.1580000000004</v>
      </c>
      <c r="I174" s="14">
        <f>G174*0.15</f>
        <v>3666.2370000000001</v>
      </c>
      <c r="J174" s="14">
        <f>G174+H174+I174</f>
        <v>30551.975000000002</v>
      </c>
      <c r="K174" s="14">
        <f>J174*1.1</f>
        <v>33607.172500000008</v>
      </c>
      <c r="L174" s="8"/>
      <c r="M174" s="5" t="s">
        <v>2387</v>
      </c>
      <c r="N174" s="8" t="s">
        <v>2388</v>
      </c>
      <c r="O174" s="9" t="s">
        <v>2420</v>
      </c>
      <c r="P174" s="10">
        <v>45391</v>
      </c>
    </row>
    <row r="175" spans="1:16" ht="120" x14ac:dyDescent="0.2">
      <c r="A175" s="4" t="s">
        <v>1226</v>
      </c>
      <c r="B175" s="5" t="s">
        <v>2386</v>
      </c>
      <c r="C175" s="5" t="s">
        <v>2421</v>
      </c>
      <c r="D175" s="5" t="s">
        <v>1840</v>
      </c>
      <c r="E175" s="5" t="s">
        <v>1228</v>
      </c>
      <c r="F175" s="6">
        <v>120</v>
      </c>
      <c r="G175" s="7">
        <v>29329.759999999998</v>
      </c>
      <c r="H175" s="13">
        <f>G175*0.1</f>
        <v>2932.9760000000001</v>
      </c>
      <c r="I175" s="14">
        <f>G175*0.15</f>
        <v>4399.4639999999999</v>
      </c>
      <c r="J175" s="14">
        <f>G175+H175+I175</f>
        <v>36662.199999999997</v>
      </c>
      <c r="K175" s="14">
        <f>J175*1.1</f>
        <v>40328.42</v>
      </c>
      <c r="L175" s="8"/>
      <c r="M175" s="5" t="s">
        <v>2387</v>
      </c>
      <c r="N175" s="8" t="s">
        <v>2388</v>
      </c>
      <c r="O175" s="9" t="s">
        <v>2422</v>
      </c>
      <c r="P175" s="10">
        <v>45391</v>
      </c>
    </row>
    <row r="176" spans="1:16" ht="120" x14ac:dyDescent="0.2">
      <c r="A176" s="4" t="s">
        <v>1226</v>
      </c>
      <c r="B176" s="5" t="s">
        <v>2386</v>
      </c>
      <c r="C176" s="5" t="s">
        <v>1178</v>
      </c>
      <c r="D176" s="5" t="s">
        <v>1840</v>
      </c>
      <c r="E176" s="5" t="s">
        <v>1228</v>
      </c>
      <c r="F176" s="6">
        <v>60</v>
      </c>
      <c r="G176" s="7">
        <v>14665.22</v>
      </c>
      <c r="H176" s="13">
        <f>G176*0.1</f>
        <v>1466.5219999999999</v>
      </c>
      <c r="I176" s="14">
        <f>G176*0.15</f>
        <v>2199.7829999999999</v>
      </c>
      <c r="J176" s="14">
        <f>G176+H176+I176</f>
        <v>18331.524999999998</v>
      </c>
      <c r="K176" s="14">
        <f>J176*1.1</f>
        <v>20164.677499999998</v>
      </c>
      <c r="L176" s="8"/>
      <c r="M176" s="5" t="s">
        <v>2387</v>
      </c>
      <c r="N176" s="8" t="s">
        <v>2388</v>
      </c>
      <c r="O176" s="9" t="s">
        <v>2419</v>
      </c>
      <c r="P176" s="10">
        <v>45391</v>
      </c>
    </row>
    <row r="177" spans="1:16" ht="165" x14ac:dyDescent="0.2">
      <c r="A177" s="4" t="s">
        <v>1226</v>
      </c>
      <c r="B177" s="5" t="s">
        <v>2386</v>
      </c>
      <c r="C177" s="5" t="s">
        <v>2393</v>
      </c>
      <c r="D177" s="5" t="s">
        <v>1840</v>
      </c>
      <c r="E177" s="5" t="s">
        <v>1228</v>
      </c>
      <c r="F177" s="6">
        <v>60</v>
      </c>
      <c r="G177" s="7">
        <v>1835.03</v>
      </c>
      <c r="H177" s="13">
        <f>G177*0.1</f>
        <v>183.50300000000001</v>
      </c>
      <c r="I177" s="14">
        <f>G177*0.15</f>
        <v>275.25450000000001</v>
      </c>
      <c r="J177" s="14">
        <f>G177+H177+I177</f>
        <v>2293.7874999999999</v>
      </c>
      <c r="K177" s="14">
        <f>J177*1.1</f>
        <v>2523.1662500000002</v>
      </c>
      <c r="L177" s="8"/>
      <c r="M177" s="5" t="s">
        <v>2387</v>
      </c>
      <c r="N177" s="8" t="s">
        <v>2388</v>
      </c>
      <c r="O177" s="9" t="s">
        <v>2394</v>
      </c>
      <c r="P177" s="10">
        <v>45391</v>
      </c>
    </row>
    <row r="178" spans="1:16" ht="165" x14ac:dyDescent="0.2">
      <c r="A178" s="4" t="s">
        <v>1226</v>
      </c>
      <c r="B178" s="5" t="s">
        <v>2386</v>
      </c>
      <c r="C178" s="5" t="s">
        <v>2395</v>
      </c>
      <c r="D178" s="5" t="s">
        <v>1840</v>
      </c>
      <c r="E178" s="5" t="s">
        <v>1228</v>
      </c>
      <c r="F178" s="6">
        <v>100</v>
      </c>
      <c r="G178" s="7">
        <v>3057.24</v>
      </c>
      <c r="H178" s="13">
        <f>G178*0.1</f>
        <v>305.72399999999999</v>
      </c>
      <c r="I178" s="14">
        <f>G178*0.15</f>
        <v>458.58599999999996</v>
      </c>
      <c r="J178" s="14">
        <f>G178+H178+I178</f>
        <v>3821.5499999999997</v>
      </c>
      <c r="K178" s="14">
        <f>J178*1.1</f>
        <v>4203.7049999999999</v>
      </c>
      <c r="L178" s="8"/>
      <c r="M178" s="5" t="s">
        <v>2387</v>
      </c>
      <c r="N178" s="8" t="s">
        <v>2388</v>
      </c>
      <c r="O178" s="9" t="s">
        <v>2396</v>
      </c>
      <c r="P178" s="10">
        <v>45391</v>
      </c>
    </row>
    <row r="179" spans="1:16" ht="120" x14ac:dyDescent="0.2">
      <c r="A179" s="4" t="s">
        <v>1226</v>
      </c>
      <c r="B179" s="5" t="s">
        <v>2386</v>
      </c>
      <c r="C179" s="5" t="s">
        <v>1916</v>
      </c>
      <c r="D179" s="5" t="s">
        <v>1840</v>
      </c>
      <c r="E179" s="5" t="s">
        <v>1228</v>
      </c>
      <c r="F179" s="6">
        <v>100</v>
      </c>
      <c r="G179" s="7">
        <v>3057.24</v>
      </c>
      <c r="H179" s="13">
        <f>G179*0.1</f>
        <v>305.72399999999999</v>
      </c>
      <c r="I179" s="14">
        <f>G179*0.15</f>
        <v>458.58599999999996</v>
      </c>
      <c r="J179" s="14">
        <f>G179+H179+I179</f>
        <v>3821.5499999999997</v>
      </c>
      <c r="K179" s="14">
        <f>J179*1.1</f>
        <v>4203.7049999999999</v>
      </c>
      <c r="L179" s="8"/>
      <c r="M179" s="5" t="s">
        <v>2387</v>
      </c>
      <c r="N179" s="8" t="s">
        <v>2388</v>
      </c>
      <c r="O179" s="9" t="s">
        <v>2390</v>
      </c>
      <c r="P179" s="10">
        <v>45391</v>
      </c>
    </row>
    <row r="180" spans="1:16" ht="120" x14ac:dyDescent="0.2">
      <c r="A180" s="4" t="s">
        <v>1226</v>
      </c>
      <c r="B180" s="5" t="s">
        <v>2386</v>
      </c>
      <c r="C180" s="5" t="s">
        <v>2391</v>
      </c>
      <c r="D180" s="5" t="s">
        <v>1840</v>
      </c>
      <c r="E180" s="5" t="s">
        <v>1228</v>
      </c>
      <c r="F180" s="6">
        <v>120</v>
      </c>
      <c r="G180" s="7">
        <v>3667.32</v>
      </c>
      <c r="H180" s="13">
        <f>G180*0.1</f>
        <v>366.73200000000003</v>
      </c>
      <c r="I180" s="14">
        <f>G180*0.15</f>
        <v>550.09799999999996</v>
      </c>
      <c r="J180" s="14">
        <f>G180+H180+I180</f>
        <v>4584.1499999999996</v>
      </c>
      <c r="K180" s="14">
        <f>J180*1.1</f>
        <v>5042.5649999999996</v>
      </c>
      <c r="L180" s="8"/>
      <c r="M180" s="5" t="s">
        <v>2387</v>
      </c>
      <c r="N180" s="8" t="s">
        <v>2388</v>
      </c>
      <c r="O180" s="9" t="s">
        <v>2392</v>
      </c>
      <c r="P180" s="10">
        <v>45391</v>
      </c>
    </row>
    <row r="181" spans="1:16" ht="120" x14ac:dyDescent="0.2">
      <c r="A181" s="4" t="s">
        <v>1226</v>
      </c>
      <c r="B181" s="5" t="s">
        <v>2386</v>
      </c>
      <c r="C181" s="5" t="s">
        <v>1890</v>
      </c>
      <c r="D181" s="5" t="s">
        <v>1840</v>
      </c>
      <c r="E181" s="5" t="s">
        <v>1228</v>
      </c>
      <c r="F181" s="6">
        <v>60</v>
      </c>
      <c r="G181" s="7">
        <v>1835.03</v>
      </c>
      <c r="H181" s="13">
        <f>G181*0.1</f>
        <v>183.50300000000001</v>
      </c>
      <c r="I181" s="14">
        <f>G181*0.15</f>
        <v>275.25450000000001</v>
      </c>
      <c r="J181" s="14">
        <f>G181+H181+I181</f>
        <v>2293.7874999999999</v>
      </c>
      <c r="K181" s="14">
        <f>J181*1.1</f>
        <v>2523.1662500000002</v>
      </c>
      <c r="L181" s="8"/>
      <c r="M181" s="5" t="s">
        <v>2387</v>
      </c>
      <c r="N181" s="8" t="s">
        <v>2388</v>
      </c>
      <c r="O181" s="9" t="s">
        <v>2389</v>
      </c>
      <c r="P181" s="10">
        <v>45391</v>
      </c>
    </row>
    <row r="182" spans="1:16" ht="165" x14ac:dyDescent="0.2">
      <c r="A182" s="4" t="s">
        <v>1226</v>
      </c>
      <c r="B182" s="5" t="s">
        <v>2386</v>
      </c>
      <c r="C182" s="5" t="s">
        <v>2431</v>
      </c>
      <c r="D182" s="5" t="s">
        <v>1840</v>
      </c>
      <c r="E182" s="5" t="s">
        <v>1228</v>
      </c>
      <c r="F182" s="6">
        <v>60</v>
      </c>
      <c r="G182" s="7">
        <v>18216</v>
      </c>
      <c r="H182" s="13">
        <f>G182*0.1</f>
        <v>1821.6000000000001</v>
      </c>
      <c r="I182" s="14">
        <f>G182*0.15</f>
        <v>2732.4</v>
      </c>
      <c r="J182" s="14">
        <f>G182+H182+I182</f>
        <v>22770</v>
      </c>
      <c r="K182" s="14">
        <f>J182*1.1</f>
        <v>25047.000000000004</v>
      </c>
      <c r="L182" s="8"/>
      <c r="M182" s="5" t="s">
        <v>2387</v>
      </c>
      <c r="N182" s="8" t="s">
        <v>2388</v>
      </c>
      <c r="O182" s="9" t="s">
        <v>2432</v>
      </c>
      <c r="P182" s="10">
        <v>45391</v>
      </c>
    </row>
    <row r="183" spans="1:16" ht="165" x14ac:dyDescent="0.2">
      <c r="A183" s="4" t="s">
        <v>1226</v>
      </c>
      <c r="B183" s="5" t="s">
        <v>2386</v>
      </c>
      <c r="C183" s="5" t="s">
        <v>2434</v>
      </c>
      <c r="D183" s="5" t="s">
        <v>1840</v>
      </c>
      <c r="E183" s="5" t="s">
        <v>1228</v>
      </c>
      <c r="F183" s="6">
        <v>30</v>
      </c>
      <c r="G183" s="7">
        <v>9108</v>
      </c>
      <c r="H183" s="13">
        <f>G183*0.1</f>
        <v>910.80000000000007</v>
      </c>
      <c r="I183" s="14">
        <f>G183*0.15</f>
        <v>1366.2</v>
      </c>
      <c r="J183" s="14">
        <f>G183+H183+I183</f>
        <v>11385</v>
      </c>
      <c r="K183" s="14">
        <f>J183*1.1</f>
        <v>12523.500000000002</v>
      </c>
      <c r="L183" s="8"/>
      <c r="M183" s="5" t="s">
        <v>2387</v>
      </c>
      <c r="N183" s="8" t="s">
        <v>2388</v>
      </c>
      <c r="O183" s="9" t="s">
        <v>2435</v>
      </c>
      <c r="P183" s="10">
        <v>45391</v>
      </c>
    </row>
    <row r="184" spans="1:16" ht="120" x14ac:dyDescent="0.2">
      <c r="A184" s="4" t="s">
        <v>1226</v>
      </c>
      <c r="B184" s="5" t="s">
        <v>2386</v>
      </c>
      <c r="C184" s="5" t="s">
        <v>2429</v>
      </c>
      <c r="D184" s="5" t="s">
        <v>1840</v>
      </c>
      <c r="E184" s="5" t="s">
        <v>1228</v>
      </c>
      <c r="F184" s="6">
        <v>120</v>
      </c>
      <c r="G184" s="7">
        <v>36432</v>
      </c>
      <c r="H184" s="13">
        <f>G184*0.1</f>
        <v>3643.2000000000003</v>
      </c>
      <c r="I184" s="14">
        <f>G184*0.15</f>
        <v>5464.8</v>
      </c>
      <c r="J184" s="14">
        <f>G184+H184+I184</f>
        <v>45540</v>
      </c>
      <c r="K184" s="14">
        <f>J184*1.1</f>
        <v>50094.000000000007</v>
      </c>
      <c r="L184" s="8"/>
      <c r="M184" s="5" t="s">
        <v>2387</v>
      </c>
      <c r="N184" s="8" t="s">
        <v>2388</v>
      </c>
      <c r="O184" s="9" t="s">
        <v>2430</v>
      </c>
      <c r="P184" s="10">
        <v>45391</v>
      </c>
    </row>
    <row r="185" spans="1:16" ht="120" x14ac:dyDescent="0.2">
      <c r="A185" s="4" t="s">
        <v>1226</v>
      </c>
      <c r="B185" s="5" t="s">
        <v>2386</v>
      </c>
      <c r="C185" s="5" t="s">
        <v>1227</v>
      </c>
      <c r="D185" s="5" t="s">
        <v>1840</v>
      </c>
      <c r="E185" s="5" t="s">
        <v>1228</v>
      </c>
      <c r="F185" s="6">
        <v>30</v>
      </c>
      <c r="G185" s="7">
        <v>9108</v>
      </c>
      <c r="H185" s="13">
        <f>G185*0.1</f>
        <v>910.80000000000007</v>
      </c>
      <c r="I185" s="14">
        <f>G185*0.15</f>
        <v>1366.2</v>
      </c>
      <c r="J185" s="14">
        <f>G185+H185+I185</f>
        <v>11385</v>
      </c>
      <c r="K185" s="14">
        <f>J185*1.1</f>
        <v>12523.500000000002</v>
      </c>
      <c r="L185" s="8"/>
      <c r="M185" s="5" t="s">
        <v>2387</v>
      </c>
      <c r="N185" s="8" t="s">
        <v>2388</v>
      </c>
      <c r="O185" s="9" t="s">
        <v>2433</v>
      </c>
      <c r="P185" s="10">
        <v>45391</v>
      </c>
    </row>
    <row r="186" spans="1:16" ht="120" x14ac:dyDescent="0.2">
      <c r="A186" s="4" t="s">
        <v>1226</v>
      </c>
      <c r="B186" s="5" t="s">
        <v>2386</v>
      </c>
      <c r="C186" s="5" t="s">
        <v>2427</v>
      </c>
      <c r="D186" s="5" t="s">
        <v>1840</v>
      </c>
      <c r="E186" s="5" t="s">
        <v>1228</v>
      </c>
      <c r="F186" s="6">
        <v>60</v>
      </c>
      <c r="G186" s="7">
        <v>18216</v>
      </c>
      <c r="H186" s="13">
        <f>G186*0.1</f>
        <v>1821.6000000000001</v>
      </c>
      <c r="I186" s="14">
        <f>G186*0.15</f>
        <v>2732.4</v>
      </c>
      <c r="J186" s="14">
        <f>G186+H186+I186</f>
        <v>22770</v>
      </c>
      <c r="K186" s="14">
        <f>J186*1.1</f>
        <v>25047.000000000004</v>
      </c>
      <c r="L186" s="8"/>
      <c r="M186" s="5" t="s">
        <v>2387</v>
      </c>
      <c r="N186" s="8" t="s">
        <v>2388</v>
      </c>
      <c r="O186" s="9" t="s">
        <v>2428</v>
      </c>
      <c r="P186" s="10">
        <v>45391</v>
      </c>
    </row>
    <row r="187" spans="1:16" ht="150" x14ac:dyDescent="0.2">
      <c r="A187" s="4" t="s">
        <v>1325</v>
      </c>
      <c r="B187" s="5" t="s">
        <v>1865</v>
      </c>
      <c r="C187" s="5" t="s">
        <v>1521</v>
      </c>
      <c r="D187" s="5" t="s">
        <v>267</v>
      </c>
      <c r="E187" s="5" t="s">
        <v>1326</v>
      </c>
      <c r="F187" s="6">
        <v>10</v>
      </c>
      <c r="G187" s="7">
        <v>354.69</v>
      </c>
      <c r="H187" s="13">
        <f>G187*0.14</f>
        <v>49.656600000000005</v>
      </c>
      <c r="I187" s="14">
        <f>G187*0.22</f>
        <v>78.031800000000004</v>
      </c>
      <c r="J187" s="14">
        <f>G187+H187+I187</f>
        <v>482.37840000000006</v>
      </c>
      <c r="K187" s="14">
        <f>J187*1.1</f>
        <v>530.61624000000006</v>
      </c>
      <c r="L187" s="8"/>
      <c r="M187" s="5" t="s">
        <v>1867</v>
      </c>
      <c r="N187" s="8" t="s">
        <v>1868</v>
      </c>
      <c r="O187" s="9" t="s">
        <v>1873</v>
      </c>
      <c r="P187" s="10">
        <v>45383</v>
      </c>
    </row>
    <row r="188" spans="1:16" ht="150" x14ac:dyDescent="0.2">
      <c r="A188" s="4" t="s">
        <v>1325</v>
      </c>
      <c r="B188" s="5" t="s">
        <v>1865</v>
      </c>
      <c r="C188" s="5" t="s">
        <v>1866</v>
      </c>
      <c r="D188" s="5" t="s">
        <v>267</v>
      </c>
      <c r="E188" s="5" t="s">
        <v>1326</v>
      </c>
      <c r="F188" s="6">
        <v>3</v>
      </c>
      <c r="G188" s="7">
        <v>106.41</v>
      </c>
      <c r="H188" s="13">
        <f>G188*0.14</f>
        <v>14.897400000000001</v>
      </c>
      <c r="I188" s="14">
        <f>G188*0.22</f>
        <v>23.4102</v>
      </c>
      <c r="J188" s="14">
        <f>G188+H188+I188</f>
        <v>144.7176</v>
      </c>
      <c r="K188" s="14">
        <f>J188*1.1</f>
        <v>159.18936000000002</v>
      </c>
      <c r="L188" s="8"/>
      <c r="M188" s="5" t="s">
        <v>1867</v>
      </c>
      <c r="N188" s="8" t="s">
        <v>1868</v>
      </c>
      <c r="O188" s="9" t="s">
        <v>1869</v>
      </c>
      <c r="P188" s="10">
        <v>45383</v>
      </c>
    </row>
    <row r="189" spans="1:16" ht="150" x14ac:dyDescent="0.2">
      <c r="A189" s="4" t="s">
        <v>1325</v>
      </c>
      <c r="B189" s="5" t="s">
        <v>1865</v>
      </c>
      <c r="C189" s="5" t="s">
        <v>1522</v>
      </c>
      <c r="D189" s="5" t="s">
        <v>267</v>
      </c>
      <c r="E189" s="5" t="s">
        <v>1326</v>
      </c>
      <c r="F189" s="6">
        <v>5</v>
      </c>
      <c r="G189" s="7">
        <v>177.35</v>
      </c>
      <c r="H189" s="13">
        <f>G189*0.14</f>
        <v>24.829000000000001</v>
      </c>
      <c r="I189" s="14">
        <f>G189*0.22</f>
        <v>39.016999999999996</v>
      </c>
      <c r="J189" s="14">
        <f>G189+H189+I189</f>
        <v>241.196</v>
      </c>
      <c r="K189" s="14">
        <f>J189*1.1</f>
        <v>265.31560000000002</v>
      </c>
      <c r="L189" s="8"/>
      <c r="M189" s="5" t="s">
        <v>1867</v>
      </c>
      <c r="N189" s="8" t="s">
        <v>1868</v>
      </c>
      <c r="O189" s="9" t="s">
        <v>1870</v>
      </c>
      <c r="P189" s="10">
        <v>45383</v>
      </c>
    </row>
    <row r="190" spans="1:16" ht="150" x14ac:dyDescent="0.2">
      <c r="A190" s="4" t="s">
        <v>1325</v>
      </c>
      <c r="B190" s="5" t="s">
        <v>1865</v>
      </c>
      <c r="C190" s="5" t="s">
        <v>1871</v>
      </c>
      <c r="D190" s="5" t="s">
        <v>267</v>
      </c>
      <c r="E190" s="5" t="s">
        <v>1326</v>
      </c>
      <c r="F190" s="6">
        <v>6</v>
      </c>
      <c r="G190" s="7">
        <v>212.81</v>
      </c>
      <c r="H190" s="13">
        <f>G190*0.14</f>
        <v>29.793400000000002</v>
      </c>
      <c r="I190" s="14">
        <f>G190*0.22</f>
        <v>46.818199999999997</v>
      </c>
      <c r="J190" s="14">
        <f>G190+H190+I190</f>
        <v>289.42160000000001</v>
      </c>
      <c r="K190" s="14">
        <f>J190*1.1</f>
        <v>318.36376000000001</v>
      </c>
      <c r="L190" s="8"/>
      <c r="M190" s="5" t="s">
        <v>1867</v>
      </c>
      <c r="N190" s="8" t="s">
        <v>1868</v>
      </c>
      <c r="O190" s="9" t="s">
        <v>1872</v>
      </c>
      <c r="P190" s="10">
        <v>45383</v>
      </c>
    </row>
    <row r="191" spans="1:16" ht="150" x14ac:dyDescent="0.2">
      <c r="A191" s="4" t="s">
        <v>1325</v>
      </c>
      <c r="B191" s="5" t="s">
        <v>2372</v>
      </c>
      <c r="C191" s="5" t="s">
        <v>582</v>
      </c>
      <c r="D191" s="5" t="s">
        <v>94</v>
      </c>
      <c r="E191" s="5" t="s">
        <v>1326</v>
      </c>
      <c r="F191" s="6">
        <v>10</v>
      </c>
      <c r="G191" s="7">
        <v>364.03</v>
      </c>
      <c r="H191" s="13">
        <f>G191*0.14</f>
        <v>50.964199999999998</v>
      </c>
      <c r="I191" s="14">
        <f>G191*0.22</f>
        <v>80.08659999999999</v>
      </c>
      <c r="J191" s="14">
        <f>G191+H191+I191</f>
        <v>495.08079999999995</v>
      </c>
      <c r="K191" s="14">
        <f>J191*1.1</f>
        <v>544.58888000000002</v>
      </c>
      <c r="L191" s="8"/>
      <c r="M191" s="5" t="s">
        <v>2373</v>
      </c>
      <c r="N191" s="8" t="s">
        <v>2374</v>
      </c>
      <c r="O191" s="9" t="s">
        <v>2376</v>
      </c>
      <c r="P191" s="10">
        <v>45391</v>
      </c>
    </row>
    <row r="192" spans="1:16" ht="150" x14ac:dyDescent="0.2">
      <c r="A192" s="4" t="s">
        <v>1325</v>
      </c>
      <c r="B192" s="5" t="s">
        <v>2372</v>
      </c>
      <c r="C192" s="5" t="s">
        <v>582</v>
      </c>
      <c r="D192" s="5" t="s">
        <v>95</v>
      </c>
      <c r="E192" s="5" t="s">
        <v>1326</v>
      </c>
      <c r="F192" s="6">
        <v>10</v>
      </c>
      <c r="G192" s="7">
        <v>364.03</v>
      </c>
      <c r="H192" s="13">
        <f>G192*0.14</f>
        <v>50.964199999999998</v>
      </c>
      <c r="I192" s="14">
        <f>G192*0.22</f>
        <v>80.08659999999999</v>
      </c>
      <c r="J192" s="14">
        <f>G192+H192+I192</f>
        <v>495.08079999999995</v>
      </c>
      <c r="K192" s="14">
        <f>J192*1.1</f>
        <v>544.58888000000002</v>
      </c>
      <c r="L192" s="8"/>
      <c r="M192" s="5" t="s">
        <v>2373</v>
      </c>
      <c r="N192" s="8" t="s">
        <v>2377</v>
      </c>
      <c r="O192" s="9" t="s">
        <v>2379</v>
      </c>
      <c r="P192" s="10">
        <v>45391</v>
      </c>
    </row>
    <row r="193" spans="1:16" ht="150" x14ac:dyDescent="0.2">
      <c r="A193" s="4" t="s">
        <v>1325</v>
      </c>
      <c r="B193" s="5" t="s">
        <v>2372</v>
      </c>
      <c r="C193" s="5" t="s">
        <v>583</v>
      </c>
      <c r="D193" s="5" t="s">
        <v>94</v>
      </c>
      <c r="E193" s="5" t="s">
        <v>1326</v>
      </c>
      <c r="F193" s="6">
        <v>5</v>
      </c>
      <c r="G193" s="7">
        <v>182.04</v>
      </c>
      <c r="H193" s="13">
        <f>G193*0.14</f>
        <v>25.485600000000002</v>
      </c>
      <c r="I193" s="14">
        <f>G193*0.22</f>
        <v>40.0488</v>
      </c>
      <c r="J193" s="14">
        <f>G193+H193+I193</f>
        <v>247.5744</v>
      </c>
      <c r="K193" s="14">
        <f>J193*1.1</f>
        <v>272.33184</v>
      </c>
      <c r="L193" s="8"/>
      <c r="M193" s="5" t="s">
        <v>2373</v>
      </c>
      <c r="N193" s="8" t="s">
        <v>2374</v>
      </c>
      <c r="O193" s="9" t="s">
        <v>2375</v>
      </c>
      <c r="P193" s="10">
        <v>45391</v>
      </c>
    </row>
    <row r="194" spans="1:16" ht="150" x14ac:dyDescent="0.2">
      <c r="A194" s="4" t="s">
        <v>1325</v>
      </c>
      <c r="B194" s="5" t="s">
        <v>2372</v>
      </c>
      <c r="C194" s="5" t="s">
        <v>583</v>
      </c>
      <c r="D194" s="5" t="s">
        <v>95</v>
      </c>
      <c r="E194" s="5" t="s">
        <v>1326</v>
      </c>
      <c r="F194" s="6">
        <v>5</v>
      </c>
      <c r="G194" s="7">
        <v>182.04</v>
      </c>
      <c r="H194" s="13">
        <f>G194*0.14</f>
        <v>25.485600000000002</v>
      </c>
      <c r="I194" s="14">
        <f>G194*0.22</f>
        <v>40.0488</v>
      </c>
      <c r="J194" s="14">
        <f>G194+H194+I194</f>
        <v>247.5744</v>
      </c>
      <c r="K194" s="14">
        <f>J194*1.1</f>
        <v>272.33184</v>
      </c>
      <c r="L194" s="8"/>
      <c r="M194" s="5" t="s">
        <v>2373</v>
      </c>
      <c r="N194" s="8" t="s">
        <v>2377</v>
      </c>
      <c r="O194" s="9" t="s">
        <v>2378</v>
      </c>
      <c r="P194" s="10">
        <v>45391</v>
      </c>
    </row>
    <row r="195" spans="1:16" ht="105" x14ac:dyDescent="0.2">
      <c r="A195" s="4" t="s">
        <v>249</v>
      </c>
      <c r="B195" s="5" t="s">
        <v>2249</v>
      </c>
      <c r="C195" s="5" t="s">
        <v>253</v>
      </c>
      <c r="D195" s="5" t="s">
        <v>437</v>
      </c>
      <c r="E195" s="5" t="s">
        <v>250</v>
      </c>
      <c r="F195" s="6">
        <v>10</v>
      </c>
      <c r="G195" s="7">
        <v>99.36</v>
      </c>
      <c r="H195" s="13">
        <f>G195*0.17</f>
        <v>16.891200000000001</v>
      </c>
      <c r="I195" s="14">
        <f>G195*0.3</f>
        <v>29.808</v>
      </c>
      <c r="J195" s="14">
        <f>G195+H195+I195</f>
        <v>146.0592</v>
      </c>
      <c r="K195" s="14">
        <f>J195*1.1</f>
        <v>160.66512000000003</v>
      </c>
      <c r="L195" s="8"/>
      <c r="M195" s="5" t="s">
        <v>2250</v>
      </c>
      <c r="N195" s="8" t="s">
        <v>2251</v>
      </c>
      <c r="O195" s="9" t="s">
        <v>2253</v>
      </c>
      <c r="P195" s="10">
        <v>45386</v>
      </c>
    </row>
    <row r="196" spans="1:16" ht="105" x14ac:dyDescent="0.2">
      <c r="A196" s="4" t="s">
        <v>249</v>
      </c>
      <c r="B196" s="5" t="s">
        <v>2249</v>
      </c>
      <c r="C196" s="5" t="s">
        <v>252</v>
      </c>
      <c r="D196" s="5" t="s">
        <v>437</v>
      </c>
      <c r="E196" s="5" t="s">
        <v>250</v>
      </c>
      <c r="F196" s="6">
        <v>5</v>
      </c>
      <c r="G196" s="7">
        <v>45.72</v>
      </c>
      <c r="H196" s="13">
        <f>G196*0.17</f>
        <v>7.7724000000000002</v>
      </c>
      <c r="I196" s="14">
        <f>G196*0.3</f>
        <v>13.715999999999999</v>
      </c>
      <c r="J196" s="14">
        <f>G196+H196+I196</f>
        <v>67.208399999999997</v>
      </c>
      <c r="K196" s="14">
        <f>J196*1.1</f>
        <v>73.929240000000007</v>
      </c>
      <c r="L196" s="8"/>
      <c r="M196" s="5" t="s">
        <v>2250</v>
      </c>
      <c r="N196" s="8" t="s">
        <v>2251</v>
      </c>
      <c r="O196" s="9" t="s">
        <v>2252</v>
      </c>
      <c r="P196" s="10">
        <v>45386</v>
      </c>
    </row>
    <row r="197" spans="1:16" ht="135" x14ac:dyDescent="0.2">
      <c r="A197" s="4" t="s">
        <v>671</v>
      </c>
      <c r="B197" s="5" t="s">
        <v>1658</v>
      </c>
      <c r="C197" s="5" t="s">
        <v>672</v>
      </c>
      <c r="D197" s="5" t="s">
        <v>675</v>
      </c>
      <c r="E197" s="5" t="s">
        <v>673</v>
      </c>
      <c r="F197" s="6">
        <v>30</v>
      </c>
      <c r="G197" s="7">
        <v>664.46</v>
      </c>
      <c r="H197" s="13">
        <f>G197*0.1</f>
        <v>66.446000000000012</v>
      </c>
      <c r="I197" s="14">
        <f>G197*0.15</f>
        <v>99.668999999999997</v>
      </c>
      <c r="J197" s="14">
        <f>G197+H197+I197</f>
        <v>830.57500000000005</v>
      </c>
      <c r="K197" s="14">
        <f>J197*1.1</f>
        <v>913.63250000000016</v>
      </c>
      <c r="L197" s="8"/>
      <c r="M197" s="5" t="s">
        <v>1659</v>
      </c>
      <c r="N197" s="8" t="s">
        <v>1660</v>
      </c>
      <c r="O197" s="9" t="s">
        <v>677</v>
      </c>
      <c r="P197" s="10">
        <v>45392</v>
      </c>
    </row>
    <row r="198" spans="1:16" ht="135" x14ac:dyDescent="0.2">
      <c r="A198" s="4" t="s">
        <v>671</v>
      </c>
      <c r="B198" s="5" t="s">
        <v>1658</v>
      </c>
      <c r="C198" s="5" t="s">
        <v>674</v>
      </c>
      <c r="D198" s="5" t="s">
        <v>675</v>
      </c>
      <c r="E198" s="5" t="s">
        <v>673</v>
      </c>
      <c r="F198" s="6">
        <v>30</v>
      </c>
      <c r="G198" s="7">
        <v>1328.92</v>
      </c>
      <c r="H198" s="13">
        <f>G198*0.1</f>
        <v>132.89200000000002</v>
      </c>
      <c r="I198" s="14">
        <f>G198*0.15</f>
        <v>199.33799999999999</v>
      </c>
      <c r="J198" s="14">
        <f>G198+H198+I198</f>
        <v>1661.15</v>
      </c>
      <c r="K198" s="14">
        <f>J198*1.1</f>
        <v>1827.2650000000003</v>
      </c>
      <c r="L198" s="8"/>
      <c r="M198" s="5" t="s">
        <v>1659</v>
      </c>
      <c r="N198" s="8" t="s">
        <v>1661</v>
      </c>
      <c r="O198" s="9" t="s">
        <v>676</v>
      </c>
      <c r="P198" s="10">
        <v>45392</v>
      </c>
    </row>
    <row r="199" spans="1:16" ht="120" x14ac:dyDescent="0.2">
      <c r="A199" s="4" t="s">
        <v>1351</v>
      </c>
      <c r="B199" s="5" t="s">
        <v>2206</v>
      </c>
      <c r="C199" s="5" t="s">
        <v>2220</v>
      </c>
      <c r="D199" s="5" t="s">
        <v>2208</v>
      </c>
      <c r="E199" s="5" t="s">
        <v>1352</v>
      </c>
      <c r="F199" s="6">
        <v>30</v>
      </c>
      <c r="G199" s="7">
        <v>6900.19</v>
      </c>
      <c r="H199" s="13">
        <f>G199*0.1</f>
        <v>690.01900000000001</v>
      </c>
      <c r="I199" s="14">
        <f>G199*0.15</f>
        <v>1035.0284999999999</v>
      </c>
      <c r="J199" s="14">
        <f>G199+H199+I199</f>
        <v>8625.2374999999993</v>
      </c>
      <c r="K199" s="14">
        <f>J199*1.1</f>
        <v>9487.7612499999996</v>
      </c>
      <c r="L199" s="8"/>
      <c r="M199" s="5" t="s">
        <v>2209</v>
      </c>
      <c r="N199" s="8" t="s">
        <v>2210</v>
      </c>
      <c r="O199" s="9" t="s">
        <v>2221</v>
      </c>
      <c r="P199" s="10">
        <v>45384</v>
      </c>
    </row>
    <row r="200" spans="1:16" ht="120" x14ac:dyDescent="0.2">
      <c r="A200" s="4" t="s">
        <v>1351</v>
      </c>
      <c r="B200" s="5" t="s">
        <v>2206</v>
      </c>
      <c r="C200" s="5" t="s">
        <v>2224</v>
      </c>
      <c r="D200" s="5" t="s">
        <v>2208</v>
      </c>
      <c r="E200" s="5" t="s">
        <v>1352</v>
      </c>
      <c r="F200" s="6">
        <v>90</v>
      </c>
      <c r="G200" s="7">
        <v>20700.560000000001</v>
      </c>
      <c r="H200" s="13">
        <f>G200*0.1</f>
        <v>2070.056</v>
      </c>
      <c r="I200" s="14">
        <f>G200*0.15</f>
        <v>3105.0840000000003</v>
      </c>
      <c r="J200" s="14">
        <f>G200+H200+I200</f>
        <v>25875.7</v>
      </c>
      <c r="K200" s="14">
        <f>J200*1.1</f>
        <v>28463.270000000004</v>
      </c>
      <c r="L200" s="8"/>
      <c r="M200" s="5" t="s">
        <v>2209</v>
      </c>
      <c r="N200" s="8" t="s">
        <v>2210</v>
      </c>
      <c r="O200" s="9" t="s">
        <v>2225</v>
      </c>
      <c r="P200" s="10">
        <v>45384</v>
      </c>
    </row>
    <row r="201" spans="1:16" ht="120" x14ac:dyDescent="0.2">
      <c r="A201" s="4" t="s">
        <v>1351</v>
      </c>
      <c r="B201" s="5" t="s">
        <v>2206</v>
      </c>
      <c r="C201" s="5" t="s">
        <v>2218</v>
      </c>
      <c r="D201" s="5" t="s">
        <v>2208</v>
      </c>
      <c r="E201" s="5" t="s">
        <v>1352</v>
      </c>
      <c r="F201" s="6">
        <v>12</v>
      </c>
      <c r="G201" s="7">
        <v>2760.07</v>
      </c>
      <c r="H201" s="13">
        <f>G201*0.1</f>
        <v>276.00700000000001</v>
      </c>
      <c r="I201" s="14">
        <f>G201*0.15</f>
        <v>414.01050000000004</v>
      </c>
      <c r="J201" s="14">
        <f>G201+H201+I201</f>
        <v>3450.0875000000001</v>
      </c>
      <c r="K201" s="14">
        <f>J201*1.1</f>
        <v>3795.0962500000005</v>
      </c>
      <c r="L201" s="8"/>
      <c r="M201" s="5" t="s">
        <v>2209</v>
      </c>
      <c r="N201" s="8" t="s">
        <v>2210</v>
      </c>
      <c r="O201" s="9" t="s">
        <v>2219</v>
      </c>
      <c r="P201" s="10">
        <v>45384</v>
      </c>
    </row>
    <row r="202" spans="1:16" ht="120" x14ac:dyDescent="0.2">
      <c r="A202" s="4" t="s">
        <v>1351</v>
      </c>
      <c r="B202" s="5" t="s">
        <v>2206</v>
      </c>
      <c r="C202" s="5" t="s">
        <v>2222</v>
      </c>
      <c r="D202" s="5" t="s">
        <v>2208</v>
      </c>
      <c r="E202" s="5" t="s">
        <v>1352</v>
      </c>
      <c r="F202" s="6">
        <v>36</v>
      </c>
      <c r="G202" s="7">
        <v>8280.2199999999993</v>
      </c>
      <c r="H202" s="13">
        <f>G202*0.1</f>
        <v>828.02199999999993</v>
      </c>
      <c r="I202" s="14">
        <f>G202*0.15</f>
        <v>1242.0329999999999</v>
      </c>
      <c r="J202" s="14">
        <f>G202+H202+I202</f>
        <v>10350.274999999998</v>
      </c>
      <c r="K202" s="14">
        <f>J202*1.1</f>
        <v>11385.302499999998</v>
      </c>
      <c r="L202" s="8"/>
      <c r="M202" s="5" t="s">
        <v>2209</v>
      </c>
      <c r="N202" s="8" t="s">
        <v>2210</v>
      </c>
      <c r="O202" s="9" t="s">
        <v>2223</v>
      </c>
      <c r="P202" s="10">
        <v>45384</v>
      </c>
    </row>
    <row r="203" spans="1:16" ht="120" x14ac:dyDescent="0.2">
      <c r="A203" s="4" t="s">
        <v>1351</v>
      </c>
      <c r="B203" s="5" t="s">
        <v>2206</v>
      </c>
      <c r="C203" s="5" t="s">
        <v>2212</v>
      </c>
      <c r="D203" s="5" t="s">
        <v>2208</v>
      </c>
      <c r="E203" s="5" t="s">
        <v>1352</v>
      </c>
      <c r="F203" s="6">
        <v>30</v>
      </c>
      <c r="G203" s="7">
        <v>13807.2</v>
      </c>
      <c r="H203" s="13">
        <f>G203*0.1</f>
        <v>1380.7200000000003</v>
      </c>
      <c r="I203" s="14">
        <f>G203*0.15</f>
        <v>2071.08</v>
      </c>
      <c r="J203" s="14">
        <f>G203+H203+I203</f>
        <v>17259</v>
      </c>
      <c r="K203" s="14">
        <f>J203*1.1</f>
        <v>18984.900000000001</v>
      </c>
      <c r="L203" s="8"/>
      <c r="M203" s="5" t="s">
        <v>2209</v>
      </c>
      <c r="N203" s="8" t="s">
        <v>2210</v>
      </c>
      <c r="O203" s="9" t="s">
        <v>2213</v>
      </c>
      <c r="P203" s="10">
        <v>45384</v>
      </c>
    </row>
    <row r="204" spans="1:16" ht="120" x14ac:dyDescent="0.2">
      <c r="A204" s="4" t="s">
        <v>1351</v>
      </c>
      <c r="B204" s="5" t="s">
        <v>2206</v>
      </c>
      <c r="C204" s="5" t="s">
        <v>2216</v>
      </c>
      <c r="D204" s="5" t="s">
        <v>2208</v>
      </c>
      <c r="E204" s="5" t="s">
        <v>1352</v>
      </c>
      <c r="F204" s="6">
        <v>90</v>
      </c>
      <c r="G204" s="7">
        <v>41421.599999999999</v>
      </c>
      <c r="H204" s="13">
        <f>G204*0.1</f>
        <v>4142.16</v>
      </c>
      <c r="I204" s="14">
        <f>G204*0.15</f>
        <v>6213.24</v>
      </c>
      <c r="J204" s="14">
        <f>G204+H204+I204</f>
        <v>51776.999999999993</v>
      </c>
      <c r="K204" s="14">
        <f>J204*1.1</f>
        <v>56954.7</v>
      </c>
      <c r="L204" s="8"/>
      <c r="M204" s="5" t="s">
        <v>2209</v>
      </c>
      <c r="N204" s="8" t="s">
        <v>2210</v>
      </c>
      <c r="O204" s="9" t="s">
        <v>2217</v>
      </c>
      <c r="P204" s="10">
        <v>45384</v>
      </c>
    </row>
    <row r="205" spans="1:16" ht="120" x14ac:dyDescent="0.2">
      <c r="A205" s="4" t="s">
        <v>1351</v>
      </c>
      <c r="B205" s="5" t="s">
        <v>2206</v>
      </c>
      <c r="C205" s="5" t="s">
        <v>2207</v>
      </c>
      <c r="D205" s="5" t="s">
        <v>2208</v>
      </c>
      <c r="E205" s="5" t="s">
        <v>1352</v>
      </c>
      <c r="F205" s="6">
        <v>12</v>
      </c>
      <c r="G205" s="7">
        <v>5522.88</v>
      </c>
      <c r="H205" s="13">
        <f>G205*0.1</f>
        <v>552.28800000000001</v>
      </c>
      <c r="I205" s="14">
        <f>G205*0.15</f>
        <v>828.43200000000002</v>
      </c>
      <c r="J205" s="14">
        <f>G205+H205+I205</f>
        <v>6903.5999999999995</v>
      </c>
      <c r="K205" s="14">
        <f>J205*1.1</f>
        <v>7593.96</v>
      </c>
      <c r="L205" s="8"/>
      <c r="M205" s="5" t="s">
        <v>2209</v>
      </c>
      <c r="N205" s="8" t="s">
        <v>2210</v>
      </c>
      <c r="O205" s="9" t="s">
        <v>2211</v>
      </c>
      <c r="P205" s="10">
        <v>45384</v>
      </c>
    </row>
    <row r="206" spans="1:16" ht="120" x14ac:dyDescent="0.2">
      <c r="A206" s="4" t="s">
        <v>1351</v>
      </c>
      <c r="B206" s="5" t="s">
        <v>2206</v>
      </c>
      <c r="C206" s="5" t="s">
        <v>2214</v>
      </c>
      <c r="D206" s="5" t="s">
        <v>2208</v>
      </c>
      <c r="E206" s="5" t="s">
        <v>1352</v>
      </c>
      <c r="F206" s="6">
        <v>36</v>
      </c>
      <c r="G206" s="7">
        <v>16568.64</v>
      </c>
      <c r="H206" s="13">
        <f>G206*0.1</f>
        <v>1656.864</v>
      </c>
      <c r="I206" s="14">
        <f>G206*0.15</f>
        <v>2485.2959999999998</v>
      </c>
      <c r="J206" s="14">
        <f>G206+H206+I206</f>
        <v>20710.8</v>
      </c>
      <c r="K206" s="14">
        <f>J206*1.1</f>
        <v>22781.88</v>
      </c>
      <c r="L206" s="8"/>
      <c r="M206" s="5" t="s">
        <v>2209</v>
      </c>
      <c r="N206" s="8" t="s">
        <v>2210</v>
      </c>
      <c r="O206" s="9" t="s">
        <v>2215</v>
      </c>
      <c r="P206" s="10">
        <v>45384</v>
      </c>
    </row>
    <row r="207" spans="1:16" ht="120" x14ac:dyDescent="0.2">
      <c r="A207" s="4" t="s">
        <v>1351</v>
      </c>
      <c r="B207" s="5" t="s">
        <v>2206</v>
      </c>
      <c r="C207" s="5" t="s">
        <v>2228</v>
      </c>
      <c r="D207" s="5" t="s">
        <v>2208</v>
      </c>
      <c r="E207" s="5" t="s">
        <v>1352</v>
      </c>
      <c r="F207" s="6">
        <v>30</v>
      </c>
      <c r="G207" s="7">
        <v>3450.09</v>
      </c>
      <c r="H207" s="13">
        <f>G207*0.1</f>
        <v>345.00900000000001</v>
      </c>
      <c r="I207" s="14">
        <f>G207*0.15</f>
        <v>517.51350000000002</v>
      </c>
      <c r="J207" s="14">
        <f>G207+H207+I207</f>
        <v>4312.6125000000002</v>
      </c>
      <c r="K207" s="14">
        <f>J207*1.1</f>
        <v>4743.8737500000007</v>
      </c>
      <c r="L207" s="8"/>
      <c r="M207" s="5" t="s">
        <v>2209</v>
      </c>
      <c r="N207" s="8" t="s">
        <v>2210</v>
      </c>
      <c r="O207" s="9" t="s">
        <v>2229</v>
      </c>
      <c r="P207" s="10">
        <v>45384</v>
      </c>
    </row>
    <row r="208" spans="1:16" ht="120" x14ac:dyDescent="0.2">
      <c r="A208" s="4" t="s">
        <v>1351</v>
      </c>
      <c r="B208" s="5" t="s">
        <v>2206</v>
      </c>
      <c r="C208" s="5" t="s">
        <v>2232</v>
      </c>
      <c r="D208" s="5" t="s">
        <v>2208</v>
      </c>
      <c r="E208" s="5" t="s">
        <v>1352</v>
      </c>
      <c r="F208" s="6">
        <v>90</v>
      </c>
      <c r="G208" s="7">
        <v>10350.280000000001</v>
      </c>
      <c r="H208" s="13">
        <f>G208*0.1</f>
        <v>1035.028</v>
      </c>
      <c r="I208" s="14">
        <f>G208*0.15</f>
        <v>1552.5420000000001</v>
      </c>
      <c r="J208" s="14">
        <f>G208+H208+I208</f>
        <v>12937.85</v>
      </c>
      <c r="K208" s="14">
        <f>J208*1.1</f>
        <v>14231.635000000002</v>
      </c>
      <c r="L208" s="8"/>
      <c r="M208" s="5" t="s">
        <v>2209</v>
      </c>
      <c r="N208" s="8" t="s">
        <v>2210</v>
      </c>
      <c r="O208" s="9" t="s">
        <v>2233</v>
      </c>
      <c r="P208" s="10">
        <v>45384</v>
      </c>
    </row>
    <row r="209" spans="1:16" ht="120" x14ac:dyDescent="0.2">
      <c r="A209" s="4" t="s">
        <v>1351</v>
      </c>
      <c r="B209" s="5" t="s">
        <v>2206</v>
      </c>
      <c r="C209" s="5" t="s">
        <v>2226</v>
      </c>
      <c r="D209" s="5" t="s">
        <v>2208</v>
      </c>
      <c r="E209" s="5" t="s">
        <v>1352</v>
      </c>
      <c r="F209" s="6">
        <v>12</v>
      </c>
      <c r="G209" s="7">
        <v>1380.04</v>
      </c>
      <c r="H209" s="13">
        <f>G209*0.1</f>
        <v>138.00399999999999</v>
      </c>
      <c r="I209" s="14">
        <f>G209*0.15</f>
        <v>207.006</v>
      </c>
      <c r="J209" s="14">
        <f>G209+H209+I209</f>
        <v>1725.05</v>
      </c>
      <c r="K209" s="14">
        <f>J209*1.1</f>
        <v>1897.5550000000001</v>
      </c>
      <c r="L209" s="8"/>
      <c r="M209" s="5" t="s">
        <v>2209</v>
      </c>
      <c r="N209" s="8" t="s">
        <v>2210</v>
      </c>
      <c r="O209" s="9" t="s">
        <v>2227</v>
      </c>
      <c r="P209" s="10">
        <v>45384</v>
      </c>
    </row>
    <row r="210" spans="1:16" ht="120" x14ac:dyDescent="0.2">
      <c r="A210" s="4" t="s">
        <v>1351</v>
      </c>
      <c r="B210" s="5" t="s">
        <v>2206</v>
      </c>
      <c r="C210" s="5" t="s">
        <v>2230</v>
      </c>
      <c r="D210" s="5" t="s">
        <v>2208</v>
      </c>
      <c r="E210" s="5" t="s">
        <v>1352</v>
      </c>
      <c r="F210" s="6">
        <v>36</v>
      </c>
      <c r="G210" s="7">
        <v>4140.1099999999997</v>
      </c>
      <c r="H210" s="13">
        <f>G210*0.1</f>
        <v>414.01099999999997</v>
      </c>
      <c r="I210" s="14">
        <f>G210*0.15</f>
        <v>621.01649999999995</v>
      </c>
      <c r="J210" s="14">
        <f>G210+H210+I210</f>
        <v>5175.1374999999989</v>
      </c>
      <c r="K210" s="14">
        <f>J210*1.1</f>
        <v>5692.651249999999</v>
      </c>
      <c r="L210" s="8"/>
      <c r="M210" s="5" t="s">
        <v>2209</v>
      </c>
      <c r="N210" s="8" t="s">
        <v>2210</v>
      </c>
      <c r="O210" s="9" t="s">
        <v>2231</v>
      </c>
      <c r="P210" s="10">
        <v>45384</v>
      </c>
    </row>
    <row r="211" spans="1:16" ht="330" x14ac:dyDescent="0.25">
      <c r="A211" s="4" t="s">
        <v>531</v>
      </c>
      <c r="B211" s="5" t="s">
        <v>532</v>
      </c>
      <c r="C211" s="5" t="s">
        <v>534</v>
      </c>
      <c r="D211" s="5" t="s">
        <v>33</v>
      </c>
      <c r="E211" s="5" t="s">
        <v>533</v>
      </c>
      <c r="F211" s="6">
        <v>5</v>
      </c>
      <c r="G211" s="7">
        <v>52.3</v>
      </c>
      <c r="H211" s="15">
        <f>G211*0.25</f>
        <v>13.074999999999999</v>
      </c>
      <c r="I211" s="16">
        <f>G211*0.41</f>
        <v>21.442999999999998</v>
      </c>
      <c r="J211" s="16">
        <f>G211*1.66</f>
        <v>86.817999999999998</v>
      </c>
      <c r="K211" s="16">
        <f>J211*1.1</f>
        <v>95.499800000000008</v>
      </c>
      <c r="L211" s="8"/>
      <c r="M211" s="5" t="s">
        <v>535</v>
      </c>
      <c r="N211" s="8" t="s">
        <v>536</v>
      </c>
      <c r="O211" s="9" t="s">
        <v>537</v>
      </c>
      <c r="P211" s="10">
        <v>45387</v>
      </c>
    </row>
    <row r="212" spans="1:16" ht="120" x14ac:dyDescent="0.25">
      <c r="A212" s="4" t="s">
        <v>531</v>
      </c>
      <c r="B212" s="5" t="s">
        <v>532</v>
      </c>
      <c r="C212" s="5" t="s">
        <v>221</v>
      </c>
      <c r="D212" s="5" t="s">
        <v>33</v>
      </c>
      <c r="E212" s="5" t="s">
        <v>533</v>
      </c>
      <c r="F212" s="6">
        <v>20</v>
      </c>
      <c r="G212" s="7">
        <v>16</v>
      </c>
      <c r="H212" s="15">
        <f>G212*0.25</f>
        <v>4</v>
      </c>
      <c r="I212" s="16">
        <f>G212*0.41</f>
        <v>6.56</v>
      </c>
      <c r="J212" s="16">
        <f>G212*1.66</f>
        <v>26.56</v>
      </c>
      <c r="K212" s="16">
        <f>J212*1.1</f>
        <v>29.216000000000001</v>
      </c>
      <c r="L212" s="8"/>
      <c r="M212" s="5" t="s">
        <v>538</v>
      </c>
      <c r="N212" s="8" t="s">
        <v>539</v>
      </c>
      <c r="O212" s="9" t="s">
        <v>540</v>
      </c>
      <c r="P212" s="10">
        <v>45387</v>
      </c>
    </row>
    <row r="213" spans="1:16" ht="135" x14ac:dyDescent="0.2">
      <c r="A213" s="4" t="s">
        <v>313</v>
      </c>
      <c r="B213" s="5" t="s">
        <v>313</v>
      </c>
      <c r="C213" s="5" t="s">
        <v>746</v>
      </c>
      <c r="D213" s="5" t="s">
        <v>73</v>
      </c>
      <c r="E213" s="5" t="s">
        <v>314</v>
      </c>
      <c r="F213" s="6">
        <v>30</v>
      </c>
      <c r="G213" s="7">
        <v>227.43</v>
      </c>
      <c r="H213" s="13">
        <f>G213*0.14</f>
        <v>31.840200000000003</v>
      </c>
      <c r="I213" s="14">
        <f>G213*0.22</f>
        <v>50.034600000000005</v>
      </c>
      <c r="J213" s="14">
        <f>G213+H213+I213</f>
        <v>309.3048</v>
      </c>
      <c r="K213" s="14">
        <f>J213*1.1</f>
        <v>340.23528000000005</v>
      </c>
      <c r="L213" s="8"/>
      <c r="M213" s="5" t="s">
        <v>747</v>
      </c>
      <c r="N213" s="8" t="s">
        <v>748</v>
      </c>
      <c r="O213" s="9" t="s">
        <v>749</v>
      </c>
      <c r="P213" s="10">
        <v>45394</v>
      </c>
    </row>
    <row r="214" spans="1:16" ht="90" x14ac:dyDescent="0.2">
      <c r="A214" s="4" t="s">
        <v>276</v>
      </c>
      <c r="B214" s="5" t="s">
        <v>1566</v>
      </c>
      <c r="C214" s="5" t="s">
        <v>1572</v>
      </c>
      <c r="D214" s="5" t="s">
        <v>632</v>
      </c>
      <c r="E214" s="5" t="s">
        <v>277</v>
      </c>
      <c r="F214" s="6">
        <v>10</v>
      </c>
      <c r="G214" s="7">
        <v>169.47</v>
      </c>
      <c r="H214" s="13">
        <f>G214*0.14</f>
        <v>23.725800000000003</v>
      </c>
      <c r="I214" s="14">
        <f>G214*0.22</f>
        <v>37.2834</v>
      </c>
      <c r="J214" s="14">
        <f>G214+H214+I214</f>
        <v>230.47919999999999</v>
      </c>
      <c r="K214" s="14">
        <f>J214*1.1</f>
        <v>253.52712000000002</v>
      </c>
      <c r="L214" s="8"/>
      <c r="M214" s="5" t="s">
        <v>1567</v>
      </c>
      <c r="N214" s="8" t="s">
        <v>1571</v>
      </c>
      <c r="O214" s="9" t="s">
        <v>1568</v>
      </c>
      <c r="P214" s="10">
        <v>45391</v>
      </c>
    </row>
    <row r="215" spans="1:16" ht="90" x14ac:dyDescent="0.2">
      <c r="A215" s="4" t="s">
        <v>276</v>
      </c>
      <c r="B215" s="5" t="s">
        <v>1566</v>
      </c>
      <c r="C215" s="5" t="s">
        <v>1570</v>
      </c>
      <c r="D215" s="5" t="s">
        <v>632</v>
      </c>
      <c r="E215" s="5" t="s">
        <v>277</v>
      </c>
      <c r="F215" s="6">
        <v>10</v>
      </c>
      <c r="G215" s="7">
        <v>242</v>
      </c>
      <c r="H215" s="13">
        <f>G215*0.14</f>
        <v>33.880000000000003</v>
      </c>
      <c r="I215" s="14">
        <f>G215*0.22</f>
        <v>53.24</v>
      </c>
      <c r="J215" s="14">
        <f>G215+H215+I215</f>
        <v>329.12</v>
      </c>
      <c r="K215" s="14">
        <f>J215*1.1</f>
        <v>362.03200000000004</v>
      </c>
      <c r="L215" s="8"/>
      <c r="M215" s="5" t="s">
        <v>1567</v>
      </c>
      <c r="N215" s="8" t="s">
        <v>1571</v>
      </c>
      <c r="O215" s="9" t="s">
        <v>1569</v>
      </c>
      <c r="P215" s="10">
        <v>45391</v>
      </c>
    </row>
    <row r="216" spans="1:16" ht="270" x14ac:dyDescent="0.2">
      <c r="A216" s="4" t="s">
        <v>556</v>
      </c>
      <c r="B216" s="5" t="s">
        <v>1909</v>
      </c>
      <c r="C216" s="5" t="s">
        <v>1910</v>
      </c>
      <c r="D216" s="5" t="s">
        <v>1911</v>
      </c>
      <c r="E216" s="5" t="s">
        <v>557</v>
      </c>
      <c r="F216" s="6">
        <v>3</v>
      </c>
      <c r="G216" s="7">
        <v>646.29999999999995</v>
      </c>
      <c r="H216" s="13">
        <f>G216*0.1</f>
        <v>64.63</v>
      </c>
      <c r="I216" s="14">
        <f>G216*0.15</f>
        <v>96.944999999999993</v>
      </c>
      <c r="J216" s="14">
        <f>G216+H216+I216</f>
        <v>807.875</v>
      </c>
      <c r="K216" s="14">
        <f>J216*1.1</f>
        <v>888.66250000000002</v>
      </c>
      <c r="L216" s="8"/>
      <c r="M216" s="5" t="s">
        <v>1912</v>
      </c>
      <c r="N216" s="8" t="s">
        <v>1913</v>
      </c>
      <c r="O216" s="9" t="s">
        <v>1914</v>
      </c>
      <c r="P216" s="10">
        <v>45393</v>
      </c>
    </row>
    <row r="217" spans="1:16" ht="135" x14ac:dyDescent="0.2">
      <c r="A217" s="4" t="s">
        <v>869</v>
      </c>
      <c r="B217" s="5" t="s">
        <v>2088</v>
      </c>
      <c r="C217" s="5" t="s">
        <v>1215</v>
      </c>
      <c r="D217" s="5" t="s">
        <v>55</v>
      </c>
      <c r="E217" s="5" t="s">
        <v>870</v>
      </c>
      <c r="F217" s="6">
        <v>1</v>
      </c>
      <c r="G217" s="7">
        <v>20940.849999999999</v>
      </c>
      <c r="H217" s="13">
        <f>G217*0.1</f>
        <v>2094.085</v>
      </c>
      <c r="I217" s="14">
        <f>G217*0.15</f>
        <v>3141.1274999999996</v>
      </c>
      <c r="J217" s="14">
        <f>G217+H217+I217</f>
        <v>26176.062499999996</v>
      </c>
      <c r="K217" s="14">
        <f>J217*1.1</f>
        <v>28793.668749999997</v>
      </c>
      <c r="L217" s="8"/>
      <c r="M217" s="5" t="s">
        <v>2089</v>
      </c>
      <c r="N217" s="8" t="s">
        <v>2111</v>
      </c>
      <c r="O217" s="9" t="s">
        <v>2092</v>
      </c>
      <c r="P217" s="10">
        <v>45384</v>
      </c>
    </row>
    <row r="218" spans="1:16" ht="135" x14ac:dyDescent="0.2">
      <c r="A218" s="4" t="s">
        <v>869</v>
      </c>
      <c r="B218" s="5" t="s">
        <v>2088</v>
      </c>
      <c r="C218" s="5" t="s">
        <v>1213</v>
      </c>
      <c r="D218" s="5" t="s">
        <v>55</v>
      </c>
      <c r="E218" s="5" t="s">
        <v>870</v>
      </c>
      <c r="F218" s="6">
        <v>1</v>
      </c>
      <c r="G218" s="7">
        <v>2681.98</v>
      </c>
      <c r="H218" s="13">
        <f>G218*0.1</f>
        <v>268.19800000000004</v>
      </c>
      <c r="I218" s="14">
        <f>G218*0.15</f>
        <v>402.29699999999997</v>
      </c>
      <c r="J218" s="14">
        <f>G218+H218+I218</f>
        <v>3352.4749999999999</v>
      </c>
      <c r="K218" s="14">
        <f>J218*1.1</f>
        <v>3687.7225000000003</v>
      </c>
      <c r="L218" s="8"/>
      <c r="M218" s="5" t="s">
        <v>2089</v>
      </c>
      <c r="N218" s="8" t="s">
        <v>2111</v>
      </c>
      <c r="O218" s="9" t="s">
        <v>2090</v>
      </c>
      <c r="P218" s="10">
        <v>45384</v>
      </c>
    </row>
    <row r="219" spans="1:16" ht="135" x14ac:dyDescent="0.2">
      <c r="A219" s="4" t="s">
        <v>869</v>
      </c>
      <c r="B219" s="5" t="s">
        <v>2088</v>
      </c>
      <c r="C219" s="5" t="s">
        <v>1214</v>
      </c>
      <c r="D219" s="5" t="s">
        <v>55</v>
      </c>
      <c r="E219" s="5" t="s">
        <v>870</v>
      </c>
      <c r="F219" s="6">
        <v>1</v>
      </c>
      <c r="G219" s="7">
        <v>10591.21</v>
      </c>
      <c r="H219" s="13">
        <f>G219*0.1</f>
        <v>1059.1209999999999</v>
      </c>
      <c r="I219" s="14">
        <f>G219*0.15</f>
        <v>1588.6814999999999</v>
      </c>
      <c r="J219" s="14">
        <f>G219+H219+I219</f>
        <v>13239.012499999999</v>
      </c>
      <c r="K219" s="14">
        <f>J219*1.1</f>
        <v>14562.91375</v>
      </c>
      <c r="L219" s="8"/>
      <c r="M219" s="5" t="s">
        <v>2089</v>
      </c>
      <c r="N219" s="8" t="s">
        <v>2111</v>
      </c>
      <c r="O219" s="9" t="s">
        <v>2091</v>
      </c>
      <c r="P219" s="10">
        <v>45384</v>
      </c>
    </row>
    <row r="220" spans="1:16" ht="135" x14ac:dyDescent="0.2">
      <c r="A220" s="4" t="s">
        <v>869</v>
      </c>
      <c r="B220" s="5" t="s">
        <v>2088</v>
      </c>
      <c r="C220" s="5" t="s">
        <v>2093</v>
      </c>
      <c r="D220" s="5" t="s">
        <v>55</v>
      </c>
      <c r="E220" s="5" t="s">
        <v>870</v>
      </c>
      <c r="F220" s="6">
        <v>1</v>
      </c>
      <c r="G220" s="7">
        <v>2674.2</v>
      </c>
      <c r="H220" s="13">
        <f>G220*0.1</f>
        <v>267.42</v>
      </c>
      <c r="I220" s="14">
        <f>G220*0.15</f>
        <v>401.12999999999994</v>
      </c>
      <c r="J220" s="14">
        <f>G220+H220+I220</f>
        <v>3342.75</v>
      </c>
      <c r="K220" s="14">
        <f>J220*1.1</f>
        <v>3677.0250000000001</v>
      </c>
      <c r="L220" s="8"/>
      <c r="M220" s="5" t="s">
        <v>2089</v>
      </c>
      <c r="N220" s="8" t="s">
        <v>2111</v>
      </c>
      <c r="O220" s="9" t="s">
        <v>2094</v>
      </c>
      <c r="P220" s="10">
        <v>45384</v>
      </c>
    </row>
    <row r="221" spans="1:16" ht="135" x14ac:dyDescent="0.2">
      <c r="A221" s="4" t="s">
        <v>869</v>
      </c>
      <c r="B221" s="5" t="s">
        <v>2088</v>
      </c>
      <c r="C221" s="5" t="s">
        <v>965</v>
      </c>
      <c r="D221" s="5" t="s">
        <v>55</v>
      </c>
      <c r="E221" s="5" t="s">
        <v>870</v>
      </c>
      <c r="F221" s="6">
        <v>1</v>
      </c>
      <c r="G221" s="7">
        <v>5325.87</v>
      </c>
      <c r="H221" s="13">
        <f>G221*0.1</f>
        <v>532.58699999999999</v>
      </c>
      <c r="I221" s="14">
        <f>G221*0.15</f>
        <v>798.88049999999998</v>
      </c>
      <c r="J221" s="14">
        <f>G221+H221+I221</f>
        <v>6657.3375000000005</v>
      </c>
      <c r="K221" s="14">
        <f>J221*1.1</f>
        <v>7323.0712500000009</v>
      </c>
      <c r="L221" s="8"/>
      <c r="M221" s="5" t="s">
        <v>2089</v>
      </c>
      <c r="N221" s="8" t="s">
        <v>2111</v>
      </c>
      <c r="O221" s="9" t="s">
        <v>2095</v>
      </c>
      <c r="P221" s="10">
        <v>45384</v>
      </c>
    </row>
    <row r="222" spans="1:16" ht="135" x14ac:dyDescent="0.2">
      <c r="A222" s="4" t="s">
        <v>869</v>
      </c>
      <c r="B222" s="5" t="s">
        <v>2088</v>
      </c>
      <c r="C222" s="5" t="s">
        <v>2096</v>
      </c>
      <c r="D222" s="5" t="s">
        <v>55</v>
      </c>
      <c r="E222" s="5" t="s">
        <v>870</v>
      </c>
      <c r="F222" s="6">
        <v>1</v>
      </c>
      <c r="G222" s="7">
        <v>10592.55</v>
      </c>
      <c r="H222" s="13">
        <f>G222*0.1</f>
        <v>1059.2549999999999</v>
      </c>
      <c r="I222" s="14">
        <f>G222*0.15</f>
        <v>1588.8824999999999</v>
      </c>
      <c r="J222" s="14">
        <f>G222+H222+I222</f>
        <v>13240.687499999998</v>
      </c>
      <c r="K222" s="14">
        <f>J222*1.1</f>
        <v>14564.756249999999</v>
      </c>
      <c r="L222" s="8"/>
      <c r="M222" s="5" t="s">
        <v>2089</v>
      </c>
      <c r="N222" s="8" t="s">
        <v>2111</v>
      </c>
      <c r="O222" s="9" t="s">
        <v>2097</v>
      </c>
      <c r="P222" s="10">
        <v>45384</v>
      </c>
    </row>
    <row r="223" spans="1:16" ht="135" x14ac:dyDescent="0.2">
      <c r="A223" s="4" t="s">
        <v>869</v>
      </c>
      <c r="B223" s="5" t="s">
        <v>2088</v>
      </c>
      <c r="C223" s="5" t="s">
        <v>744</v>
      </c>
      <c r="D223" s="5" t="s">
        <v>55</v>
      </c>
      <c r="E223" s="5" t="s">
        <v>870</v>
      </c>
      <c r="F223" s="6">
        <v>1</v>
      </c>
      <c r="G223" s="7">
        <v>13170.06</v>
      </c>
      <c r="H223" s="13">
        <f>G223*0.1</f>
        <v>1317.0060000000001</v>
      </c>
      <c r="I223" s="14">
        <f>G223*0.15</f>
        <v>1975.5089999999998</v>
      </c>
      <c r="J223" s="14">
        <f>G223+H223+I223</f>
        <v>16462.574999999997</v>
      </c>
      <c r="K223" s="14">
        <f>J223*1.1</f>
        <v>18108.832499999997</v>
      </c>
      <c r="L223" s="8"/>
      <c r="M223" s="5" t="s">
        <v>2089</v>
      </c>
      <c r="N223" s="8" t="s">
        <v>2111</v>
      </c>
      <c r="O223" s="9" t="s">
        <v>2098</v>
      </c>
      <c r="P223" s="10">
        <v>45384</v>
      </c>
    </row>
    <row r="224" spans="1:16" ht="135" x14ac:dyDescent="0.2">
      <c r="A224" s="4" t="s">
        <v>869</v>
      </c>
      <c r="B224" s="5" t="s">
        <v>2088</v>
      </c>
      <c r="C224" s="5" t="s">
        <v>2117</v>
      </c>
      <c r="D224" s="5" t="s">
        <v>55</v>
      </c>
      <c r="E224" s="5" t="s">
        <v>870</v>
      </c>
      <c r="F224" s="6">
        <v>1</v>
      </c>
      <c r="G224" s="7">
        <v>14487.63</v>
      </c>
      <c r="H224" s="13">
        <f>G224*0.1</f>
        <v>1448.7629999999999</v>
      </c>
      <c r="I224" s="14">
        <f>G224*0.15</f>
        <v>2173.1444999999999</v>
      </c>
      <c r="J224" s="14">
        <f>G224+H224+I224</f>
        <v>18109.537499999999</v>
      </c>
      <c r="K224" s="14">
        <f>J224*1.1</f>
        <v>19920.491249999999</v>
      </c>
      <c r="L224" s="8"/>
      <c r="M224" s="5" t="s">
        <v>2089</v>
      </c>
      <c r="N224" s="8" t="s">
        <v>2111</v>
      </c>
      <c r="O224" s="9" t="s">
        <v>2099</v>
      </c>
      <c r="P224" s="10">
        <v>45384</v>
      </c>
    </row>
    <row r="225" spans="1:16" ht="135" x14ac:dyDescent="0.2">
      <c r="A225" s="4" t="s">
        <v>869</v>
      </c>
      <c r="B225" s="5" t="s">
        <v>2088</v>
      </c>
      <c r="C225" s="5" t="s">
        <v>2100</v>
      </c>
      <c r="D225" s="5" t="s">
        <v>55</v>
      </c>
      <c r="E225" s="5" t="s">
        <v>870</v>
      </c>
      <c r="F225" s="6">
        <v>1</v>
      </c>
      <c r="G225" s="7">
        <v>15735.84</v>
      </c>
      <c r="H225" s="13">
        <f>G225*0.1</f>
        <v>1573.5840000000001</v>
      </c>
      <c r="I225" s="14">
        <f>G225*0.15</f>
        <v>2360.3759999999997</v>
      </c>
      <c r="J225" s="14">
        <f>G225+H225+I225</f>
        <v>19669.8</v>
      </c>
      <c r="K225" s="14">
        <f>J225*1.1</f>
        <v>21636.780000000002</v>
      </c>
      <c r="L225" s="8"/>
      <c r="M225" s="5" t="s">
        <v>2089</v>
      </c>
      <c r="N225" s="8" t="s">
        <v>2111</v>
      </c>
      <c r="O225" s="9" t="s">
        <v>2101</v>
      </c>
      <c r="P225" s="10">
        <v>45384</v>
      </c>
    </row>
    <row r="226" spans="1:16" ht="135" x14ac:dyDescent="0.2">
      <c r="A226" s="4" t="s">
        <v>869</v>
      </c>
      <c r="B226" s="5" t="s">
        <v>2088</v>
      </c>
      <c r="C226" s="5" t="s">
        <v>2102</v>
      </c>
      <c r="D226" s="5" t="s">
        <v>55</v>
      </c>
      <c r="E226" s="5" t="s">
        <v>870</v>
      </c>
      <c r="F226" s="6">
        <v>1</v>
      </c>
      <c r="G226" s="7">
        <v>16451.96</v>
      </c>
      <c r="H226" s="13">
        <f>G226*0.1</f>
        <v>1645.1959999999999</v>
      </c>
      <c r="I226" s="14">
        <f>G226*0.15</f>
        <v>2467.7939999999999</v>
      </c>
      <c r="J226" s="14">
        <f>G226+H226+I226</f>
        <v>20564.949999999997</v>
      </c>
      <c r="K226" s="14">
        <f>J226*1.1</f>
        <v>22621.445</v>
      </c>
      <c r="L226" s="8"/>
      <c r="M226" s="5" t="s">
        <v>2089</v>
      </c>
      <c r="N226" s="8" t="s">
        <v>2111</v>
      </c>
      <c r="O226" s="9" t="s">
        <v>2103</v>
      </c>
      <c r="P226" s="10">
        <v>45384</v>
      </c>
    </row>
    <row r="227" spans="1:16" ht="135" x14ac:dyDescent="0.2">
      <c r="A227" s="4" t="s">
        <v>869</v>
      </c>
      <c r="B227" s="5" t="s">
        <v>2088</v>
      </c>
      <c r="C227" s="5" t="s">
        <v>2104</v>
      </c>
      <c r="D227" s="5" t="s">
        <v>55</v>
      </c>
      <c r="E227" s="5" t="s">
        <v>870</v>
      </c>
      <c r="F227" s="6">
        <v>1</v>
      </c>
      <c r="G227" s="7">
        <v>18438.45</v>
      </c>
      <c r="H227" s="13">
        <f>G227*0.1</f>
        <v>1843.8450000000003</v>
      </c>
      <c r="I227" s="14">
        <f>G227*0.15</f>
        <v>2765.7674999999999</v>
      </c>
      <c r="J227" s="14">
        <f>G227+H227+I227</f>
        <v>23048.0625</v>
      </c>
      <c r="K227" s="14">
        <f>J227*1.1</f>
        <v>25352.868750000001</v>
      </c>
      <c r="L227" s="8"/>
      <c r="M227" s="5" t="s">
        <v>2089</v>
      </c>
      <c r="N227" s="8" t="s">
        <v>2111</v>
      </c>
      <c r="O227" s="9" t="s">
        <v>2105</v>
      </c>
      <c r="P227" s="10">
        <v>45384</v>
      </c>
    </row>
    <row r="228" spans="1:16" ht="135" x14ac:dyDescent="0.2">
      <c r="A228" s="4" t="s">
        <v>869</v>
      </c>
      <c r="B228" s="5" t="s">
        <v>2088</v>
      </c>
      <c r="C228" s="5" t="s">
        <v>2106</v>
      </c>
      <c r="D228" s="5" t="s">
        <v>55</v>
      </c>
      <c r="E228" s="5" t="s">
        <v>870</v>
      </c>
      <c r="F228" s="6">
        <v>1</v>
      </c>
      <c r="G228" s="7">
        <v>19610.599999999999</v>
      </c>
      <c r="H228" s="13">
        <f>G228*0.1</f>
        <v>1961.06</v>
      </c>
      <c r="I228" s="14">
        <f>G228*0.15</f>
        <v>2941.5899999999997</v>
      </c>
      <c r="J228" s="14">
        <f>G228+H228+I228</f>
        <v>24513.25</v>
      </c>
      <c r="K228" s="14">
        <f>J228*1.1</f>
        <v>26964.575000000001</v>
      </c>
      <c r="L228" s="8"/>
      <c r="M228" s="5" t="s">
        <v>2089</v>
      </c>
      <c r="N228" s="8" t="s">
        <v>2111</v>
      </c>
      <c r="O228" s="9" t="s">
        <v>2107</v>
      </c>
      <c r="P228" s="10">
        <v>45384</v>
      </c>
    </row>
    <row r="229" spans="1:16" ht="135" x14ac:dyDescent="0.2">
      <c r="A229" s="4" t="s">
        <v>869</v>
      </c>
      <c r="B229" s="5" t="s">
        <v>2088</v>
      </c>
      <c r="C229" s="5" t="s">
        <v>2108</v>
      </c>
      <c r="D229" s="5" t="s">
        <v>55</v>
      </c>
      <c r="E229" s="5" t="s">
        <v>870</v>
      </c>
      <c r="F229" s="6">
        <v>1</v>
      </c>
      <c r="G229" s="7">
        <v>20893.29</v>
      </c>
      <c r="H229" s="13">
        <f>G229*0.1</f>
        <v>2089.3290000000002</v>
      </c>
      <c r="I229" s="14">
        <f>G229*0.15</f>
        <v>3133.9935</v>
      </c>
      <c r="J229" s="14">
        <f>G229+H229+I229</f>
        <v>26116.612500000003</v>
      </c>
      <c r="K229" s="14">
        <f>J229*1.1</f>
        <v>28728.273750000004</v>
      </c>
      <c r="L229" s="8"/>
      <c r="M229" s="5" t="s">
        <v>2089</v>
      </c>
      <c r="N229" s="8" t="s">
        <v>2111</v>
      </c>
      <c r="O229" s="9" t="s">
        <v>2109</v>
      </c>
      <c r="P229" s="10">
        <v>45384</v>
      </c>
    </row>
    <row r="230" spans="1:16" ht="135" x14ac:dyDescent="0.2">
      <c r="A230" s="4" t="s">
        <v>869</v>
      </c>
      <c r="B230" s="5" t="s">
        <v>2088</v>
      </c>
      <c r="C230" s="5" t="s">
        <v>2110</v>
      </c>
      <c r="D230" s="5" t="s">
        <v>55</v>
      </c>
      <c r="E230" s="5" t="s">
        <v>870</v>
      </c>
      <c r="F230" s="6">
        <v>1</v>
      </c>
      <c r="G230" s="7">
        <v>2572.2800000000002</v>
      </c>
      <c r="H230" s="13">
        <f>G230*0.1</f>
        <v>257.22800000000001</v>
      </c>
      <c r="I230" s="14">
        <f>G230*0.15</f>
        <v>385.84200000000004</v>
      </c>
      <c r="J230" s="14">
        <f>G230+H230+I230</f>
        <v>3215.3500000000004</v>
      </c>
      <c r="K230" s="14">
        <f>J230*1.1</f>
        <v>3536.8850000000007</v>
      </c>
      <c r="L230" s="8"/>
      <c r="M230" s="5" t="s">
        <v>2089</v>
      </c>
      <c r="N230" s="8" t="s">
        <v>2111</v>
      </c>
      <c r="O230" s="9" t="s">
        <v>2112</v>
      </c>
      <c r="P230" s="10">
        <v>45384</v>
      </c>
    </row>
    <row r="231" spans="1:16" ht="135" x14ac:dyDescent="0.2">
      <c r="A231" s="4" t="s">
        <v>869</v>
      </c>
      <c r="B231" s="5" t="s">
        <v>2088</v>
      </c>
      <c r="C231" s="5" t="s">
        <v>2113</v>
      </c>
      <c r="D231" s="5" t="s">
        <v>55</v>
      </c>
      <c r="E231" s="5" t="s">
        <v>870</v>
      </c>
      <c r="F231" s="6">
        <v>1</v>
      </c>
      <c r="G231" s="7">
        <v>5133.3999999999996</v>
      </c>
      <c r="H231" s="13">
        <f>G231*0.1</f>
        <v>513.34</v>
      </c>
      <c r="I231" s="14">
        <f>G231*0.15</f>
        <v>770.00999999999988</v>
      </c>
      <c r="J231" s="14">
        <f>G231+H231+I231</f>
        <v>6416.75</v>
      </c>
      <c r="K231" s="14">
        <f>J231*1.1</f>
        <v>7058.4250000000002</v>
      </c>
      <c r="L231" s="8"/>
      <c r="M231" s="5" t="s">
        <v>2089</v>
      </c>
      <c r="N231" s="8" t="s">
        <v>2111</v>
      </c>
      <c r="O231" s="9" t="s">
        <v>2114</v>
      </c>
      <c r="P231" s="10">
        <v>45384</v>
      </c>
    </row>
    <row r="232" spans="1:16" ht="135" x14ac:dyDescent="0.2">
      <c r="A232" s="4" t="s">
        <v>869</v>
      </c>
      <c r="B232" s="5" t="s">
        <v>2088</v>
      </c>
      <c r="C232" s="5" t="s">
        <v>2115</v>
      </c>
      <c r="D232" s="5" t="s">
        <v>55</v>
      </c>
      <c r="E232" s="5" t="s">
        <v>870</v>
      </c>
      <c r="F232" s="6">
        <v>1</v>
      </c>
      <c r="G232" s="7">
        <v>10566.26</v>
      </c>
      <c r="H232" s="13">
        <f>G232*0.1</f>
        <v>1056.626</v>
      </c>
      <c r="I232" s="14">
        <f>G232*0.15</f>
        <v>1584.9390000000001</v>
      </c>
      <c r="J232" s="14">
        <f>G232+H232+I232</f>
        <v>13207.825000000001</v>
      </c>
      <c r="K232" s="14">
        <f>J232*1.1</f>
        <v>14528.607500000002</v>
      </c>
      <c r="L232" s="8"/>
      <c r="M232" s="5" t="s">
        <v>2089</v>
      </c>
      <c r="N232" s="8" t="s">
        <v>2111</v>
      </c>
      <c r="O232" s="9" t="s">
        <v>2116</v>
      </c>
      <c r="P232" s="10">
        <v>45384</v>
      </c>
    </row>
    <row r="233" spans="1:16" ht="135" x14ac:dyDescent="0.2">
      <c r="A233" s="4" t="s">
        <v>46</v>
      </c>
      <c r="B233" s="5" t="s">
        <v>2001</v>
      </c>
      <c r="C233" s="5" t="s">
        <v>1936</v>
      </c>
      <c r="D233" s="5" t="s">
        <v>350</v>
      </c>
      <c r="E233" s="5" t="s">
        <v>47</v>
      </c>
      <c r="F233" s="6">
        <v>60</v>
      </c>
      <c r="G233" s="7">
        <v>132.88999999999999</v>
      </c>
      <c r="H233" s="13">
        <f>G233*0.14</f>
        <v>18.604600000000001</v>
      </c>
      <c r="I233" s="14">
        <f>G233*0.22</f>
        <v>29.235799999999998</v>
      </c>
      <c r="J233" s="14">
        <f>G233+H233+I233</f>
        <v>180.73039999999997</v>
      </c>
      <c r="K233" s="14">
        <f>J233*1.1</f>
        <v>198.80343999999999</v>
      </c>
      <c r="L233" s="8"/>
      <c r="M233" s="5" t="s">
        <v>2002</v>
      </c>
      <c r="N233" s="8" t="s">
        <v>2003</v>
      </c>
      <c r="O233" s="9" t="s">
        <v>2004</v>
      </c>
      <c r="P233" s="10">
        <v>45383</v>
      </c>
    </row>
    <row r="234" spans="1:16" ht="105" x14ac:dyDescent="0.2">
      <c r="A234" s="4" t="s">
        <v>46</v>
      </c>
      <c r="B234" s="5" t="s">
        <v>850</v>
      </c>
      <c r="C234" s="5" t="s">
        <v>578</v>
      </c>
      <c r="D234" s="5" t="s">
        <v>127</v>
      </c>
      <c r="E234" s="5" t="s">
        <v>47</v>
      </c>
      <c r="F234" s="6">
        <v>20</v>
      </c>
      <c r="G234" s="7">
        <v>26.91</v>
      </c>
      <c r="H234" s="13">
        <f>G234*0.17</f>
        <v>4.5747</v>
      </c>
      <c r="I234" s="14">
        <f>G234*0.3</f>
        <v>8.0730000000000004</v>
      </c>
      <c r="J234" s="14">
        <f>G234+H234+I234</f>
        <v>39.557699999999997</v>
      </c>
      <c r="K234" s="14">
        <f>J234*1.1</f>
        <v>43.513469999999998</v>
      </c>
      <c r="L234" s="8"/>
      <c r="M234" s="5" t="s">
        <v>851</v>
      </c>
      <c r="N234" s="8" t="s">
        <v>852</v>
      </c>
      <c r="O234" s="9" t="s">
        <v>853</v>
      </c>
      <c r="P234" s="10">
        <v>45385</v>
      </c>
    </row>
    <row r="235" spans="1:16" ht="150" x14ac:dyDescent="0.2">
      <c r="A235" s="4" t="s">
        <v>46</v>
      </c>
      <c r="B235" s="5" t="s">
        <v>1620</v>
      </c>
      <c r="C235" s="5" t="s">
        <v>1272</v>
      </c>
      <c r="D235" s="5" t="s">
        <v>51</v>
      </c>
      <c r="E235" s="5" t="s">
        <v>47</v>
      </c>
      <c r="F235" s="6">
        <v>10</v>
      </c>
      <c r="G235" s="7">
        <v>64.53</v>
      </c>
      <c r="H235" s="13">
        <f>G235*0.17</f>
        <v>10.9701</v>
      </c>
      <c r="I235" s="14">
        <f>G235*0.3</f>
        <v>19.358999999999998</v>
      </c>
      <c r="J235" s="14">
        <f>G235+H235+I235</f>
        <v>94.859099999999998</v>
      </c>
      <c r="K235" s="14">
        <f>J235*1.1</f>
        <v>104.34501</v>
      </c>
      <c r="L235" s="8"/>
      <c r="M235" s="5" t="s">
        <v>1621</v>
      </c>
      <c r="N235" s="8" t="s">
        <v>1622</v>
      </c>
      <c r="O235" s="9" t="s">
        <v>1273</v>
      </c>
      <c r="P235" s="10">
        <v>45385</v>
      </c>
    </row>
    <row r="236" spans="1:16" ht="150" x14ac:dyDescent="0.2">
      <c r="A236" s="4" t="s">
        <v>46</v>
      </c>
      <c r="B236" s="5" t="s">
        <v>1620</v>
      </c>
      <c r="C236" s="5" t="s">
        <v>1270</v>
      </c>
      <c r="D236" s="5" t="s">
        <v>51</v>
      </c>
      <c r="E236" s="5" t="s">
        <v>47</v>
      </c>
      <c r="F236" s="6">
        <v>25</v>
      </c>
      <c r="G236" s="7">
        <v>132.96</v>
      </c>
      <c r="H236" s="13">
        <f>G236*0.14</f>
        <v>18.614400000000003</v>
      </c>
      <c r="I236" s="14">
        <f>G236*0.22</f>
        <v>29.251200000000001</v>
      </c>
      <c r="J236" s="14">
        <f>G236+H236+I236</f>
        <v>180.82560000000004</v>
      </c>
      <c r="K236" s="14">
        <f>J236*1.1</f>
        <v>198.90816000000007</v>
      </c>
      <c r="L236" s="8"/>
      <c r="M236" s="5" t="s">
        <v>1621</v>
      </c>
      <c r="N236" s="8" t="s">
        <v>1622</v>
      </c>
      <c r="O236" s="9" t="s">
        <v>1271</v>
      </c>
      <c r="P236" s="10">
        <v>45385</v>
      </c>
    </row>
    <row r="237" spans="1:16" ht="105" x14ac:dyDescent="0.2">
      <c r="A237" s="4" t="s">
        <v>374</v>
      </c>
      <c r="B237" s="5" t="s">
        <v>1707</v>
      </c>
      <c r="C237" s="5" t="s">
        <v>1652</v>
      </c>
      <c r="D237" s="5" t="s">
        <v>375</v>
      </c>
      <c r="E237" s="5" t="s">
        <v>376</v>
      </c>
      <c r="F237" s="6">
        <v>30</v>
      </c>
      <c r="G237" s="7">
        <v>351.3</v>
      </c>
      <c r="H237" s="13">
        <f>G237*0.14</f>
        <v>49.182000000000009</v>
      </c>
      <c r="I237" s="14">
        <f>G237*0.22</f>
        <v>77.286000000000001</v>
      </c>
      <c r="J237" s="14">
        <f>G237+H237+I237</f>
        <v>477.76800000000003</v>
      </c>
      <c r="K237" s="14">
        <f>J237*1.1</f>
        <v>525.54480000000012</v>
      </c>
      <c r="L237" s="8"/>
      <c r="M237" s="5" t="s">
        <v>1708</v>
      </c>
      <c r="N237" s="8" t="s">
        <v>1709</v>
      </c>
      <c r="O237" s="9" t="s">
        <v>1710</v>
      </c>
      <c r="P237" s="10">
        <v>45387</v>
      </c>
    </row>
    <row r="238" spans="1:16" ht="105" x14ac:dyDescent="0.2">
      <c r="A238" s="4" t="s">
        <v>374</v>
      </c>
      <c r="B238" s="5" t="s">
        <v>1707</v>
      </c>
      <c r="C238" s="5" t="s">
        <v>1652</v>
      </c>
      <c r="D238" s="5" t="s">
        <v>377</v>
      </c>
      <c r="E238" s="5" t="s">
        <v>376</v>
      </c>
      <c r="F238" s="6">
        <v>30</v>
      </c>
      <c r="G238" s="7">
        <v>351.3</v>
      </c>
      <c r="H238" s="13">
        <f>G238*0.14</f>
        <v>49.182000000000009</v>
      </c>
      <c r="I238" s="14">
        <f>G238*0.22</f>
        <v>77.286000000000001</v>
      </c>
      <c r="J238" s="14">
        <f>G238+H238+I238</f>
        <v>477.76800000000003</v>
      </c>
      <c r="K238" s="14">
        <f>J238*1.1</f>
        <v>525.54480000000012</v>
      </c>
      <c r="L238" s="8"/>
      <c r="M238" s="5" t="s">
        <v>1708</v>
      </c>
      <c r="N238" s="8" t="s">
        <v>1709</v>
      </c>
      <c r="O238" s="9" t="s">
        <v>1710</v>
      </c>
      <c r="P238" s="10">
        <v>45387</v>
      </c>
    </row>
    <row r="239" spans="1:16" ht="105" x14ac:dyDescent="0.2">
      <c r="A239" s="4" t="s">
        <v>374</v>
      </c>
      <c r="B239" s="5" t="s">
        <v>1649</v>
      </c>
      <c r="C239" s="5" t="s">
        <v>1652</v>
      </c>
      <c r="D239" s="5" t="s">
        <v>273</v>
      </c>
      <c r="E239" s="5" t="s">
        <v>376</v>
      </c>
      <c r="F239" s="6">
        <v>30</v>
      </c>
      <c r="G239" s="7">
        <v>351.3</v>
      </c>
      <c r="H239" s="13">
        <f>G239*0.14</f>
        <v>49.182000000000009</v>
      </c>
      <c r="I239" s="14">
        <f>G239*0.22</f>
        <v>77.286000000000001</v>
      </c>
      <c r="J239" s="14">
        <f>G239+H239+I239</f>
        <v>477.76800000000003</v>
      </c>
      <c r="K239" s="14">
        <f>J239*1.1</f>
        <v>525.54480000000012</v>
      </c>
      <c r="L239" s="8"/>
      <c r="M239" s="5" t="s">
        <v>1651</v>
      </c>
      <c r="N239" s="8" t="s">
        <v>1654</v>
      </c>
      <c r="O239" s="9" t="s">
        <v>1655</v>
      </c>
      <c r="P239" s="10">
        <v>45384</v>
      </c>
    </row>
    <row r="240" spans="1:16" ht="105" x14ac:dyDescent="0.2">
      <c r="A240" s="4" t="s">
        <v>374</v>
      </c>
      <c r="B240" s="5" t="s">
        <v>1649</v>
      </c>
      <c r="C240" s="5" t="s">
        <v>1650</v>
      </c>
      <c r="D240" s="5" t="s">
        <v>273</v>
      </c>
      <c r="E240" s="5" t="s">
        <v>376</v>
      </c>
      <c r="F240" s="6">
        <v>50</v>
      </c>
      <c r="G240" s="7">
        <v>585.5</v>
      </c>
      <c r="H240" s="13">
        <f>G240*0.1</f>
        <v>58.550000000000004</v>
      </c>
      <c r="I240" s="14">
        <f>G240*0.15</f>
        <v>87.825000000000003</v>
      </c>
      <c r="J240" s="14">
        <f>G240+H240+I240</f>
        <v>731.875</v>
      </c>
      <c r="K240" s="14">
        <f>J240*1.1</f>
        <v>805.06250000000011</v>
      </c>
      <c r="L240" s="8"/>
      <c r="M240" s="5" t="s">
        <v>1651</v>
      </c>
      <c r="N240" s="8" t="s">
        <v>1654</v>
      </c>
      <c r="O240" s="9" t="s">
        <v>1656</v>
      </c>
      <c r="P240" s="10">
        <v>45384</v>
      </c>
    </row>
    <row r="241" spans="1:16" ht="105" x14ac:dyDescent="0.2">
      <c r="A241" s="4" t="s">
        <v>374</v>
      </c>
      <c r="B241" s="5" t="s">
        <v>1649</v>
      </c>
      <c r="C241" s="5" t="s">
        <v>1653</v>
      </c>
      <c r="D241" s="5" t="s">
        <v>273</v>
      </c>
      <c r="E241" s="5" t="s">
        <v>376</v>
      </c>
      <c r="F241" s="6">
        <v>90</v>
      </c>
      <c r="G241" s="7">
        <v>1053.9000000000001</v>
      </c>
      <c r="H241" s="13">
        <f>G241*0.1</f>
        <v>105.39000000000001</v>
      </c>
      <c r="I241" s="14">
        <f>G241*0.15</f>
        <v>158.08500000000001</v>
      </c>
      <c r="J241" s="14">
        <f>G241+H241+I241</f>
        <v>1317.3750000000002</v>
      </c>
      <c r="K241" s="14">
        <f>J241*1.1</f>
        <v>1449.1125000000004</v>
      </c>
      <c r="L241" s="8"/>
      <c r="M241" s="5" t="s">
        <v>1651</v>
      </c>
      <c r="N241" s="8" t="s">
        <v>1654</v>
      </c>
      <c r="O241" s="9" t="s">
        <v>1657</v>
      </c>
      <c r="P241" s="10">
        <v>45384</v>
      </c>
    </row>
    <row r="242" spans="1:16" ht="120" x14ac:dyDescent="0.2">
      <c r="A242" s="4" t="s">
        <v>203</v>
      </c>
      <c r="B242" s="5" t="s">
        <v>1899</v>
      </c>
      <c r="C242" s="5" t="s">
        <v>1904</v>
      </c>
      <c r="D242" s="5" t="s">
        <v>632</v>
      </c>
      <c r="E242" s="5" t="s">
        <v>204</v>
      </c>
      <c r="F242" s="6">
        <v>10</v>
      </c>
      <c r="G242" s="7">
        <v>5245</v>
      </c>
      <c r="H242" s="13">
        <f>G242*0.1</f>
        <v>524.5</v>
      </c>
      <c r="I242" s="14">
        <f>G242*0.15</f>
        <v>786.75</v>
      </c>
      <c r="J242" s="14">
        <f>G242+H242+I242</f>
        <v>6556.25</v>
      </c>
      <c r="K242" s="14">
        <f>J242*1.1</f>
        <v>7211.8750000000009</v>
      </c>
      <c r="L242" s="8"/>
      <c r="M242" s="5" t="s">
        <v>1902</v>
      </c>
      <c r="N242" s="8" t="s">
        <v>1903</v>
      </c>
      <c r="O242" s="9" t="s">
        <v>1901</v>
      </c>
      <c r="P242" s="10">
        <v>45383</v>
      </c>
    </row>
    <row r="243" spans="1:16" ht="120" x14ac:dyDescent="0.2">
      <c r="A243" s="4" t="s">
        <v>203</v>
      </c>
      <c r="B243" s="5" t="s">
        <v>1899</v>
      </c>
      <c r="C243" s="5" t="s">
        <v>1841</v>
      </c>
      <c r="D243" s="5" t="s">
        <v>632</v>
      </c>
      <c r="E243" s="5" t="s">
        <v>204</v>
      </c>
      <c r="F243" s="6">
        <v>5</v>
      </c>
      <c r="G243" s="7">
        <v>2622.5</v>
      </c>
      <c r="H243" s="13">
        <f>G243*0.1</f>
        <v>262.25</v>
      </c>
      <c r="I243" s="14">
        <f>G243*0.15</f>
        <v>393.375</v>
      </c>
      <c r="J243" s="14">
        <f>G243+H243+I243</f>
        <v>3278.125</v>
      </c>
      <c r="K243" s="14">
        <f>J243*1.1</f>
        <v>3605.9375000000005</v>
      </c>
      <c r="L243" s="8"/>
      <c r="M243" s="5" t="s">
        <v>1902</v>
      </c>
      <c r="N243" s="8" t="s">
        <v>1903</v>
      </c>
      <c r="O243" s="9" t="s">
        <v>1900</v>
      </c>
      <c r="P243" s="10">
        <v>45383</v>
      </c>
    </row>
    <row r="244" spans="1:16" ht="105" x14ac:dyDescent="0.2">
      <c r="A244" s="4" t="s">
        <v>521</v>
      </c>
      <c r="B244" s="5" t="s">
        <v>522</v>
      </c>
      <c r="C244" s="5" t="s">
        <v>524</v>
      </c>
      <c r="D244" s="5" t="s">
        <v>525</v>
      </c>
      <c r="E244" s="5" t="s">
        <v>523</v>
      </c>
      <c r="F244" s="6">
        <v>1</v>
      </c>
      <c r="G244" s="7">
        <v>581.16999999999996</v>
      </c>
      <c r="H244" s="13">
        <f>G244*0.1</f>
        <v>58.116999999999997</v>
      </c>
      <c r="I244" s="14">
        <f>G244*0.15</f>
        <v>87.175499999999985</v>
      </c>
      <c r="J244" s="14">
        <f>G244+H244+I244</f>
        <v>726.46249999999986</v>
      </c>
      <c r="K244" s="14">
        <f>J244*1.1</f>
        <v>799.10874999999987</v>
      </c>
      <c r="L244" s="8"/>
      <c r="M244" s="5" t="s">
        <v>526</v>
      </c>
      <c r="N244" s="8" t="s">
        <v>527</v>
      </c>
      <c r="O244" s="9" t="s">
        <v>528</v>
      </c>
      <c r="P244" s="10">
        <v>45390</v>
      </c>
    </row>
    <row r="245" spans="1:16" ht="135" x14ac:dyDescent="0.2">
      <c r="A245" s="4" t="s">
        <v>721</v>
      </c>
      <c r="B245" s="5" t="s">
        <v>1939</v>
      </c>
      <c r="C245" s="5" t="s">
        <v>1954</v>
      </c>
      <c r="D245" s="5" t="s">
        <v>632</v>
      </c>
      <c r="E245" s="5" t="s">
        <v>722</v>
      </c>
      <c r="F245" s="6">
        <v>10</v>
      </c>
      <c r="G245" s="7">
        <v>51024</v>
      </c>
      <c r="H245" s="13">
        <f>G245*0.1</f>
        <v>5102.4000000000005</v>
      </c>
      <c r="I245" s="14">
        <f>G245*0.15</f>
        <v>7653.5999999999995</v>
      </c>
      <c r="J245" s="14">
        <f>G245+H245+I245</f>
        <v>63780</v>
      </c>
      <c r="K245" s="14">
        <f>J245*1.1</f>
        <v>70158</v>
      </c>
      <c r="L245" s="8"/>
      <c r="M245" s="5" t="s">
        <v>1948</v>
      </c>
      <c r="N245" s="8" t="s">
        <v>1903</v>
      </c>
      <c r="O245" s="9" t="s">
        <v>1946</v>
      </c>
      <c r="P245" s="10">
        <v>45383</v>
      </c>
    </row>
    <row r="246" spans="1:16" ht="135" x14ac:dyDescent="0.2">
      <c r="A246" s="4" t="s">
        <v>721</v>
      </c>
      <c r="B246" s="5" t="s">
        <v>1939</v>
      </c>
      <c r="C246" s="5" t="s">
        <v>1953</v>
      </c>
      <c r="D246" s="5" t="s">
        <v>632</v>
      </c>
      <c r="E246" s="5" t="s">
        <v>722</v>
      </c>
      <c r="F246" s="6">
        <v>5</v>
      </c>
      <c r="G246" s="7">
        <v>25512</v>
      </c>
      <c r="H246" s="13">
        <f>G246*0.1</f>
        <v>2551.2000000000003</v>
      </c>
      <c r="I246" s="14">
        <f>G246*0.15</f>
        <v>3826.7999999999997</v>
      </c>
      <c r="J246" s="14">
        <f>G246+H246+I246</f>
        <v>31890</v>
      </c>
      <c r="K246" s="14">
        <f>J246*1.1</f>
        <v>35079</v>
      </c>
      <c r="L246" s="8"/>
      <c r="M246" s="5" t="s">
        <v>1948</v>
      </c>
      <c r="N246" s="8" t="s">
        <v>1903</v>
      </c>
      <c r="O246" s="9" t="s">
        <v>1945</v>
      </c>
      <c r="P246" s="10">
        <v>45383</v>
      </c>
    </row>
    <row r="247" spans="1:16" ht="165" x14ac:dyDescent="0.2">
      <c r="A247" s="4" t="s">
        <v>721</v>
      </c>
      <c r="B247" s="5" t="s">
        <v>1939</v>
      </c>
      <c r="C247" s="5" t="s">
        <v>1947</v>
      </c>
      <c r="D247" s="5" t="s">
        <v>632</v>
      </c>
      <c r="E247" s="5" t="s">
        <v>722</v>
      </c>
      <c r="F247" s="6">
        <v>50</v>
      </c>
      <c r="G247" s="7">
        <v>255120.15</v>
      </c>
      <c r="H247" s="13">
        <f>G247*0.1</f>
        <v>25512.014999999999</v>
      </c>
      <c r="I247" s="14">
        <f>G247*0.15</f>
        <v>38268.022499999999</v>
      </c>
      <c r="J247" s="14">
        <f>G247+H247+I247</f>
        <v>318900.1875</v>
      </c>
      <c r="K247" s="14">
        <f>J247*1.1</f>
        <v>350790.20625000005</v>
      </c>
      <c r="L247" s="8"/>
      <c r="M247" s="5" t="s">
        <v>1948</v>
      </c>
      <c r="N247" s="8" t="s">
        <v>1903</v>
      </c>
      <c r="O247" s="9" t="s">
        <v>1940</v>
      </c>
      <c r="P247" s="10">
        <v>45383</v>
      </c>
    </row>
    <row r="248" spans="1:16" ht="135" x14ac:dyDescent="0.2">
      <c r="A248" s="4" t="s">
        <v>721</v>
      </c>
      <c r="B248" s="5" t="s">
        <v>1939</v>
      </c>
      <c r="C248" s="5" t="s">
        <v>1949</v>
      </c>
      <c r="D248" s="5" t="s">
        <v>632</v>
      </c>
      <c r="E248" s="5" t="s">
        <v>722</v>
      </c>
      <c r="F248" s="6">
        <v>1</v>
      </c>
      <c r="G248" s="7">
        <v>5102.3</v>
      </c>
      <c r="H248" s="13">
        <f>G248*0.1</f>
        <v>510.23</v>
      </c>
      <c r="I248" s="14">
        <f>G248*0.15</f>
        <v>765.34500000000003</v>
      </c>
      <c r="J248" s="14">
        <f>G248+H248+I248</f>
        <v>6377.8750000000009</v>
      </c>
      <c r="K248" s="14">
        <f>J248*1.1</f>
        <v>7015.6625000000013</v>
      </c>
      <c r="L248" s="8"/>
      <c r="M248" s="5" t="s">
        <v>1948</v>
      </c>
      <c r="N248" s="8" t="s">
        <v>1903</v>
      </c>
      <c r="O248" s="9" t="s">
        <v>1942</v>
      </c>
      <c r="P248" s="10">
        <v>45383</v>
      </c>
    </row>
    <row r="249" spans="1:16" ht="135" x14ac:dyDescent="0.2">
      <c r="A249" s="4" t="s">
        <v>721</v>
      </c>
      <c r="B249" s="5" t="s">
        <v>1939</v>
      </c>
      <c r="C249" s="5" t="s">
        <v>1952</v>
      </c>
      <c r="D249" s="5" t="s">
        <v>632</v>
      </c>
      <c r="E249" s="5" t="s">
        <v>722</v>
      </c>
      <c r="F249" s="6">
        <v>10</v>
      </c>
      <c r="G249" s="7">
        <v>51024</v>
      </c>
      <c r="H249" s="13">
        <f>G249*0.1</f>
        <v>5102.4000000000005</v>
      </c>
      <c r="I249" s="14">
        <f>G249*0.15</f>
        <v>7653.5999999999995</v>
      </c>
      <c r="J249" s="14">
        <f>G249+H249+I249</f>
        <v>63780</v>
      </c>
      <c r="K249" s="14">
        <f>J249*1.1</f>
        <v>70158</v>
      </c>
      <c r="L249" s="8"/>
      <c r="M249" s="5" t="s">
        <v>1948</v>
      </c>
      <c r="N249" s="8" t="s">
        <v>1903</v>
      </c>
      <c r="O249" s="9" t="s">
        <v>1944</v>
      </c>
      <c r="P249" s="10">
        <v>45383</v>
      </c>
    </row>
    <row r="250" spans="1:16" ht="135" x14ac:dyDescent="0.2">
      <c r="A250" s="4" t="s">
        <v>721</v>
      </c>
      <c r="B250" s="5" t="s">
        <v>1939</v>
      </c>
      <c r="C250" s="5" t="s">
        <v>1950</v>
      </c>
      <c r="D250" s="5" t="s">
        <v>632</v>
      </c>
      <c r="E250" s="5" t="s">
        <v>722</v>
      </c>
      <c r="F250" s="6">
        <v>5</v>
      </c>
      <c r="G250" s="7">
        <v>25512</v>
      </c>
      <c r="H250" s="13">
        <f>G250*0.1</f>
        <v>2551.2000000000003</v>
      </c>
      <c r="I250" s="14">
        <f>G250*0.15</f>
        <v>3826.7999999999997</v>
      </c>
      <c r="J250" s="14">
        <f>G250+H250+I250</f>
        <v>31890</v>
      </c>
      <c r="K250" s="14">
        <f>J250*1.1</f>
        <v>35079</v>
      </c>
      <c r="L250" s="8"/>
      <c r="M250" s="5" t="s">
        <v>1948</v>
      </c>
      <c r="N250" s="8" t="s">
        <v>1903</v>
      </c>
      <c r="O250" s="9" t="s">
        <v>1943</v>
      </c>
      <c r="P250" s="10">
        <v>45383</v>
      </c>
    </row>
    <row r="251" spans="1:16" ht="165" x14ac:dyDescent="0.2">
      <c r="A251" s="4" t="s">
        <v>721</v>
      </c>
      <c r="B251" s="5" t="s">
        <v>1939</v>
      </c>
      <c r="C251" s="5" t="s">
        <v>1951</v>
      </c>
      <c r="D251" s="5" t="s">
        <v>632</v>
      </c>
      <c r="E251" s="5" t="s">
        <v>722</v>
      </c>
      <c r="F251" s="6">
        <v>50</v>
      </c>
      <c r="G251" s="7">
        <v>255120.15</v>
      </c>
      <c r="H251" s="13">
        <f>G251*0.1</f>
        <v>25512.014999999999</v>
      </c>
      <c r="I251" s="14">
        <f>G251*0.15</f>
        <v>38268.022499999999</v>
      </c>
      <c r="J251" s="14">
        <f>G251+H251+I251</f>
        <v>318900.1875</v>
      </c>
      <c r="K251" s="14">
        <f>J251*1.1</f>
        <v>350790.20625000005</v>
      </c>
      <c r="L251" s="8"/>
      <c r="M251" s="5" t="s">
        <v>1948</v>
      </c>
      <c r="N251" s="8" t="s">
        <v>1903</v>
      </c>
      <c r="O251" s="9" t="s">
        <v>1941</v>
      </c>
      <c r="P251" s="10">
        <v>45383</v>
      </c>
    </row>
    <row r="252" spans="1:16" ht="150" x14ac:dyDescent="0.2">
      <c r="A252" s="4" t="s">
        <v>275</v>
      </c>
      <c r="B252" s="5" t="s">
        <v>275</v>
      </c>
      <c r="C252" s="5" t="s">
        <v>282</v>
      </c>
      <c r="D252" s="5" t="s">
        <v>69</v>
      </c>
      <c r="E252" s="5" t="s">
        <v>280</v>
      </c>
      <c r="F252" s="6">
        <v>20</v>
      </c>
      <c r="G252" s="7">
        <v>94.55</v>
      </c>
      <c r="H252" s="13">
        <f>G252*0.17</f>
        <v>16.073499999999999</v>
      </c>
      <c r="I252" s="14">
        <f>G252*0.3</f>
        <v>28.364999999999998</v>
      </c>
      <c r="J252" s="14">
        <f>G252+H252+I252</f>
        <v>138.98849999999999</v>
      </c>
      <c r="K252" s="14">
        <f>J252*1.1</f>
        <v>152.88735</v>
      </c>
      <c r="L252" s="8"/>
      <c r="M252" s="5" t="s">
        <v>281</v>
      </c>
      <c r="N252" s="8" t="s">
        <v>74</v>
      </c>
      <c r="O252" s="9" t="s">
        <v>283</v>
      </c>
      <c r="P252" s="10">
        <v>45385</v>
      </c>
    </row>
    <row r="253" spans="1:16" ht="150" x14ac:dyDescent="0.2">
      <c r="A253" s="4" t="s">
        <v>275</v>
      </c>
      <c r="B253" s="5" t="s">
        <v>2436</v>
      </c>
      <c r="C253" s="5" t="s">
        <v>1286</v>
      </c>
      <c r="D253" s="5" t="s">
        <v>652</v>
      </c>
      <c r="E253" s="5" t="s">
        <v>280</v>
      </c>
      <c r="F253" s="6">
        <v>10</v>
      </c>
      <c r="G253" s="7">
        <v>111.97</v>
      </c>
      <c r="H253" s="13">
        <f>G253*0.14</f>
        <v>15.675800000000001</v>
      </c>
      <c r="I253" s="14">
        <f>G253*0.22</f>
        <v>24.633399999999998</v>
      </c>
      <c r="J253" s="14">
        <f>G253+H253+I253</f>
        <v>152.2792</v>
      </c>
      <c r="K253" s="14">
        <f>J253*1.1</f>
        <v>167.50712000000001</v>
      </c>
      <c r="L253" s="8"/>
      <c r="M253" s="5" t="s">
        <v>2437</v>
      </c>
      <c r="N253" s="8" t="s">
        <v>2438</v>
      </c>
      <c r="O253" s="9" t="s">
        <v>2439</v>
      </c>
      <c r="P253" s="10">
        <v>45387</v>
      </c>
    </row>
    <row r="254" spans="1:16" ht="150" x14ac:dyDescent="0.2">
      <c r="A254" s="4" t="s">
        <v>275</v>
      </c>
      <c r="B254" s="5" t="s">
        <v>2436</v>
      </c>
      <c r="C254" s="5" t="s">
        <v>1369</v>
      </c>
      <c r="D254" s="5" t="s">
        <v>652</v>
      </c>
      <c r="E254" s="5" t="s">
        <v>280</v>
      </c>
      <c r="F254" s="6">
        <v>20</v>
      </c>
      <c r="G254" s="7">
        <v>229.45</v>
      </c>
      <c r="H254" s="13">
        <f>G254*0.14</f>
        <v>32.123000000000005</v>
      </c>
      <c r="I254" s="14">
        <f>G254*0.22</f>
        <v>50.478999999999999</v>
      </c>
      <c r="J254" s="14">
        <f>G254+H254+I254</f>
        <v>312.05199999999996</v>
      </c>
      <c r="K254" s="14">
        <f>J254*1.1</f>
        <v>343.25720000000001</v>
      </c>
      <c r="L254" s="8"/>
      <c r="M254" s="5" t="s">
        <v>2437</v>
      </c>
      <c r="N254" s="8" t="s">
        <v>2438</v>
      </c>
      <c r="O254" s="9" t="s">
        <v>2440</v>
      </c>
      <c r="P254" s="10">
        <v>45387</v>
      </c>
    </row>
    <row r="255" spans="1:16" ht="150" x14ac:dyDescent="0.2">
      <c r="A255" s="4" t="s">
        <v>275</v>
      </c>
      <c r="B255" s="5" t="s">
        <v>2475</v>
      </c>
      <c r="C255" s="5" t="s">
        <v>2016</v>
      </c>
      <c r="D255" s="5" t="s">
        <v>652</v>
      </c>
      <c r="E255" s="5" t="s">
        <v>280</v>
      </c>
      <c r="F255" s="6">
        <v>10</v>
      </c>
      <c r="G255" s="7">
        <v>137.62</v>
      </c>
      <c r="H255" s="13">
        <f>G255*0.14</f>
        <v>19.266800000000003</v>
      </c>
      <c r="I255" s="14">
        <f>G255*0.22</f>
        <v>30.276400000000002</v>
      </c>
      <c r="J255" s="14">
        <f>G255+H255+I255</f>
        <v>187.16319999999999</v>
      </c>
      <c r="K255" s="14">
        <f>J255*1.1</f>
        <v>205.87952000000001</v>
      </c>
      <c r="L255" s="8"/>
      <c r="M255" s="5" t="s">
        <v>2476</v>
      </c>
      <c r="N255" s="8" t="s">
        <v>2438</v>
      </c>
      <c r="O255" s="9" t="s">
        <v>2477</v>
      </c>
      <c r="P255" s="10">
        <v>45387</v>
      </c>
    </row>
    <row r="256" spans="1:16" ht="150" x14ac:dyDescent="0.2">
      <c r="A256" s="4" t="s">
        <v>275</v>
      </c>
      <c r="B256" s="5" t="s">
        <v>2475</v>
      </c>
      <c r="C256" s="5" t="s">
        <v>496</v>
      </c>
      <c r="D256" s="5" t="s">
        <v>652</v>
      </c>
      <c r="E256" s="5" t="s">
        <v>280</v>
      </c>
      <c r="F256" s="6">
        <v>20</v>
      </c>
      <c r="G256" s="7">
        <v>247.55</v>
      </c>
      <c r="H256" s="13">
        <f>G256*0.14</f>
        <v>34.657000000000004</v>
      </c>
      <c r="I256" s="14">
        <f>G256*0.22</f>
        <v>54.461000000000006</v>
      </c>
      <c r="J256" s="14">
        <f>G256+H256+I256</f>
        <v>336.66800000000001</v>
      </c>
      <c r="K256" s="14">
        <f>J256*1.1</f>
        <v>370.33480000000003</v>
      </c>
      <c r="L256" s="8"/>
      <c r="M256" s="5" t="s">
        <v>2476</v>
      </c>
      <c r="N256" s="8" t="s">
        <v>2438</v>
      </c>
      <c r="O256" s="9" t="s">
        <v>2478</v>
      </c>
      <c r="P256" s="10">
        <v>45387</v>
      </c>
    </row>
    <row r="257" spans="1:16" ht="75" x14ac:dyDescent="0.2">
      <c r="A257" s="4" t="s">
        <v>415</v>
      </c>
      <c r="B257" s="5" t="s">
        <v>416</v>
      </c>
      <c r="C257" s="5" t="s">
        <v>420</v>
      </c>
      <c r="D257" s="5" t="s">
        <v>285</v>
      </c>
      <c r="E257" s="5" t="s">
        <v>418</v>
      </c>
      <c r="F257" s="6">
        <v>30</v>
      </c>
      <c r="G257" s="7">
        <v>124.24</v>
      </c>
      <c r="H257" s="13">
        <f>G257*0.14</f>
        <v>17.393599999999999</v>
      </c>
      <c r="I257" s="14">
        <f>G257*0.22</f>
        <v>27.332799999999999</v>
      </c>
      <c r="J257" s="14">
        <f>G257+H257+I257</f>
        <v>168.96639999999999</v>
      </c>
      <c r="K257" s="14">
        <f>J257*1.1</f>
        <v>185.86304000000001</v>
      </c>
      <c r="L257" s="8"/>
      <c r="M257" s="5" t="s">
        <v>419</v>
      </c>
      <c r="N257" s="8" t="s">
        <v>421</v>
      </c>
      <c r="O257" s="9" t="s">
        <v>422</v>
      </c>
      <c r="P257" s="10">
        <v>45394</v>
      </c>
    </row>
    <row r="258" spans="1:16" ht="90" x14ac:dyDescent="0.2">
      <c r="A258" s="4" t="s">
        <v>415</v>
      </c>
      <c r="B258" s="5" t="s">
        <v>416</v>
      </c>
      <c r="C258" s="5" t="s">
        <v>420</v>
      </c>
      <c r="D258" s="5" t="s">
        <v>417</v>
      </c>
      <c r="E258" s="5" t="s">
        <v>418</v>
      </c>
      <c r="F258" s="6">
        <v>30</v>
      </c>
      <c r="G258" s="7">
        <v>124.24</v>
      </c>
      <c r="H258" s="13">
        <f>G258*0.14</f>
        <v>17.393599999999999</v>
      </c>
      <c r="I258" s="14">
        <f>G258*0.22</f>
        <v>27.332799999999999</v>
      </c>
      <c r="J258" s="14">
        <f>G258+H258+I258</f>
        <v>168.96639999999999</v>
      </c>
      <c r="K258" s="14">
        <f>J258*1.1</f>
        <v>185.86304000000001</v>
      </c>
      <c r="L258" s="8"/>
      <c r="M258" s="5" t="s">
        <v>419</v>
      </c>
      <c r="N258" s="8" t="s">
        <v>421</v>
      </c>
      <c r="O258" s="9" t="s">
        <v>422</v>
      </c>
      <c r="P258" s="10">
        <v>45394</v>
      </c>
    </row>
    <row r="259" spans="1:16" ht="75" x14ac:dyDescent="0.2">
      <c r="A259" s="4" t="s">
        <v>22</v>
      </c>
      <c r="B259" s="5" t="s">
        <v>1239</v>
      </c>
      <c r="C259" s="5" t="s">
        <v>1240</v>
      </c>
      <c r="D259" s="5" t="s">
        <v>1160</v>
      </c>
      <c r="E259" s="5" t="s">
        <v>23</v>
      </c>
      <c r="F259" s="6">
        <v>120</v>
      </c>
      <c r="G259" s="7">
        <v>6786.03</v>
      </c>
      <c r="H259" s="13">
        <f>G259*0.1</f>
        <v>678.60300000000007</v>
      </c>
      <c r="I259" s="14">
        <f>G259*0.15</f>
        <v>1017.9044999999999</v>
      </c>
      <c r="J259" s="14">
        <f>G259+H259+I259</f>
        <v>8482.5375000000004</v>
      </c>
      <c r="K259" s="14">
        <f>J259*1.1</f>
        <v>9330.791250000002</v>
      </c>
      <c r="L259" s="8"/>
      <c r="M259" s="5" t="s">
        <v>1241</v>
      </c>
      <c r="N259" s="8" t="s">
        <v>1242</v>
      </c>
      <c r="O259" s="9" t="s">
        <v>1243</v>
      </c>
      <c r="P259" s="10">
        <v>45384</v>
      </c>
    </row>
    <row r="260" spans="1:16" ht="150" x14ac:dyDescent="0.2">
      <c r="A260" s="4" t="s">
        <v>873</v>
      </c>
      <c r="B260" s="5" t="s">
        <v>874</v>
      </c>
      <c r="C260" s="5" t="s">
        <v>875</v>
      </c>
      <c r="D260" s="5" t="s">
        <v>876</v>
      </c>
      <c r="E260" s="5" t="s">
        <v>284</v>
      </c>
      <c r="F260" s="6">
        <v>5</v>
      </c>
      <c r="G260" s="7">
        <v>836.83</v>
      </c>
      <c r="H260" s="13">
        <f>G260*0.1</f>
        <v>83.683000000000007</v>
      </c>
      <c r="I260" s="14">
        <f>G260*0.15</f>
        <v>125.5245</v>
      </c>
      <c r="J260" s="14">
        <f>G260+H260+I260</f>
        <v>1046.0375000000001</v>
      </c>
      <c r="K260" s="14">
        <f>J260*1.1</f>
        <v>1150.6412500000004</v>
      </c>
      <c r="L260" s="8"/>
      <c r="M260" s="5" t="s">
        <v>877</v>
      </c>
      <c r="N260" s="8" t="s">
        <v>878</v>
      </c>
      <c r="O260" s="9" t="s">
        <v>879</v>
      </c>
      <c r="P260" s="10">
        <v>45385</v>
      </c>
    </row>
    <row r="261" spans="1:16" ht="150" x14ac:dyDescent="0.2">
      <c r="A261" s="4" t="s">
        <v>19</v>
      </c>
      <c r="B261" s="5" t="s">
        <v>2356</v>
      </c>
      <c r="C261" s="5" t="s">
        <v>20</v>
      </c>
      <c r="D261" s="5" t="s">
        <v>1436</v>
      </c>
      <c r="E261" s="5" t="s">
        <v>21</v>
      </c>
      <c r="F261" s="6">
        <v>30</v>
      </c>
      <c r="G261" s="7">
        <v>153.07</v>
      </c>
      <c r="H261" s="13">
        <f>G261*0.14</f>
        <v>21.4298</v>
      </c>
      <c r="I261" s="14">
        <f>G261*0.22</f>
        <v>33.675399999999996</v>
      </c>
      <c r="J261" s="14">
        <f>G261+H261+I261</f>
        <v>208.17519999999999</v>
      </c>
      <c r="K261" s="14">
        <f>J261*1.1</f>
        <v>228.99272000000002</v>
      </c>
      <c r="L261" s="8"/>
      <c r="M261" s="5" t="s">
        <v>1465</v>
      </c>
      <c r="N261" s="8" t="s">
        <v>2357</v>
      </c>
      <c r="O261" s="9" t="s">
        <v>2358</v>
      </c>
      <c r="P261" s="10">
        <v>45383</v>
      </c>
    </row>
    <row r="262" spans="1:16" ht="210" x14ac:dyDescent="0.2">
      <c r="A262" s="4" t="s">
        <v>19</v>
      </c>
      <c r="B262" s="5" t="s">
        <v>1860</v>
      </c>
      <c r="C262" s="5" t="s">
        <v>286</v>
      </c>
      <c r="D262" s="5" t="s">
        <v>52</v>
      </c>
      <c r="E262" s="5" t="s">
        <v>21</v>
      </c>
      <c r="F262" s="6">
        <v>30</v>
      </c>
      <c r="G262" s="7">
        <v>101.72</v>
      </c>
      <c r="H262" s="13">
        <f>G262*0.14</f>
        <v>14.240800000000002</v>
      </c>
      <c r="I262" s="14">
        <f>G262*0.22</f>
        <v>22.378399999999999</v>
      </c>
      <c r="J262" s="14">
        <f>G262+H262+I262</f>
        <v>138.33920000000001</v>
      </c>
      <c r="K262" s="14">
        <f>J262*1.1</f>
        <v>152.17312000000001</v>
      </c>
      <c r="L262" s="8"/>
      <c r="M262" s="5" t="s">
        <v>1861</v>
      </c>
      <c r="N262" s="8" t="s">
        <v>1862</v>
      </c>
      <c r="O262" s="9" t="s">
        <v>1863</v>
      </c>
      <c r="P262" s="10">
        <v>45387</v>
      </c>
    </row>
    <row r="263" spans="1:16" ht="120" x14ac:dyDescent="0.2">
      <c r="A263" s="4" t="s">
        <v>1263</v>
      </c>
      <c r="B263" s="5" t="s">
        <v>1511</v>
      </c>
      <c r="C263" s="5" t="s">
        <v>1264</v>
      </c>
      <c r="D263" s="5" t="s">
        <v>251</v>
      </c>
      <c r="E263" s="5" t="s">
        <v>188</v>
      </c>
      <c r="F263" s="6">
        <v>1</v>
      </c>
      <c r="G263" s="7">
        <v>214.6</v>
      </c>
      <c r="H263" s="13">
        <f>G263*0.14</f>
        <v>30.044</v>
      </c>
      <c r="I263" s="14">
        <f>G263*0.22</f>
        <v>47.211999999999996</v>
      </c>
      <c r="J263" s="14">
        <f>G263+H263+I263</f>
        <v>291.85599999999999</v>
      </c>
      <c r="K263" s="14">
        <f>J263*1.1</f>
        <v>321.04160000000002</v>
      </c>
      <c r="L263" s="8"/>
      <c r="M263" s="5" t="s">
        <v>1512</v>
      </c>
      <c r="N263" s="8" t="s">
        <v>1513</v>
      </c>
      <c r="O263" s="9" t="s">
        <v>1514</v>
      </c>
      <c r="P263" s="10">
        <v>45387</v>
      </c>
    </row>
    <row r="264" spans="1:16" ht="135" x14ac:dyDescent="0.2">
      <c r="A264" s="4" t="s">
        <v>872</v>
      </c>
      <c r="B264" s="5" t="s">
        <v>872</v>
      </c>
      <c r="C264" s="5" t="s">
        <v>871</v>
      </c>
      <c r="D264" s="5" t="s">
        <v>312</v>
      </c>
      <c r="E264" s="5" t="s">
        <v>968</v>
      </c>
      <c r="F264" s="6">
        <v>1</v>
      </c>
      <c r="G264" s="7">
        <v>1342.08</v>
      </c>
      <c r="H264" s="13">
        <f>G264*0.1</f>
        <v>134.208</v>
      </c>
      <c r="I264" s="14">
        <f>G264*0.15</f>
        <v>201.31199999999998</v>
      </c>
      <c r="J264" s="14">
        <f>G264+H264+I264</f>
        <v>1677.6</v>
      </c>
      <c r="K264" s="14">
        <f>J264*1.1</f>
        <v>1845.3600000000001</v>
      </c>
      <c r="L264" s="8"/>
      <c r="M264" s="5" t="s">
        <v>969</v>
      </c>
      <c r="N264" s="8" t="s">
        <v>970</v>
      </c>
      <c r="O264" s="9" t="s">
        <v>967</v>
      </c>
      <c r="P264" s="10">
        <v>45385</v>
      </c>
    </row>
    <row r="265" spans="1:16" ht="135" x14ac:dyDescent="0.2">
      <c r="A265" s="4" t="s">
        <v>872</v>
      </c>
      <c r="B265" s="5" t="s">
        <v>872</v>
      </c>
      <c r="C265" s="5" t="s">
        <v>573</v>
      </c>
      <c r="D265" s="5" t="s">
        <v>312</v>
      </c>
      <c r="E265" s="5" t="s">
        <v>968</v>
      </c>
      <c r="F265" s="6">
        <v>1</v>
      </c>
      <c r="G265" s="7">
        <v>3355.19</v>
      </c>
      <c r="H265" s="13">
        <f>G265*0.1</f>
        <v>335.51900000000001</v>
      </c>
      <c r="I265" s="14">
        <f>G265*0.15</f>
        <v>503.27850000000001</v>
      </c>
      <c r="J265" s="14">
        <f>G265+H265+I265</f>
        <v>4193.9875000000002</v>
      </c>
      <c r="K265" s="14">
        <f>J265*1.1</f>
        <v>4613.3862500000005</v>
      </c>
      <c r="L265" s="8"/>
      <c r="M265" s="5" t="s">
        <v>969</v>
      </c>
      <c r="N265" s="8" t="s">
        <v>970</v>
      </c>
      <c r="O265" s="9" t="s">
        <v>966</v>
      </c>
      <c r="P265" s="10">
        <v>45385</v>
      </c>
    </row>
    <row r="266" spans="1:16" ht="135" x14ac:dyDescent="0.2">
      <c r="A266" s="4" t="s">
        <v>872</v>
      </c>
      <c r="B266" s="5" t="s">
        <v>2121</v>
      </c>
      <c r="C266" s="5" t="s">
        <v>2128</v>
      </c>
      <c r="D266" s="5" t="s">
        <v>55</v>
      </c>
      <c r="E266" s="5" t="s">
        <v>968</v>
      </c>
      <c r="F266" s="6">
        <v>1</v>
      </c>
      <c r="G266" s="7">
        <v>7408.69</v>
      </c>
      <c r="H266" s="13">
        <f>G266*0.1</f>
        <v>740.86900000000003</v>
      </c>
      <c r="I266" s="14">
        <f>G266*0.15</f>
        <v>1111.3035</v>
      </c>
      <c r="J266" s="14">
        <f>G266+H266+I266</f>
        <v>9260.8624999999993</v>
      </c>
      <c r="K266" s="14">
        <f>J266*1.1</f>
        <v>10186.94875</v>
      </c>
      <c r="L266" s="8"/>
      <c r="M266" s="5" t="s">
        <v>2122</v>
      </c>
      <c r="N266" s="8" t="s">
        <v>2111</v>
      </c>
      <c r="O266" s="9" t="s">
        <v>2124</v>
      </c>
      <c r="P266" s="10">
        <v>45384</v>
      </c>
    </row>
    <row r="267" spans="1:16" ht="135" x14ac:dyDescent="0.2">
      <c r="A267" s="4" t="s">
        <v>872</v>
      </c>
      <c r="B267" s="5" t="s">
        <v>2121</v>
      </c>
      <c r="C267" s="5" t="s">
        <v>1161</v>
      </c>
      <c r="D267" s="5" t="s">
        <v>55</v>
      </c>
      <c r="E267" s="5" t="s">
        <v>968</v>
      </c>
      <c r="F267" s="6">
        <v>1</v>
      </c>
      <c r="G267" s="7">
        <v>9891.48</v>
      </c>
      <c r="H267" s="13">
        <f>G267*0.1</f>
        <v>989.14800000000002</v>
      </c>
      <c r="I267" s="14">
        <f>G267*0.15</f>
        <v>1483.722</v>
      </c>
      <c r="J267" s="14">
        <f>G267+H267+I267</f>
        <v>12364.349999999999</v>
      </c>
      <c r="K267" s="14">
        <f>J267*1.1</f>
        <v>13600.785</v>
      </c>
      <c r="L267" s="8"/>
      <c r="M267" s="5" t="s">
        <v>2122</v>
      </c>
      <c r="N267" s="8" t="s">
        <v>2111</v>
      </c>
      <c r="O267" s="9" t="s">
        <v>2125</v>
      </c>
      <c r="P267" s="10">
        <v>45384</v>
      </c>
    </row>
    <row r="268" spans="1:16" ht="135" x14ac:dyDescent="0.2">
      <c r="A268" s="4" t="s">
        <v>872</v>
      </c>
      <c r="B268" s="5" t="s">
        <v>2121</v>
      </c>
      <c r="C268" s="5" t="s">
        <v>965</v>
      </c>
      <c r="D268" s="5" t="s">
        <v>55</v>
      </c>
      <c r="E268" s="5" t="s">
        <v>968</v>
      </c>
      <c r="F268" s="6">
        <v>1</v>
      </c>
      <c r="G268" s="7">
        <v>1274.44</v>
      </c>
      <c r="H268" s="13">
        <f>G268*0.1</f>
        <v>127.44400000000002</v>
      </c>
      <c r="I268" s="14">
        <f>G268*0.15</f>
        <v>191.166</v>
      </c>
      <c r="J268" s="14">
        <f>G268+H268+I268</f>
        <v>1593.05</v>
      </c>
      <c r="K268" s="14">
        <f>J268*1.1</f>
        <v>1752.355</v>
      </c>
      <c r="L268" s="8"/>
      <c r="M268" s="5" t="s">
        <v>2122</v>
      </c>
      <c r="N268" s="8" t="s">
        <v>2111</v>
      </c>
      <c r="O268" s="9" t="s">
        <v>2126</v>
      </c>
      <c r="P268" s="10">
        <v>45384</v>
      </c>
    </row>
    <row r="269" spans="1:16" ht="135" x14ac:dyDescent="0.2">
      <c r="A269" s="4" t="s">
        <v>872</v>
      </c>
      <c r="B269" s="5" t="s">
        <v>2121</v>
      </c>
      <c r="C269" s="5" t="s">
        <v>744</v>
      </c>
      <c r="D269" s="5" t="s">
        <v>55</v>
      </c>
      <c r="E269" s="5" t="s">
        <v>968</v>
      </c>
      <c r="F269" s="6">
        <v>1</v>
      </c>
      <c r="G269" s="7">
        <v>3179.1</v>
      </c>
      <c r="H269" s="13">
        <f>G269*0.1</f>
        <v>317.91000000000003</v>
      </c>
      <c r="I269" s="14">
        <f>G269*0.15</f>
        <v>476.86499999999995</v>
      </c>
      <c r="J269" s="14">
        <f>G269+H269+I269</f>
        <v>3973.8749999999995</v>
      </c>
      <c r="K269" s="14">
        <f>J269*1.1</f>
        <v>4371.2624999999998</v>
      </c>
      <c r="L269" s="8"/>
      <c r="M269" s="5" t="s">
        <v>2122</v>
      </c>
      <c r="N269" s="8" t="s">
        <v>2111</v>
      </c>
      <c r="O269" s="9" t="s">
        <v>2127</v>
      </c>
      <c r="P269" s="10">
        <v>45384</v>
      </c>
    </row>
    <row r="270" spans="1:16" ht="135" x14ac:dyDescent="0.2">
      <c r="A270" s="4" t="s">
        <v>872</v>
      </c>
      <c r="B270" s="5" t="s">
        <v>2121</v>
      </c>
      <c r="C270" s="5" t="s">
        <v>2106</v>
      </c>
      <c r="D270" s="5" t="s">
        <v>55</v>
      </c>
      <c r="E270" s="5" t="s">
        <v>968</v>
      </c>
      <c r="F270" s="6">
        <v>1</v>
      </c>
      <c r="G270" s="7">
        <v>4859.53</v>
      </c>
      <c r="H270" s="13">
        <f>G270*0.1</f>
        <v>485.95299999999997</v>
      </c>
      <c r="I270" s="14">
        <f>G270*0.15</f>
        <v>728.92949999999996</v>
      </c>
      <c r="J270" s="14">
        <f>G270+H270+I270</f>
        <v>6074.4125000000004</v>
      </c>
      <c r="K270" s="14">
        <f>J270*1.1</f>
        <v>6681.8537500000011</v>
      </c>
      <c r="L270" s="8"/>
      <c r="M270" s="5" t="s">
        <v>2122</v>
      </c>
      <c r="N270" s="8" t="s">
        <v>2111</v>
      </c>
      <c r="O270" s="9" t="s">
        <v>2123</v>
      </c>
      <c r="P270" s="10">
        <v>45384</v>
      </c>
    </row>
    <row r="271" spans="1:16" ht="120" x14ac:dyDescent="0.2">
      <c r="A271" s="4" t="s">
        <v>364</v>
      </c>
      <c r="B271" s="5" t="s">
        <v>362</v>
      </c>
      <c r="C271" s="5" t="s">
        <v>365</v>
      </c>
      <c r="D271" s="5" t="s">
        <v>75</v>
      </c>
      <c r="E271" s="5" t="s">
        <v>363</v>
      </c>
      <c r="F271" s="6">
        <v>1</v>
      </c>
      <c r="G271" s="7">
        <v>142.03</v>
      </c>
      <c r="H271" s="13">
        <f>G271*0.14</f>
        <v>19.884200000000003</v>
      </c>
      <c r="I271" s="14">
        <f>G271*0.22</f>
        <v>31.246600000000001</v>
      </c>
      <c r="J271" s="14">
        <f>G271+H271+I271</f>
        <v>193.16079999999999</v>
      </c>
      <c r="K271" s="14">
        <f>J271*1.1</f>
        <v>212.47688000000002</v>
      </c>
      <c r="L271" s="8"/>
      <c r="M271" s="5" t="s">
        <v>366</v>
      </c>
      <c r="N271" s="8" t="s">
        <v>367</v>
      </c>
      <c r="O271" s="9" t="s">
        <v>368</v>
      </c>
      <c r="P271" s="10">
        <v>45384</v>
      </c>
    </row>
    <row r="272" spans="1:16" ht="150" x14ac:dyDescent="0.2">
      <c r="A272" s="4" t="s">
        <v>364</v>
      </c>
      <c r="B272" s="5" t="s">
        <v>362</v>
      </c>
      <c r="C272" s="5" t="s">
        <v>369</v>
      </c>
      <c r="D272" s="5" t="s">
        <v>75</v>
      </c>
      <c r="E272" s="5" t="s">
        <v>363</v>
      </c>
      <c r="F272" s="6">
        <v>1</v>
      </c>
      <c r="G272" s="7">
        <v>142.03</v>
      </c>
      <c r="H272" s="13">
        <f>G272*0.14</f>
        <v>19.884200000000003</v>
      </c>
      <c r="I272" s="14">
        <f>G272*0.22</f>
        <v>31.246600000000001</v>
      </c>
      <c r="J272" s="14">
        <f>G272+H272+I272</f>
        <v>193.16079999999999</v>
      </c>
      <c r="K272" s="14">
        <f>J272*1.1</f>
        <v>212.47688000000002</v>
      </c>
      <c r="L272" s="8"/>
      <c r="M272" s="5" t="s">
        <v>366</v>
      </c>
      <c r="N272" s="8" t="s">
        <v>367</v>
      </c>
      <c r="O272" s="9" t="s">
        <v>370</v>
      </c>
      <c r="P272" s="10">
        <v>45384</v>
      </c>
    </row>
    <row r="273" spans="1:16" ht="150" x14ac:dyDescent="0.2">
      <c r="A273" s="4" t="s">
        <v>1573</v>
      </c>
      <c r="B273" s="5" t="s">
        <v>2572</v>
      </c>
      <c r="C273" s="5" t="s">
        <v>1287</v>
      </c>
      <c r="D273" s="5" t="s">
        <v>55</v>
      </c>
      <c r="E273" s="5" t="s">
        <v>2573</v>
      </c>
      <c r="F273" s="6">
        <v>30</v>
      </c>
      <c r="G273" s="7">
        <v>196308</v>
      </c>
      <c r="H273" s="13">
        <f>G273*0.1</f>
        <v>19630.8</v>
      </c>
      <c r="I273" s="14">
        <f>G273*0.15</f>
        <v>29446.2</v>
      </c>
      <c r="J273" s="14">
        <f>G273+H273+I273</f>
        <v>245385</v>
      </c>
      <c r="K273" s="14">
        <f>J273*1.1</f>
        <v>269923.5</v>
      </c>
      <c r="L273" s="8"/>
      <c r="M273" s="5" t="s">
        <v>2574</v>
      </c>
      <c r="N273" s="8" t="s">
        <v>2575</v>
      </c>
      <c r="O273" s="9" t="s">
        <v>2579</v>
      </c>
      <c r="P273" s="10">
        <v>45390</v>
      </c>
    </row>
    <row r="274" spans="1:16" ht="135" x14ac:dyDescent="0.2">
      <c r="A274" s="4" t="s">
        <v>1573</v>
      </c>
      <c r="B274" s="5" t="s">
        <v>2572</v>
      </c>
      <c r="C274" s="5" t="s">
        <v>1878</v>
      </c>
      <c r="D274" s="5" t="s">
        <v>55</v>
      </c>
      <c r="E274" s="5" t="s">
        <v>2573</v>
      </c>
      <c r="F274" s="6">
        <v>30</v>
      </c>
      <c r="G274" s="7">
        <v>196308</v>
      </c>
      <c r="H274" s="13">
        <f>G274*0.1</f>
        <v>19630.8</v>
      </c>
      <c r="I274" s="14">
        <f>G274*0.15</f>
        <v>29446.2</v>
      </c>
      <c r="J274" s="14">
        <f>G274+H274+I274</f>
        <v>245385</v>
      </c>
      <c r="K274" s="14">
        <f>J274*1.1</f>
        <v>269923.5</v>
      </c>
      <c r="L274" s="8"/>
      <c r="M274" s="5" t="s">
        <v>2574</v>
      </c>
      <c r="N274" s="8" t="s">
        <v>2575</v>
      </c>
      <c r="O274" s="9" t="s">
        <v>2576</v>
      </c>
      <c r="P274" s="10">
        <v>45390</v>
      </c>
    </row>
    <row r="275" spans="1:16" ht="150" x14ac:dyDescent="0.2">
      <c r="A275" s="4" t="s">
        <v>1573</v>
      </c>
      <c r="B275" s="5" t="s">
        <v>2572</v>
      </c>
      <c r="C275" s="5" t="s">
        <v>2583</v>
      </c>
      <c r="D275" s="5" t="s">
        <v>55</v>
      </c>
      <c r="E275" s="5" t="s">
        <v>2573</v>
      </c>
      <c r="F275" s="6">
        <v>30</v>
      </c>
      <c r="G275" s="7">
        <v>196308</v>
      </c>
      <c r="H275" s="13">
        <f>G275*0.1</f>
        <v>19630.8</v>
      </c>
      <c r="I275" s="14">
        <f>G275*0.15</f>
        <v>29446.2</v>
      </c>
      <c r="J275" s="14">
        <f>G275+H275+I275</f>
        <v>245385</v>
      </c>
      <c r="K275" s="14">
        <f>J275*1.1</f>
        <v>269923.5</v>
      </c>
      <c r="L275" s="8"/>
      <c r="M275" s="5" t="s">
        <v>2574</v>
      </c>
      <c r="N275" s="8" t="s">
        <v>2575</v>
      </c>
      <c r="O275" s="9" t="s">
        <v>2584</v>
      </c>
      <c r="P275" s="10">
        <v>45390</v>
      </c>
    </row>
    <row r="276" spans="1:16" ht="150" x14ac:dyDescent="0.2">
      <c r="A276" s="4" t="s">
        <v>1573</v>
      </c>
      <c r="B276" s="5" t="s">
        <v>2572</v>
      </c>
      <c r="C276" s="5" t="s">
        <v>862</v>
      </c>
      <c r="D276" s="5" t="s">
        <v>55</v>
      </c>
      <c r="E276" s="5" t="s">
        <v>2573</v>
      </c>
      <c r="F276" s="6">
        <v>30</v>
      </c>
      <c r="G276" s="7">
        <v>196308</v>
      </c>
      <c r="H276" s="13">
        <f>G276*0.1</f>
        <v>19630.8</v>
      </c>
      <c r="I276" s="14">
        <f>G276*0.15</f>
        <v>29446.2</v>
      </c>
      <c r="J276" s="14">
        <f>G276+H276+I276</f>
        <v>245385</v>
      </c>
      <c r="K276" s="14">
        <f>J276*1.1</f>
        <v>269923.5</v>
      </c>
      <c r="L276" s="8"/>
      <c r="M276" s="5" t="s">
        <v>2574</v>
      </c>
      <c r="N276" s="8" t="s">
        <v>2575</v>
      </c>
      <c r="O276" s="9" t="s">
        <v>2580</v>
      </c>
      <c r="P276" s="10">
        <v>45390</v>
      </c>
    </row>
    <row r="277" spans="1:16" ht="135" x14ac:dyDescent="0.2">
      <c r="A277" s="4" t="s">
        <v>1573</v>
      </c>
      <c r="B277" s="5" t="s">
        <v>2572</v>
      </c>
      <c r="C277" s="5" t="s">
        <v>1879</v>
      </c>
      <c r="D277" s="5" t="s">
        <v>55</v>
      </c>
      <c r="E277" s="5" t="s">
        <v>2573</v>
      </c>
      <c r="F277" s="6">
        <v>30</v>
      </c>
      <c r="G277" s="7">
        <v>196308</v>
      </c>
      <c r="H277" s="13">
        <f>G277*0.1</f>
        <v>19630.8</v>
      </c>
      <c r="I277" s="14">
        <f>G277*0.15</f>
        <v>29446.2</v>
      </c>
      <c r="J277" s="14">
        <f>G277+H277+I277</f>
        <v>245385</v>
      </c>
      <c r="K277" s="14">
        <f>J277*1.1</f>
        <v>269923.5</v>
      </c>
      <c r="L277" s="8"/>
      <c r="M277" s="5" t="s">
        <v>2574</v>
      </c>
      <c r="N277" s="8" t="s">
        <v>2575</v>
      </c>
      <c r="O277" s="9" t="s">
        <v>2577</v>
      </c>
      <c r="P277" s="10">
        <v>45390</v>
      </c>
    </row>
    <row r="278" spans="1:16" ht="150" x14ac:dyDescent="0.2">
      <c r="A278" s="4" t="s">
        <v>1573</v>
      </c>
      <c r="B278" s="5" t="s">
        <v>2572</v>
      </c>
      <c r="C278" s="5" t="s">
        <v>2585</v>
      </c>
      <c r="D278" s="5" t="s">
        <v>55</v>
      </c>
      <c r="E278" s="5" t="s">
        <v>2573</v>
      </c>
      <c r="F278" s="6">
        <v>30</v>
      </c>
      <c r="G278" s="7">
        <v>196308</v>
      </c>
      <c r="H278" s="13">
        <f>G278*0.1</f>
        <v>19630.8</v>
      </c>
      <c r="I278" s="14">
        <f>G278*0.15</f>
        <v>29446.2</v>
      </c>
      <c r="J278" s="14">
        <f>G278+H278+I278</f>
        <v>245385</v>
      </c>
      <c r="K278" s="14">
        <f>J278*1.1</f>
        <v>269923.5</v>
      </c>
      <c r="L278" s="8"/>
      <c r="M278" s="5" t="s">
        <v>2574</v>
      </c>
      <c r="N278" s="8" t="s">
        <v>2575</v>
      </c>
      <c r="O278" s="9" t="s">
        <v>2586</v>
      </c>
      <c r="P278" s="10">
        <v>45390</v>
      </c>
    </row>
    <row r="279" spans="1:16" ht="150" x14ac:dyDescent="0.2">
      <c r="A279" s="4" t="s">
        <v>1573</v>
      </c>
      <c r="B279" s="5" t="s">
        <v>2572</v>
      </c>
      <c r="C279" s="5" t="s">
        <v>2581</v>
      </c>
      <c r="D279" s="5" t="s">
        <v>55</v>
      </c>
      <c r="E279" s="5" t="s">
        <v>2573</v>
      </c>
      <c r="F279" s="6">
        <v>30</v>
      </c>
      <c r="G279" s="7">
        <v>196308</v>
      </c>
      <c r="H279" s="13">
        <f>G279*0.1</f>
        <v>19630.8</v>
      </c>
      <c r="I279" s="14">
        <f>G279*0.15</f>
        <v>29446.2</v>
      </c>
      <c r="J279" s="14">
        <f>G279+H279+I279</f>
        <v>245385</v>
      </c>
      <c r="K279" s="14">
        <f>J279*1.1</f>
        <v>269923.5</v>
      </c>
      <c r="L279" s="8"/>
      <c r="M279" s="5" t="s">
        <v>2574</v>
      </c>
      <c r="N279" s="8" t="s">
        <v>2575</v>
      </c>
      <c r="O279" s="9" t="s">
        <v>2582</v>
      </c>
      <c r="P279" s="10">
        <v>45390</v>
      </c>
    </row>
    <row r="280" spans="1:16" ht="135" x14ac:dyDescent="0.2">
      <c r="A280" s="4" t="s">
        <v>1573</v>
      </c>
      <c r="B280" s="5" t="s">
        <v>2572</v>
      </c>
      <c r="C280" s="5" t="s">
        <v>1880</v>
      </c>
      <c r="D280" s="5" t="s">
        <v>55</v>
      </c>
      <c r="E280" s="5" t="s">
        <v>2573</v>
      </c>
      <c r="F280" s="6">
        <v>30</v>
      </c>
      <c r="G280" s="7">
        <v>196308</v>
      </c>
      <c r="H280" s="13">
        <f>G280*0.1</f>
        <v>19630.8</v>
      </c>
      <c r="I280" s="14">
        <f>G280*0.15</f>
        <v>29446.2</v>
      </c>
      <c r="J280" s="14">
        <f>G280+H280+I280</f>
        <v>245385</v>
      </c>
      <c r="K280" s="14">
        <f>J280*1.1</f>
        <v>269923.5</v>
      </c>
      <c r="L280" s="8"/>
      <c r="M280" s="5" t="s">
        <v>2574</v>
      </c>
      <c r="N280" s="8" t="s">
        <v>2575</v>
      </c>
      <c r="O280" s="9" t="s">
        <v>2578</v>
      </c>
      <c r="P280" s="10">
        <v>45390</v>
      </c>
    </row>
    <row r="281" spans="1:16" ht="150" x14ac:dyDescent="0.2">
      <c r="A281" s="4" t="s">
        <v>1573</v>
      </c>
      <c r="B281" s="5" t="s">
        <v>2572</v>
      </c>
      <c r="C281" s="5" t="s">
        <v>2587</v>
      </c>
      <c r="D281" s="5" t="s">
        <v>55</v>
      </c>
      <c r="E281" s="5" t="s">
        <v>2573</v>
      </c>
      <c r="F281" s="6">
        <v>30</v>
      </c>
      <c r="G281" s="7">
        <v>196308</v>
      </c>
      <c r="H281" s="13">
        <f>G281*0.1</f>
        <v>19630.8</v>
      </c>
      <c r="I281" s="14">
        <f>G281*0.15</f>
        <v>29446.2</v>
      </c>
      <c r="J281" s="14">
        <f>G281+H281+I281</f>
        <v>245385</v>
      </c>
      <c r="K281" s="14">
        <f>J281*1.1</f>
        <v>269923.5</v>
      </c>
      <c r="L281" s="8"/>
      <c r="M281" s="5" t="s">
        <v>2574</v>
      </c>
      <c r="N281" s="8" t="s">
        <v>2575</v>
      </c>
      <c r="O281" s="9" t="s">
        <v>2588</v>
      </c>
      <c r="P281" s="10">
        <v>45390</v>
      </c>
    </row>
    <row r="282" spans="1:16" ht="150" x14ac:dyDescent="0.2">
      <c r="A282" s="4" t="s">
        <v>154</v>
      </c>
      <c r="B282" s="5" t="s">
        <v>1574</v>
      </c>
      <c r="C282" s="5" t="s">
        <v>1575</v>
      </c>
      <c r="D282" s="5" t="s">
        <v>1249</v>
      </c>
      <c r="E282" s="5" t="s">
        <v>156</v>
      </c>
      <c r="F282" s="6">
        <v>50</v>
      </c>
      <c r="G282" s="7">
        <v>141.11000000000001</v>
      </c>
      <c r="H282" s="13">
        <f>G282*0.14</f>
        <v>19.755400000000005</v>
      </c>
      <c r="I282" s="14">
        <f>G282*0.22</f>
        <v>31.044200000000004</v>
      </c>
      <c r="J282" s="14">
        <f>G282+H282+I282</f>
        <v>191.90960000000001</v>
      </c>
      <c r="K282" s="14">
        <f>J282*1.1</f>
        <v>211.10056000000003</v>
      </c>
      <c r="L282" s="8"/>
      <c r="M282" s="5" t="s">
        <v>445</v>
      </c>
      <c r="N282" s="8" t="s">
        <v>1576</v>
      </c>
      <c r="O282" s="9" t="s">
        <v>1577</v>
      </c>
      <c r="P282" s="10">
        <v>45383</v>
      </c>
    </row>
    <row r="283" spans="1:16" ht="150" x14ac:dyDescent="0.2">
      <c r="A283" s="4" t="s">
        <v>154</v>
      </c>
      <c r="B283" s="5" t="s">
        <v>1574</v>
      </c>
      <c r="C283" s="5" t="s">
        <v>444</v>
      </c>
      <c r="D283" s="5" t="s">
        <v>1249</v>
      </c>
      <c r="E283" s="5" t="s">
        <v>156</v>
      </c>
      <c r="F283" s="6">
        <v>100</v>
      </c>
      <c r="G283" s="7">
        <v>282.54000000000002</v>
      </c>
      <c r="H283" s="13">
        <f>G283*0.14</f>
        <v>39.555600000000005</v>
      </c>
      <c r="I283" s="14">
        <f>G283*0.22</f>
        <v>62.158800000000006</v>
      </c>
      <c r="J283" s="14">
        <f>G283+H283+I283</f>
        <v>384.25440000000003</v>
      </c>
      <c r="K283" s="14">
        <f>J283*1.1</f>
        <v>422.67984000000007</v>
      </c>
      <c r="L283" s="8"/>
      <c r="M283" s="5" t="s">
        <v>445</v>
      </c>
      <c r="N283" s="8" t="s">
        <v>1576</v>
      </c>
      <c r="O283" s="9" t="s">
        <v>1578</v>
      </c>
      <c r="P283" s="10">
        <v>45383</v>
      </c>
    </row>
    <row r="284" spans="1:16" ht="105" x14ac:dyDescent="0.2">
      <c r="A284" s="4" t="s">
        <v>169</v>
      </c>
      <c r="B284" s="5" t="s">
        <v>167</v>
      </c>
      <c r="C284" s="5" t="s">
        <v>170</v>
      </c>
      <c r="D284" s="5" t="s">
        <v>90</v>
      </c>
      <c r="E284" s="5" t="s">
        <v>168</v>
      </c>
      <c r="F284" s="6">
        <v>12</v>
      </c>
      <c r="G284" s="7">
        <v>359.76</v>
      </c>
      <c r="H284" s="13">
        <f>G284*0.14</f>
        <v>50.366400000000006</v>
      </c>
      <c r="I284" s="14">
        <f>G284*0.22</f>
        <v>79.147199999999998</v>
      </c>
      <c r="J284" s="14">
        <f>G284+H284+I284</f>
        <v>489.27359999999999</v>
      </c>
      <c r="K284" s="14">
        <f>J284*1.1</f>
        <v>538.20096000000001</v>
      </c>
      <c r="L284" s="8"/>
      <c r="M284" s="5" t="s">
        <v>171</v>
      </c>
      <c r="N284" s="8" t="s">
        <v>174</v>
      </c>
      <c r="O284" s="9" t="s">
        <v>172</v>
      </c>
      <c r="P284" s="10">
        <v>45390</v>
      </c>
    </row>
    <row r="285" spans="1:16" ht="210" x14ac:dyDescent="0.2">
      <c r="A285" s="4" t="s">
        <v>295</v>
      </c>
      <c r="B285" s="5" t="s">
        <v>1631</v>
      </c>
      <c r="C285" s="5" t="s">
        <v>709</v>
      </c>
      <c r="D285" s="5" t="s">
        <v>699</v>
      </c>
      <c r="E285" s="5" t="s">
        <v>296</v>
      </c>
      <c r="F285" s="6">
        <v>5</v>
      </c>
      <c r="G285" s="7">
        <v>480.06</v>
      </c>
      <c r="H285" s="13">
        <f>G285*0.14</f>
        <v>67.208400000000012</v>
      </c>
      <c r="I285" s="14">
        <f>G285*0.22</f>
        <v>105.61320000000001</v>
      </c>
      <c r="J285" s="14">
        <f>G285+H285+I285</f>
        <v>652.88160000000005</v>
      </c>
      <c r="K285" s="14">
        <f>J285*1.1</f>
        <v>718.16976000000011</v>
      </c>
      <c r="L285" s="8"/>
      <c r="M285" s="5" t="s">
        <v>708</v>
      </c>
      <c r="N285" s="8" t="s">
        <v>1632</v>
      </c>
      <c r="O285" s="9" t="s">
        <v>710</v>
      </c>
      <c r="P285" s="10">
        <v>45384</v>
      </c>
    </row>
    <row r="286" spans="1:16" ht="210" x14ac:dyDescent="0.2">
      <c r="A286" s="4" t="s">
        <v>295</v>
      </c>
      <c r="B286" s="5" t="s">
        <v>1631</v>
      </c>
      <c r="C286" s="5" t="s">
        <v>711</v>
      </c>
      <c r="D286" s="5" t="s">
        <v>699</v>
      </c>
      <c r="E286" s="5" t="s">
        <v>296</v>
      </c>
      <c r="F286" s="6">
        <v>5</v>
      </c>
      <c r="G286" s="7">
        <v>772.9</v>
      </c>
      <c r="H286" s="13">
        <f>G286*0.1</f>
        <v>77.290000000000006</v>
      </c>
      <c r="I286" s="14">
        <f>G286*0.15</f>
        <v>115.93499999999999</v>
      </c>
      <c r="J286" s="14">
        <f>G286+H286+I286</f>
        <v>966.12499999999989</v>
      </c>
      <c r="K286" s="14">
        <f>J286*1.1</f>
        <v>1062.7375</v>
      </c>
      <c r="L286" s="8"/>
      <c r="M286" s="5" t="s">
        <v>708</v>
      </c>
      <c r="N286" s="8" t="s">
        <v>1632</v>
      </c>
      <c r="O286" s="9" t="s">
        <v>712</v>
      </c>
      <c r="P286" s="10">
        <v>45384</v>
      </c>
    </row>
    <row r="287" spans="1:16" ht="165" x14ac:dyDescent="0.2">
      <c r="A287" s="4" t="s">
        <v>297</v>
      </c>
      <c r="B287" s="5" t="s">
        <v>297</v>
      </c>
      <c r="C287" s="5" t="s">
        <v>298</v>
      </c>
      <c r="D287" s="5" t="s">
        <v>61</v>
      </c>
      <c r="E287" s="5" t="s">
        <v>299</v>
      </c>
      <c r="F287" s="6">
        <v>50</v>
      </c>
      <c r="G287" s="7">
        <v>481.73</v>
      </c>
      <c r="H287" s="13">
        <f>G287*0.14</f>
        <v>67.442200000000014</v>
      </c>
      <c r="I287" s="14">
        <f>G287*0.22</f>
        <v>105.98060000000001</v>
      </c>
      <c r="J287" s="14">
        <f>G287+H287+I287</f>
        <v>655.15279999999996</v>
      </c>
      <c r="K287" s="14">
        <f>J287*1.1</f>
        <v>720.66808000000003</v>
      </c>
      <c r="L287" s="8"/>
      <c r="M287" s="5" t="s">
        <v>300</v>
      </c>
      <c r="N287" s="8" t="s">
        <v>302</v>
      </c>
      <c r="O287" s="9" t="s">
        <v>301</v>
      </c>
      <c r="P287" s="10">
        <v>45387</v>
      </c>
    </row>
    <row r="288" spans="1:16" ht="150" x14ac:dyDescent="0.2">
      <c r="A288" s="4" t="s">
        <v>17</v>
      </c>
      <c r="B288" s="5" t="s">
        <v>1991</v>
      </c>
      <c r="C288" s="5" t="s">
        <v>1937</v>
      </c>
      <c r="D288" s="5" t="s">
        <v>55</v>
      </c>
      <c r="E288" s="5" t="s">
        <v>18</v>
      </c>
      <c r="F288" s="6">
        <v>60</v>
      </c>
      <c r="G288" s="7">
        <v>872.67</v>
      </c>
      <c r="H288" s="13">
        <f>G288*0.1</f>
        <v>87.266999999999996</v>
      </c>
      <c r="I288" s="14">
        <f>G288*0.15</f>
        <v>130.90049999999999</v>
      </c>
      <c r="J288" s="14">
        <f>G288+H288+I288</f>
        <v>1090.8374999999999</v>
      </c>
      <c r="K288" s="14">
        <f>J288*1.1</f>
        <v>1199.9212499999999</v>
      </c>
      <c r="L288" s="8"/>
      <c r="M288" s="5" t="s">
        <v>1992</v>
      </c>
      <c r="N288" s="8" t="s">
        <v>1679</v>
      </c>
      <c r="O288" s="9" t="s">
        <v>1995</v>
      </c>
      <c r="P288" s="10">
        <v>45386</v>
      </c>
    </row>
    <row r="289" spans="1:16" ht="135" x14ac:dyDescent="0.2">
      <c r="A289" s="4" t="s">
        <v>17</v>
      </c>
      <c r="B289" s="5" t="s">
        <v>1991</v>
      </c>
      <c r="C289" s="5" t="s">
        <v>1786</v>
      </c>
      <c r="D289" s="5" t="s">
        <v>55</v>
      </c>
      <c r="E289" s="5" t="s">
        <v>18</v>
      </c>
      <c r="F289" s="6">
        <v>60</v>
      </c>
      <c r="G289" s="7">
        <v>872.67</v>
      </c>
      <c r="H289" s="13">
        <f>G289*0.1</f>
        <v>87.266999999999996</v>
      </c>
      <c r="I289" s="14">
        <f>G289*0.15</f>
        <v>130.90049999999999</v>
      </c>
      <c r="J289" s="14">
        <f>G289+H289+I289</f>
        <v>1090.8374999999999</v>
      </c>
      <c r="K289" s="14">
        <f>J289*1.1</f>
        <v>1199.9212499999999</v>
      </c>
      <c r="L289" s="8"/>
      <c r="M289" s="5" t="s">
        <v>1992</v>
      </c>
      <c r="N289" s="8" t="s">
        <v>1679</v>
      </c>
      <c r="O289" s="9" t="s">
        <v>1996</v>
      </c>
      <c r="P289" s="10">
        <v>45386</v>
      </c>
    </row>
    <row r="290" spans="1:16" ht="150" x14ac:dyDescent="0.2">
      <c r="A290" s="4" t="s">
        <v>17</v>
      </c>
      <c r="B290" s="5" t="s">
        <v>1991</v>
      </c>
      <c r="C290" s="5" t="s">
        <v>1997</v>
      </c>
      <c r="D290" s="5" t="s">
        <v>55</v>
      </c>
      <c r="E290" s="5" t="s">
        <v>18</v>
      </c>
      <c r="F290" s="6">
        <v>120</v>
      </c>
      <c r="G290" s="7">
        <v>5919.34</v>
      </c>
      <c r="H290" s="13">
        <f>G290*0.1</f>
        <v>591.93400000000008</v>
      </c>
      <c r="I290" s="14">
        <f>G290*0.15</f>
        <v>887.90099999999995</v>
      </c>
      <c r="J290" s="14">
        <f>G290+H290+I290</f>
        <v>7399.1750000000002</v>
      </c>
      <c r="K290" s="14">
        <f>J290*1.1</f>
        <v>8139.0925000000007</v>
      </c>
      <c r="L290" s="8"/>
      <c r="M290" s="5" t="s">
        <v>1992</v>
      </c>
      <c r="N290" s="8" t="s">
        <v>1679</v>
      </c>
      <c r="O290" s="9" t="s">
        <v>1993</v>
      </c>
      <c r="P290" s="10">
        <v>45386</v>
      </c>
    </row>
    <row r="291" spans="1:16" ht="135" x14ac:dyDescent="0.2">
      <c r="A291" s="4" t="s">
        <v>17</v>
      </c>
      <c r="B291" s="5" t="s">
        <v>1991</v>
      </c>
      <c r="C291" s="5" t="s">
        <v>1821</v>
      </c>
      <c r="D291" s="5" t="s">
        <v>55</v>
      </c>
      <c r="E291" s="5" t="s">
        <v>18</v>
      </c>
      <c r="F291" s="6">
        <v>120</v>
      </c>
      <c r="G291" s="7">
        <v>5919.34</v>
      </c>
      <c r="H291" s="13">
        <f>G291*0.1</f>
        <v>591.93400000000008</v>
      </c>
      <c r="I291" s="14">
        <f>G291*0.15</f>
        <v>887.90099999999995</v>
      </c>
      <c r="J291" s="14">
        <f>G291+H291+I291</f>
        <v>7399.1750000000002</v>
      </c>
      <c r="K291" s="14">
        <f>J291*1.1</f>
        <v>8139.0925000000007</v>
      </c>
      <c r="L291" s="8"/>
      <c r="M291" s="5" t="s">
        <v>1992</v>
      </c>
      <c r="N291" s="8" t="s">
        <v>1679</v>
      </c>
      <c r="O291" s="9" t="s">
        <v>1994</v>
      </c>
      <c r="P291" s="10">
        <v>45386</v>
      </c>
    </row>
    <row r="292" spans="1:16" ht="105" x14ac:dyDescent="0.2">
      <c r="A292" s="4" t="s">
        <v>129</v>
      </c>
      <c r="B292" s="5" t="s">
        <v>303</v>
      </c>
      <c r="C292" s="5" t="s">
        <v>310</v>
      </c>
      <c r="D292" s="5" t="s">
        <v>260</v>
      </c>
      <c r="E292" s="5" t="s">
        <v>131</v>
      </c>
      <c r="F292" s="6">
        <v>28</v>
      </c>
      <c r="G292" s="7">
        <v>157.63999999999999</v>
      </c>
      <c r="H292" s="13">
        <f>G292*0.14</f>
        <v>22.069600000000001</v>
      </c>
      <c r="I292" s="14">
        <f>G292*0.22</f>
        <v>34.680799999999998</v>
      </c>
      <c r="J292" s="14">
        <f>G292+H292+I292</f>
        <v>214.3904</v>
      </c>
      <c r="K292" s="14">
        <f>J292*1.1</f>
        <v>235.82944000000001</v>
      </c>
      <c r="L292" s="8"/>
      <c r="M292" s="5" t="s">
        <v>305</v>
      </c>
      <c r="N292" s="8" t="s">
        <v>306</v>
      </c>
      <c r="O292" s="9" t="s">
        <v>311</v>
      </c>
      <c r="P292" s="10">
        <v>45383</v>
      </c>
    </row>
    <row r="293" spans="1:16" ht="105" x14ac:dyDescent="0.2">
      <c r="A293" s="4" t="s">
        <v>129</v>
      </c>
      <c r="B293" s="5" t="s">
        <v>303</v>
      </c>
      <c r="C293" s="5" t="s">
        <v>308</v>
      </c>
      <c r="D293" s="5" t="s">
        <v>260</v>
      </c>
      <c r="E293" s="5" t="s">
        <v>131</v>
      </c>
      <c r="F293" s="6">
        <v>56</v>
      </c>
      <c r="G293" s="7">
        <v>296.11</v>
      </c>
      <c r="H293" s="13">
        <f>G293*0.14</f>
        <v>41.455400000000004</v>
      </c>
      <c r="I293" s="14">
        <f>G293*0.22</f>
        <v>65.144199999999998</v>
      </c>
      <c r="J293" s="14">
        <f>G293+H293+I293</f>
        <v>402.70960000000002</v>
      </c>
      <c r="K293" s="14">
        <f>J293*1.1</f>
        <v>442.98056000000008</v>
      </c>
      <c r="L293" s="8"/>
      <c r="M293" s="5" t="s">
        <v>305</v>
      </c>
      <c r="N293" s="8" t="s">
        <v>306</v>
      </c>
      <c r="O293" s="9" t="s">
        <v>309</v>
      </c>
      <c r="P293" s="10">
        <v>45383</v>
      </c>
    </row>
    <row r="294" spans="1:16" ht="105" x14ac:dyDescent="0.2">
      <c r="A294" s="4" t="s">
        <v>129</v>
      </c>
      <c r="B294" s="5" t="s">
        <v>303</v>
      </c>
      <c r="C294" s="5" t="s">
        <v>304</v>
      </c>
      <c r="D294" s="5" t="s">
        <v>260</v>
      </c>
      <c r="E294" s="5" t="s">
        <v>131</v>
      </c>
      <c r="F294" s="6">
        <v>40</v>
      </c>
      <c r="G294" s="7">
        <v>219.63</v>
      </c>
      <c r="H294" s="13">
        <f>G294*0.14</f>
        <v>30.748200000000001</v>
      </c>
      <c r="I294" s="14">
        <f>G294*0.22</f>
        <v>48.318599999999996</v>
      </c>
      <c r="J294" s="14">
        <f>G294+H294+I294</f>
        <v>298.6968</v>
      </c>
      <c r="K294" s="14">
        <f>J294*1.1</f>
        <v>328.56648000000001</v>
      </c>
      <c r="L294" s="8"/>
      <c r="M294" s="5" t="s">
        <v>305</v>
      </c>
      <c r="N294" s="8" t="s">
        <v>306</v>
      </c>
      <c r="O294" s="9" t="s">
        <v>307</v>
      </c>
      <c r="P294" s="10">
        <v>45383</v>
      </c>
    </row>
    <row r="295" spans="1:16" ht="135" x14ac:dyDescent="0.2">
      <c r="A295" s="4" t="s">
        <v>129</v>
      </c>
      <c r="B295" s="5" t="s">
        <v>2520</v>
      </c>
      <c r="C295" s="5" t="s">
        <v>1430</v>
      </c>
      <c r="D295" s="5" t="s">
        <v>267</v>
      </c>
      <c r="E295" s="5" t="s">
        <v>131</v>
      </c>
      <c r="F295" s="6">
        <v>30</v>
      </c>
      <c r="G295" s="7">
        <v>195</v>
      </c>
      <c r="H295" s="13">
        <f>G295*0.14</f>
        <v>27.300000000000004</v>
      </c>
      <c r="I295" s="14">
        <f>G295*0.22</f>
        <v>42.9</v>
      </c>
      <c r="J295" s="14">
        <f>G295+H295+I295</f>
        <v>265.2</v>
      </c>
      <c r="K295" s="14">
        <f>J295*1.1</f>
        <v>291.72000000000003</v>
      </c>
      <c r="L295" s="8"/>
      <c r="M295" s="5" t="s">
        <v>2521</v>
      </c>
      <c r="N295" s="8" t="s">
        <v>2522</v>
      </c>
      <c r="O295" s="9" t="s">
        <v>2523</v>
      </c>
      <c r="P295" s="10">
        <v>45391</v>
      </c>
    </row>
    <row r="296" spans="1:16" ht="135" x14ac:dyDescent="0.2">
      <c r="A296" s="4" t="s">
        <v>129</v>
      </c>
      <c r="B296" s="5" t="s">
        <v>1675</v>
      </c>
      <c r="C296" s="5" t="s">
        <v>1678</v>
      </c>
      <c r="D296" s="5" t="s">
        <v>55</v>
      </c>
      <c r="E296" s="5" t="s">
        <v>131</v>
      </c>
      <c r="F296" s="6">
        <v>40</v>
      </c>
      <c r="G296" s="7">
        <v>178.74</v>
      </c>
      <c r="H296" s="13">
        <f>G296*0.14</f>
        <v>25.023600000000005</v>
      </c>
      <c r="I296" s="14">
        <f>G296*0.22</f>
        <v>39.322800000000001</v>
      </c>
      <c r="J296" s="14">
        <f>G296+H296+I296</f>
        <v>243.08640000000003</v>
      </c>
      <c r="K296" s="14">
        <f>J296*1.1</f>
        <v>267.39504000000005</v>
      </c>
      <c r="L296" s="8"/>
      <c r="M296" s="5" t="s">
        <v>1676</v>
      </c>
      <c r="N296" s="8" t="s">
        <v>1679</v>
      </c>
      <c r="O296" s="9" t="s">
        <v>1677</v>
      </c>
      <c r="P296" s="10">
        <v>45386</v>
      </c>
    </row>
    <row r="297" spans="1:16" ht="150" x14ac:dyDescent="0.2">
      <c r="A297" s="4" t="s">
        <v>727</v>
      </c>
      <c r="B297" s="5" t="s">
        <v>727</v>
      </c>
      <c r="C297" s="5" t="s">
        <v>729</v>
      </c>
      <c r="D297" s="5" t="s">
        <v>60</v>
      </c>
      <c r="E297" s="5" t="s">
        <v>728</v>
      </c>
      <c r="F297" s="6">
        <v>30</v>
      </c>
      <c r="G297" s="7">
        <v>192.47</v>
      </c>
      <c r="H297" s="13">
        <f>G297*0.14</f>
        <v>26.945800000000002</v>
      </c>
      <c r="I297" s="14">
        <f>G297*0.22</f>
        <v>42.343400000000003</v>
      </c>
      <c r="J297" s="14">
        <f>G297+H297+I297</f>
        <v>261.75919999999996</v>
      </c>
      <c r="K297" s="14">
        <f>J297*1.1</f>
        <v>287.93511999999998</v>
      </c>
      <c r="L297" s="8"/>
      <c r="M297" s="5" t="s">
        <v>732</v>
      </c>
      <c r="N297" s="8" t="s">
        <v>733</v>
      </c>
      <c r="O297" s="9" t="s">
        <v>730</v>
      </c>
      <c r="P297" s="10">
        <v>45393</v>
      </c>
    </row>
    <row r="298" spans="1:16" ht="150" x14ac:dyDescent="0.2">
      <c r="A298" s="4" t="s">
        <v>727</v>
      </c>
      <c r="B298" s="5" t="s">
        <v>727</v>
      </c>
      <c r="C298" s="5" t="s">
        <v>183</v>
      </c>
      <c r="D298" s="5" t="s">
        <v>60</v>
      </c>
      <c r="E298" s="5" t="s">
        <v>728</v>
      </c>
      <c r="F298" s="6">
        <v>30</v>
      </c>
      <c r="G298" s="7">
        <v>255.34</v>
      </c>
      <c r="H298" s="13">
        <f>G298*0.14</f>
        <v>35.747600000000006</v>
      </c>
      <c r="I298" s="14">
        <f>G298*0.22</f>
        <v>56.174799999999998</v>
      </c>
      <c r="J298" s="14">
        <f>G298+H298+I298</f>
        <v>347.26240000000001</v>
      </c>
      <c r="K298" s="14">
        <f>J298*1.1</f>
        <v>381.98864000000003</v>
      </c>
      <c r="L298" s="8"/>
      <c r="M298" s="5" t="s">
        <v>732</v>
      </c>
      <c r="N298" s="8" t="s">
        <v>733</v>
      </c>
      <c r="O298" s="9" t="s">
        <v>731</v>
      </c>
      <c r="P298" s="10">
        <v>45393</v>
      </c>
    </row>
    <row r="299" spans="1:16" ht="195" x14ac:dyDescent="0.2">
      <c r="A299" s="4" t="s">
        <v>1462</v>
      </c>
      <c r="B299" s="5" t="s">
        <v>2380</v>
      </c>
      <c r="C299" s="5" t="s">
        <v>2037</v>
      </c>
      <c r="D299" s="5" t="s">
        <v>2064</v>
      </c>
      <c r="E299" s="5" t="s">
        <v>1463</v>
      </c>
      <c r="F299" s="6">
        <v>1</v>
      </c>
      <c r="G299" s="7">
        <v>7164.59</v>
      </c>
      <c r="H299" s="13">
        <f>G299*0.1</f>
        <v>716.45900000000006</v>
      </c>
      <c r="I299" s="14">
        <f>G299*0.15</f>
        <v>1074.6885</v>
      </c>
      <c r="J299" s="14">
        <f>G299+H299+I299</f>
        <v>8955.7374999999993</v>
      </c>
      <c r="K299" s="14">
        <f>J299*1.1</f>
        <v>9851.3112500000007</v>
      </c>
      <c r="L299" s="8"/>
      <c r="M299" s="5" t="s">
        <v>2381</v>
      </c>
      <c r="N299" s="8" t="s">
        <v>2382</v>
      </c>
      <c r="O299" s="9" t="s">
        <v>2383</v>
      </c>
      <c r="P299" s="10">
        <v>45392</v>
      </c>
    </row>
    <row r="300" spans="1:16" ht="195" x14ac:dyDescent="0.2">
      <c r="A300" s="4" t="s">
        <v>1462</v>
      </c>
      <c r="B300" s="5" t="s">
        <v>2380</v>
      </c>
      <c r="C300" s="5" t="s">
        <v>2384</v>
      </c>
      <c r="D300" s="5" t="s">
        <v>2064</v>
      </c>
      <c r="E300" s="5" t="s">
        <v>1463</v>
      </c>
      <c r="F300" s="6">
        <v>1</v>
      </c>
      <c r="G300" s="7">
        <v>10361.43</v>
      </c>
      <c r="H300" s="13">
        <f>G300*0.1</f>
        <v>1036.143</v>
      </c>
      <c r="I300" s="14">
        <f>G300*0.15</f>
        <v>1554.2145</v>
      </c>
      <c r="J300" s="14">
        <f>G300+H300+I300</f>
        <v>12951.7875</v>
      </c>
      <c r="K300" s="14">
        <f>J300*1.1</f>
        <v>14246.966250000001</v>
      </c>
      <c r="L300" s="8"/>
      <c r="M300" s="5" t="s">
        <v>2381</v>
      </c>
      <c r="N300" s="8" t="s">
        <v>2382</v>
      </c>
      <c r="O300" s="9" t="s">
        <v>2385</v>
      </c>
      <c r="P300" s="10">
        <v>45392</v>
      </c>
    </row>
    <row r="301" spans="1:16" ht="90" x14ac:dyDescent="0.2">
      <c r="A301" s="4" t="s">
        <v>320</v>
      </c>
      <c r="B301" s="5" t="s">
        <v>1596</v>
      </c>
      <c r="C301" s="5" t="s">
        <v>1597</v>
      </c>
      <c r="D301" s="5" t="s">
        <v>273</v>
      </c>
      <c r="E301" s="5" t="s">
        <v>321</v>
      </c>
      <c r="F301" s="6">
        <v>25</v>
      </c>
      <c r="G301" s="7">
        <v>103.69</v>
      </c>
      <c r="H301" s="13">
        <f>G301*0.14</f>
        <v>14.5166</v>
      </c>
      <c r="I301" s="14">
        <f>G301*0.22</f>
        <v>22.811799999999998</v>
      </c>
      <c r="J301" s="14">
        <f>G301+H301+I301</f>
        <v>141.01839999999999</v>
      </c>
      <c r="K301" s="14">
        <f>J301*1.1</f>
        <v>155.12024</v>
      </c>
      <c r="L301" s="8"/>
      <c r="M301" s="5" t="s">
        <v>1598</v>
      </c>
      <c r="N301" s="8" t="s">
        <v>1599</v>
      </c>
      <c r="O301" s="9" t="s">
        <v>1600</v>
      </c>
      <c r="P301" s="10">
        <v>45385</v>
      </c>
    </row>
    <row r="302" spans="1:16" ht="150" x14ac:dyDescent="0.2">
      <c r="A302" s="4" t="s">
        <v>274</v>
      </c>
      <c r="B302" s="5" t="s">
        <v>274</v>
      </c>
      <c r="C302" s="5" t="s">
        <v>318</v>
      </c>
      <c r="D302" s="5" t="s">
        <v>51</v>
      </c>
      <c r="E302" s="5" t="s">
        <v>319</v>
      </c>
      <c r="F302" s="6">
        <v>10</v>
      </c>
      <c r="G302" s="7">
        <v>116.08</v>
      </c>
      <c r="H302" s="13">
        <f>G302*0.14</f>
        <v>16.251200000000001</v>
      </c>
      <c r="I302" s="14">
        <f>G302*0.22</f>
        <v>25.537600000000001</v>
      </c>
      <c r="J302" s="14">
        <f>G302+H302+I302</f>
        <v>157.86879999999999</v>
      </c>
      <c r="K302" s="14">
        <f>J302*1.1</f>
        <v>173.65568000000002</v>
      </c>
      <c r="L302" s="8"/>
      <c r="M302" s="5" t="s">
        <v>811</v>
      </c>
      <c r="N302" s="8" t="s">
        <v>812</v>
      </c>
      <c r="O302" s="9" t="s">
        <v>813</v>
      </c>
      <c r="P302" s="10">
        <v>45391</v>
      </c>
    </row>
    <row r="303" spans="1:16" ht="150" x14ac:dyDescent="0.2">
      <c r="A303" s="4" t="s">
        <v>274</v>
      </c>
      <c r="B303" s="5" t="s">
        <v>274</v>
      </c>
      <c r="C303" s="5" t="s">
        <v>808</v>
      </c>
      <c r="D303" s="5" t="s">
        <v>142</v>
      </c>
      <c r="E303" s="5" t="s">
        <v>319</v>
      </c>
      <c r="F303" s="6">
        <v>10</v>
      </c>
      <c r="G303" s="7">
        <v>178.87</v>
      </c>
      <c r="H303" s="13">
        <f>G303*0.14</f>
        <v>25.041800000000002</v>
      </c>
      <c r="I303" s="14">
        <f>G303*0.22</f>
        <v>39.351399999999998</v>
      </c>
      <c r="J303" s="14">
        <f>G303+H303+I303</f>
        <v>243.26319999999998</v>
      </c>
      <c r="K303" s="14">
        <f>J303*1.1</f>
        <v>267.58951999999999</v>
      </c>
      <c r="L303" s="8"/>
      <c r="M303" s="5" t="s">
        <v>809</v>
      </c>
      <c r="N303" s="8" t="s">
        <v>816</v>
      </c>
      <c r="O303" s="9" t="s">
        <v>810</v>
      </c>
      <c r="P303" s="10">
        <v>45391</v>
      </c>
    </row>
    <row r="304" spans="1:16" ht="150" x14ac:dyDescent="0.2">
      <c r="A304" s="4" t="s">
        <v>274</v>
      </c>
      <c r="B304" s="5" t="s">
        <v>274</v>
      </c>
      <c r="C304" s="5" t="s">
        <v>808</v>
      </c>
      <c r="D304" s="5" t="s">
        <v>142</v>
      </c>
      <c r="E304" s="5" t="s">
        <v>319</v>
      </c>
      <c r="F304" s="6">
        <v>10</v>
      </c>
      <c r="G304" s="7">
        <v>178.87</v>
      </c>
      <c r="H304" s="13">
        <f>G304*0.14</f>
        <v>25.041800000000002</v>
      </c>
      <c r="I304" s="14">
        <f>G304*0.22</f>
        <v>39.351399999999998</v>
      </c>
      <c r="J304" s="14">
        <f>G304+H304+I304</f>
        <v>243.26319999999998</v>
      </c>
      <c r="K304" s="14">
        <f>J304*1.1</f>
        <v>267.58951999999999</v>
      </c>
      <c r="L304" s="8"/>
      <c r="M304" s="5" t="s">
        <v>817</v>
      </c>
      <c r="N304" s="8" t="s">
        <v>816</v>
      </c>
      <c r="O304" s="9" t="s">
        <v>810</v>
      </c>
      <c r="P304" s="10">
        <v>45391</v>
      </c>
    </row>
    <row r="305" spans="1:16" ht="150" x14ac:dyDescent="0.2">
      <c r="A305" s="4" t="s">
        <v>274</v>
      </c>
      <c r="B305" s="5" t="s">
        <v>274</v>
      </c>
      <c r="C305" s="5" t="s">
        <v>814</v>
      </c>
      <c r="D305" s="5" t="s">
        <v>51</v>
      </c>
      <c r="E305" s="5" t="s">
        <v>319</v>
      </c>
      <c r="F305" s="6">
        <v>10</v>
      </c>
      <c r="G305" s="7">
        <v>136.49</v>
      </c>
      <c r="H305" s="13">
        <f>G305*0.14</f>
        <v>19.108600000000003</v>
      </c>
      <c r="I305" s="14">
        <f>G305*0.22</f>
        <v>30.027800000000003</v>
      </c>
      <c r="J305" s="14">
        <f>G305+H305+I305</f>
        <v>185.62640000000002</v>
      </c>
      <c r="K305" s="14">
        <f>J305*1.1</f>
        <v>204.18904000000003</v>
      </c>
      <c r="L305" s="8"/>
      <c r="M305" s="5" t="s">
        <v>811</v>
      </c>
      <c r="N305" s="8" t="s">
        <v>812</v>
      </c>
      <c r="O305" s="9" t="s">
        <v>815</v>
      </c>
      <c r="P305" s="10">
        <v>45391</v>
      </c>
    </row>
    <row r="306" spans="1:16" ht="150" x14ac:dyDescent="0.2">
      <c r="A306" s="4" t="s">
        <v>502</v>
      </c>
      <c r="B306" s="5" t="s">
        <v>2559</v>
      </c>
      <c r="C306" s="5" t="s">
        <v>2560</v>
      </c>
      <c r="D306" s="5" t="s">
        <v>173</v>
      </c>
      <c r="E306" s="5" t="s">
        <v>503</v>
      </c>
      <c r="F306" s="6">
        <v>10</v>
      </c>
      <c r="G306" s="7">
        <v>194.94</v>
      </c>
      <c r="H306" s="13">
        <f>G306*0.14</f>
        <v>27.291600000000003</v>
      </c>
      <c r="I306" s="14">
        <f>G306*0.22</f>
        <v>42.886800000000001</v>
      </c>
      <c r="J306" s="14">
        <f>G306+H306+I306</f>
        <v>265.11840000000001</v>
      </c>
      <c r="K306" s="14">
        <f>J306*1.1</f>
        <v>291.63024000000001</v>
      </c>
      <c r="L306" s="8"/>
      <c r="M306" s="5" t="s">
        <v>2561</v>
      </c>
      <c r="N306" s="8" t="s">
        <v>2562</v>
      </c>
      <c r="O306" s="9" t="s">
        <v>2563</v>
      </c>
      <c r="P306" s="10">
        <v>45390</v>
      </c>
    </row>
    <row r="307" spans="1:16" ht="150" x14ac:dyDescent="0.2">
      <c r="A307" s="4" t="s">
        <v>502</v>
      </c>
      <c r="B307" s="5" t="s">
        <v>2559</v>
      </c>
      <c r="C307" s="5" t="s">
        <v>2570</v>
      </c>
      <c r="D307" s="5" t="s">
        <v>173</v>
      </c>
      <c r="E307" s="5" t="s">
        <v>503</v>
      </c>
      <c r="F307" s="6">
        <v>100</v>
      </c>
      <c r="G307" s="7">
        <v>1949.41</v>
      </c>
      <c r="H307" s="13">
        <f>G307*0.1</f>
        <v>194.94100000000003</v>
      </c>
      <c r="I307" s="14">
        <f>G307*0.15</f>
        <v>292.41149999999999</v>
      </c>
      <c r="J307" s="14">
        <f>G307+H307+I307</f>
        <v>2436.7625000000003</v>
      </c>
      <c r="K307" s="14">
        <f>J307*1.1</f>
        <v>2680.4387500000007</v>
      </c>
      <c r="L307" s="8"/>
      <c r="M307" s="5" t="s">
        <v>2561</v>
      </c>
      <c r="N307" s="8" t="s">
        <v>2562</v>
      </c>
      <c r="O307" s="9" t="s">
        <v>2571</v>
      </c>
      <c r="P307" s="10">
        <v>45390</v>
      </c>
    </row>
    <row r="308" spans="1:16" ht="150" x14ac:dyDescent="0.2">
      <c r="A308" s="4" t="s">
        <v>502</v>
      </c>
      <c r="B308" s="5" t="s">
        <v>2559</v>
      </c>
      <c r="C308" s="5" t="s">
        <v>2564</v>
      </c>
      <c r="D308" s="5" t="s">
        <v>173</v>
      </c>
      <c r="E308" s="5" t="s">
        <v>503</v>
      </c>
      <c r="F308" s="6">
        <v>30</v>
      </c>
      <c r="G308" s="7">
        <v>584.84</v>
      </c>
      <c r="H308" s="13">
        <f>G308*0.1</f>
        <v>58.484000000000009</v>
      </c>
      <c r="I308" s="14">
        <f>G308*0.15</f>
        <v>87.725999999999999</v>
      </c>
      <c r="J308" s="14">
        <f>G308+H308+I308</f>
        <v>731.05000000000007</v>
      </c>
      <c r="K308" s="14">
        <f>J308*1.1</f>
        <v>804.15500000000009</v>
      </c>
      <c r="L308" s="8"/>
      <c r="M308" s="5" t="s">
        <v>2561</v>
      </c>
      <c r="N308" s="8" t="s">
        <v>2562</v>
      </c>
      <c r="O308" s="9" t="s">
        <v>2565</v>
      </c>
      <c r="P308" s="10">
        <v>45390</v>
      </c>
    </row>
    <row r="309" spans="1:16" ht="150" x14ac:dyDescent="0.2">
      <c r="A309" s="4" t="s">
        <v>502</v>
      </c>
      <c r="B309" s="5" t="s">
        <v>2559</v>
      </c>
      <c r="C309" s="5" t="s">
        <v>2566</v>
      </c>
      <c r="D309" s="5" t="s">
        <v>173</v>
      </c>
      <c r="E309" s="5" t="s">
        <v>503</v>
      </c>
      <c r="F309" s="6">
        <v>60</v>
      </c>
      <c r="G309" s="7">
        <v>1169.68</v>
      </c>
      <c r="H309" s="13">
        <f>G309*0.1</f>
        <v>116.96800000000002</v>
      </c>
      <c r="I309" s="14">
        <f>G309*0.15</f>
        <v>175.452</v>
      </c>
      <c r="J309" s="14">
        <f>G309+H309+I309</f>
        <v>1462.1000000000001</v>
      </c>
      <c r="K309" s="14">
        <f>J309*1.1</f>
        <v>1608.3100000000002</v>
      </c>
      <c r="L309" s="8"/>
      <c r="M309" s="5" t="s">
        <v>2561</v>
      </c>
      <c r="N309" s="8" t="s">
        <v>2562</v>
      </c>
      <c r="O309" s="9" t="s">
        <v>2567</v>
      </c>
      <c r="P309" s="10">
        <v>45390</v>
      </c>
    </row>
    <row r="310" spans="1:16" ht="150" x14ac:dyDescent="0.2">
      <c r="A310" s="4" t="s">
        <v>502</v>
      </c>
      <c r="B310" s="5" t="s">
        <v>2559</v>
      </c>
      <c r="C310" s="5" t="s">
        <v>2568</v>
      </c>
      <c r="D310" s="5" t="s">
        <v>173</v>
      </c>
      <c r="E310" s="5" t="s">
        <v>503</v>
      </c>
      <c r="F310" s="6">
        <v>90</v>
      </c>
      <c r="G310" s="7">
        <v>1754.51</v>
      </c>
      <c r="H310" s="13">
        <f>G310*0.1</f>
        <v>175.45100000000002</v>
      </c>
      <c r="I310" s="14">
        <f>G310*0.15</f>
        <v>263.17649999999998</v>
      </c>
      <c r="J310" s="14">
        <f>G310+H310+I310</f>
        <v>2193.1374999999998</v>
      </c>
      <c r="K310" s="14">
        <f>J310*1.1</f>
        <v>2412.4512500000001</v>
      </c>
      <c r="L310" s="8"/>
      <c r="M310" s="5" t="s">
        <v>2561</v>
      </c>
      <c r="N310" s="8" t="s">
        <v>2562</v>
      </c>
      <c r="O310" s="9" t="s">
        <v>2569</v>
      </c>
      <c r="P310" s="10">
        <v>45390</v>
      </c>
    </row>
    <row r="311" spans="1:16" ht="120" x14ac:dyDescent="0.2">
      <c r="A311" s="4" t="s">
        <v>212</v>
      </c>
      <c r="B311" s="5" t="s">
        <v>750</v>
      </c>
      <c r="C311" s="5" t="s">
        <v>751</v>
      </c>
      <c r="D311" s="5" t="s">
        <v>191</v>
      </c>
      <c r="E311" s="5" t="s">
        <v>213</v>
      </c>
      <c r="F311" s="6">
        <v>1</v>
      </c>
      <c r="G311" s="7">
        <v>160</v>
      </c>
      <c r="H311" s="13">
        <f>G311*0.14</f>
        <v>22.400000000000002</v>
      </c>
      <c r="I311" s="14">
        <f>G311*0.22</f>
        <v>35.200000000000003</v>
      </c>
      <c r="J311" s="14">
        <f>G311+H311+I311</f>
        <v>217.60000000000002</v>
      </c>
      <c r="K311" s="14">
        <f>J311*1.1</f>
        <v>239.36000000000004</v>
      </c>
      <c r="L311" s="8"/>
      <c r="M311" s="5" t="s">
        <v>752</v>
      </c>
      <c r="N311" s="8" t="s">
        <v>753</v>
      </c>
      <c r="O311" s="9" t="s">
        <v>754</v>
      </c>
      <c r="P311" s="10">
        <v>45383</v>
      </c>
    </row>
    <row r="312" spans="1:16" ht="165" x14ac:dyDescent="0.2">
      <c r="A312" s="4" t="s">
        <v>212</v>
      </c>
      <c r="B312" s="5" t="s">
        <v>750</v>
      </c>
      <c r="C312" s="5" t="s">
        <v>751</v>
      </c>
      <c r="D312" s="5" t="s">
        <v>757</v>
      </c>
      <c r="E312" s="5" t="s">
        <v>213</v>
      </c>
      <c r="F312" s="6">
        <v>1</v>
      </c>
      <c r="G312" s="7">
        <v>160</v>
      </c>
      <c r="H312" s="13">
        <f>G312*0.14</f>
        <v>22.400000000000002</v>
      </c>
      <c r="I312" s="14">
        <f>G312*0.22</f>
        <v>35.200000000000003</v>
      </c>
      <c r="J312" s="14">
        <f>G312+H312+I312</f>
        <v>217.60000000000002</v>
      </c>
      <c r="K312" s="14">
        <f>J312*1.1</f>
        <v>239.36000000000004</v>
      </c>
      <c r="L312" s="8"/>
      <c r="M312" s="5" t="s">
        <v>758</v>
      </c>
      <c r="N312" s="8" t="s">
        <v>753</v>
      </c>
      <c r="O312" s="9" t="s">
        <v>759</v>
      </c>
      <c r="P312" s="10">
        <v>45383</v>
      </c>
    </row>
    <row r="313" spans="1:16" ht="120" x14ac:dyDescent="0.2">
      <c r="A313" s="4" t="s">
        <v>212</v>
      </c>
      <c r="B313" s="5" t="s">
        <v>750</v>
      </c>
      <c r="C313" s="5" t="s">
        <v>755</v>
      </c>
      <c r="D313" s="5" t="s">
        <v>191</v>
      </c>
      <c r="E313" s="5" t="s">
        <v>213</v>
      </c>
      <c r="F313" s="6">
        <v>1</v>
      </c>
      <c r="G313" s="7">
        <v>240</v>
      </c>
      <c r="H313" s="13">
        <f>G313*0.14</f>
        <v>33.6</v>
      </c>
      <c r="I313" s="14">
        <f>G313*0.22</f>
        <v>52.8</v>
      </c>
      <c r="J313" s="14">
        <f>G313+H313+I313</f>
        <v>326.40000000000003</v>
      </c>
      <c r="K313" s="14">
        <f>J313*1.1</f>
        <v>359.04000000000008</v>
      </c>
      <c r="L313" s="8"/>
      <c r="M313" s="5" t="s">
        <v>752</v>
      </c>
      <c r="N313" s="8" t="s">
        <v>753</v>
      </c>
      <c r="O313" s="9" t="s">
        <v>756</v>
      </c>
      <c r="P313" s="10">
        <v>45383</v>
      </c>
    </row>
    <row r="314" spans="1:16" ht="165" x14ac:dyDescent="0.2">
      <c r="A314" s="4" t="s">
        <v>212</v>
      </c>
      <c r="B314" s="5" t="s">
        <v>750</v>
      </c>
      <c r="C314" s="5" t="s">
        <v>760</v>
      </c>
      <c r="D314" s="5" t="s">
        <v>757</v>
      </c>
      <c r="E314" s="5" t="s">
        <v>213</v>
      </c>
      <c r="F314" s="6">
        <v>1</v>
      </c>
      <c r="G314" s="7">
        <v>240</v>
      </c>
      <c r="H314" s="13">
        <f>G314*0.14</f>
        <v>33.6</v>
      </c>
      <c r="I314" s="14">
        <f>G314*0.22</f>
        <v>52.8</v>
      </c>
      <c r="J314" s="14">
        <f>G314+H314+I314</f>
        <v>326.40000000000003</v>
      </c>
      <c r="K314" s="14">
        <f>J314*1.1</f>
        <v>359.04000000000008</v>
      </c>
      <c r="L314" s="8"/>
      <c r="M314" s="5" t="s">
        <v>758</v>
      </c>
      <c r="N314" s="8" t="s">
        <v>753</v>
      </c>
      <c r="O314" s="9" t="s">
        <v>761</v>
      </c>
      <c r="P314" s="10">
        <v>45383</v>
      </c>
    </row>
    <row r="315" spans="1:16" ht="90" x14ac:dyDescent="0.2">
      <c r="A315" s="4" t="s">
        <v>222</v>
      </c>
      <c r="B315" s="5" t="s">
        <v>2162</v>
      </c>
      <c r="C315" s="5" t="s">
        <v>2168</v>
      </c>
      <c r="D315" s="5" t="s">
        <v>373</v>
      </c>
      <c r="E315" s="5" t="s">
        <v>223</v>
      </c>
      <c r="F315" s="6">
        <v>1</v>
      </c>
      <c r="G315" s="7">
        <v>42.22</v>
      </c>
      <c r="H315" s="13">
        <f>G315*0.17</f>
        <v>7.1774000000000004</v>
      </c>
      <c r="I315" s="14">
        <f>G315*0.3</f>
        <v>12.665999999999999</v>
      </c>
      <c r="J315" s="14">
        <f>G315+H315+I315</f>
        <v>62.063399999999994</v>
      </c>
      <c r="K315" s="14">
        <f>J315*1.1</f>
        <v>68.269739999999999</v>
      </c>
      <c r="L315" s="8"/>
      <c r="M315" s="5" t="s">
        <v>342</v>
      </c>
      <c r="N315" s="8" t="s">
        <v>2164</v>
      </c>
      <c r="O315" s="9" t="s">
        <v>2169</v>
      </c>
      <c r="P315" s="10">
        <v>45390</v>
      </c>
    </row>
    <row r="316" spans="1:16" ht="90" x14ac:dyDescent="0.2">
      <c r="A316" s="4" t="s">
        <v>222</v>
      </c>
      <c r="B316" s="5" t="s">
        <v>2162</v>
      </c>
      <c r="C316" s="5" t="s">
        <v>2170</v>
      </c>
      <c r="D316" s="5" t="s">
        <v>373</v>
      </c>
      <c r="E316" s="5" t="s">
        <v>223</v>
      </c>
      <c r="F316" s="6">
        <v>1</v>
      </c>
      <c r="G316" s="7">
        <v>44.18</v>
      </c>
      <c r="H316" s="13">
        <f>G316*0.17</f>
        <v>7.5106000000000002</v>
      </c>
      <c r="I316" s="14">
        <f>G316*0.3</f>
        <v>13.254</v>
      </c>
      <c r="J316" s="14">
        <f>G316+H316+I316</f>
        <v>64.944600000000008</v>
      </c>
      <c r="K316" s="14">
        <f>J316*1.1</f>
        <v>71.439060000000012</v>
      </c>
      <c r="L316" s="8"/>
      <c r="M316" s="5" t="s">
        <v>342</v>
      </c>
      <c r="N316" s="8" t="s">
        <v>2164</v>
      </c>
      <c r="O316" s="9" t="s">
        <v>2171</v>
      </c>
      <c r="P316" s="10">
        <v>45390</v>
      </c>
    </row>
    <row r="317" spans="1:16" ht="90" x14ac:dyDescent="0.2">
      <c r="A317" s="4" t="s">
        <v>222</v>
      </c>
      <c r="B317" s="5" t="s">
        <v>2162</v>
      </c>
      <c r="C317" s="5" t="s">
        <v>2163</v>
      </c>
      <c r="D317" s="5" t="s">
        <v>373</v>
      </c>
      <c r="E317" s="5" t="s">
        <v>223</v>
      </c>
      <c r="F317" s="6">
        <v>1</v>
      </c>
      <c r="G317" s="7">
        <v>44.18</v>
      </c>
      <c r="H317" s="13">
        <f>G317*0.17</f>
        <v>7.5106000000000002</v>
      </c>
      <c r="I317" s="14">
        <f>G317*0.3</f>
        <v>13.254</v>
      </c>
      <c r="J317" s="14">
        <f>G317+H317+I317</f>
        <v>64.944600000000008</v>
      </c>
      <c r="K317" s="14">
        <f>J317*1.1</f>
        <v>71.439060000000012</v>
      </c>
      <c r="L317" s="8"/>
      <c r="M317" s="5" t="s">
        <v>342</v>
      </c>
      <c r="N317" s="8" t="s">
        <v>2164</v>
      </c>
      <c r="O317" s="9" t="s">
        <v>2165</v>
      </c>
      <c r="P317" s="10">
        <v>45390</v>
      </c>
    </row>
    <row r="318" spans="1:16" ht="90" x14ac:dyDescent="0.2">
      <c r="A318" s="4" t="s">
        <v>222</v>
      </c>
      <c r="B318" s="5" t="s">
        <v>2162</v>
      </c>
      <c r="C318" s="5" t="s">
        <v>2166</v>
      </c>
      <c r="D318" s="5" t="s">
        <v>373</v>
      </c>
      <c r="E318" s="5" t="s">
        <v>223</v>
      </c>
      <c r="F318" s="6">
        <v>1</v>
      </c>
      <c r="G318" s="7">
        <v>46.15</v>
      </c>
      <c r="H318" s="13">
        <f>G318*0.17</f>
        <v>7.8455000000000004</v>
      </c>
      <c r="I318" s="14">
        <f>G318*0.3</f>
        <v>13.844999999999999</v>
      </c>
      <c r="J318" s="14">
        <f>G318+H318+I318</f>
        <v>67.840499999999992</v>
      </c>
      <c r="K318" s="14">
        <f>J318*1.1</f>
        <v>74.624549999999999</v>
      </c>
      <c r="L318" s="8"/>
      <c r="M318" s="5" t="s">
        <v>342</v>
      </c>
      <c r="N318" s="8" t="s">
        <v>2164</v>
      </c>
      <c r="O318" s="9" t="s">
        <v>2167</v>
      </c>
      <c r="P318" s="10">
        <v>45390</v>
      </c>
    </row>
    <row r="319" spans="1:16" ht="180" x14ac:dyDescent="0.2">
      <c r="A319" s="4" t="s">
        <v>1162</v>
      </c>
      <c r="B319" s="5" t="s">
        <v>1162</v>
      </c>
      <c r="C319" s="5" t="s">
        <v>1361</v>
      </c>
      <c r="D319" s="5" t="s">
        <v>1180</v>
      </c>
      <c r="E319" s="5" t="s">
        <v>1164</v>
      </c>
      <c r="F319" s="6">
        <v>21</v>
      </c>
      <c r="G319" s="7">
        <v>113976.67</v>
      </c>
      <c r="H319" s="13">
        <f>G319*0.1</f>
        <v>11397.667000000001</v>
      </c>
      <c r="I319" s="14">
        <f>G319*0.15</f>
        <v>17096.500499999998</v>
      </c>
      <c r="J319" s="14">
        <f>G319+H319+I319</f>
        <v>142470.83749999999</v>
      </c>
      <c r="K319" s="14">
        <f>J319*1.1</f>
        <v>156717.92125000001</v>
      </c>
      <c r="L319" s="8"/>
      <c r="M319" s="5" t="s">
        <v>1367</v>
      </c>
      <c r="N319" s="8" t="s">
        <v>1368</v>
      </c>
      <c r="O319" s="9" t="s">
        <v>1362</v>
      </c>
      <c r="P319" s="10">
        <v>45393</v>
      </c>
    </row>
    <row r="320" spans="1:16" ht="180" x14ac:dyDescent="0.2">
      <c r="A320" s="4" t="s">
        <v>1162</v>
      </c>
      <c r="B320" s="5" t="s">
        <v>1162</v>
      </c>
      <c r="C320" s="5" t="s">
        <v>1360</v>
      </c>
      <c r="D320" s="5" t="s">
        <v>1180</v>
      </c>
      <c r="E320" s="5" t="s">
        <v>1164</v>
      </c>
      <c r="F320" s="6">
        <v>21</v>
      </c>
      <c r="G320" s="7">
        <v>120218.05</v>
      </c>
      <c r="H320" s="13">
        <f>G320*0.1</f>
        <v>12021.805</v>
      </c>
      <c r="I320" s="14">
        <f>G320*0.15</f>
        <v>18032.7075</v>
      </c>
      <c r="J320" s="14">
        <f>G320+H320+I320</f>
        <v>150272.5625</v>
      </c>
      <c r="K320" s="14">
        <f>J320*1.1</f>
        <v>165299.81875000001</v>
      </c>
      <c r="L320" s="8"/>
      <c r="M320" s="5" t="s">
        <v>1367</v>
      </c>
      <c r="N320" s="8" t="s">
        <v>1368</v>
      </c>
      <c r="O320" s="9" t="s">
        <v>1363</v>
      </c>
      <c r="P320" s="10">
        <v>45393</v>
      </c>
    </row>
    <row r="321" spans="1:16" ht="180" x14ac:dyDescent="0.2">
      <c r="A321" s="4" t="s">
        <v>1162</v>
      </c>
      <c r="B321" s="5" t="s">
        <v>1162</v>
      </c>
      <c r="C321" s="5" t="s">
        <v>1163</v>
      </c>
      <c r="D321" s="5" t="s">
        <v>1180</v>
      </c>
      <c r="E321" s="5" t="s">
        <v>1164</v>
      </c>
      <c r="F321" s="6">
        <v>21</v>
      </c>
      <c r="G321" s="7">
        <v>123282.75</v>
      </c>
      <c r="H321" s="13">
        <f>G321*0.1</f>
        <v>12328.275000000001</v>
      </c>
      <c r="I321" s="14">
        <f>G321*0.15</f>
        <v>18492.412499999999</v>
      </c>
      <c r="J321" s="14">
        <f>G321+H321+I321</f>
        <v>154103.4375</v>
      </c>
      <c r="K321" s="14">
        <f>J321*1.1</f>
        <v>169513.78125</v>
      </c>
      <c r="L321" s="8"/>
      <c r="M321" s="5" t="s">
        <v>1367</v>
      </c>
      <c r="N321" s="8" t="s">
        <v>1368</v>
      </c>
      <c r="O321" s="9" t="s">
        <v>1364</v>
      </c>
      <c r="P321" s="10">
        <v>45393</v>
      </c>
    </row>
    <row r="322" spans="1:16" ht="180" x14ac:dyDescent="0.2">
      <c r="A322" s="4" t="s">
        <v>1162</v>
      </c>
      <c r="B322" s="5" t="s">
        <v>1162</v>
      </c>
      <c r="C322" s="5" t="s">
        <v>1359</v>
      </c>
      <c r="D322" s="5" t="s">
        <v>1180</v>
      </c>
      <c r="E322" s="5" t="s">
        <v>1164</v>
      </c>
      <c r="F322" s="6">
        <v>21</v>
      </c>
      <c r="G322" s="7">
        <v>132240.56</v>
      </c>
      <c r="H322" s="13">
        <f>G322*0.1</f>
        <v>13224.056</v>
      </c>
      <c r="I322" s="14">
        <f>G322*0.15</f>
        <v>19836.083999999999</v>
      </c>
      <c r="J322" s="14">
        <f>G322+H322+I322</f>
        <v>165300.70000000001</v>
      </c>
      <c r="K322" s="14">
        <f>J322*1.1</f>
        <v>181830.77000000002</v>
      </c>
      <c r="L322" s="8"/>
      <c r="M322" s="5" t="s">
        <v>1367</v>
      </c>
      <c r="N322" s="8" t="s">
        <v>1368</v>
      </c>
      <c r="O322" s="9" t="s">
        <v>1365</v>
      </c>
      <c r="P322" s="10">
        <v>45393</v>
      </c>
    </row>
    <row r="323" spans="1:16" ht="180" x14ac:dyDescent="0.2">
      <c r="A323" s="4" t="s">
        <v>1162</v>
      </c>
      <c r="B323" s="5" t="s">
        <v>1162</v>
      </c>
      <c r="C323" s="5" t="s">
        <v>1358</v>
      </c>
      <c r="D323" s="5" t="s">
        <v>1180</v>
      </c>
      <c r="E323" s="5" t="s">
        <v>1164</v>
      </c>
      <c r="F323" s="6">
        <v>21</v>
      </c>
      <c r="G323" s="7">
        <v>90350.98</v>
      </c>
      <c r="H323" s="13">
        <f>G323*0.1</f>
        <v>9035.098</v>
      </c>
      <c r="I323" s="14">
        <f>G323*0.15</f>
        <v>13552.646999999999</v>
      </c>
      <c r="J323" s="14">
        <f>G323+H323+I323</f>
        <v>112938.72499999999</v>
      </c>
      <c r="K323" s="14">
        <f>J323*1.1</f>
        <v>124232.5975</v>
      </c>
      <c r="L323" s="8"/>
      <c r="M323" s="5" t="s">
        <v>1367</v>
      </c>
      <c r="N323" s="8" t="s">
        <v>1368</v>
      </c>
      <c r="O323" s="9" t="s">
        <v>1366</v>
      </c>
      <c r="P323" s="10">
        <v>45393</v>
      </c>
    </row>
    <row r="324" spans="1:16" ht="135" x14ac:dyDescent="0.2">
      <c r="A324" s="4" t="s">
        <v>1162</v>
      </c>
      <c r="B324" s="5" t="s">
        <v>2031</v>
      </c>
      <c r="C324" s="5" t="s">
        <v>1455</v>
      </c>
      <c r="D324" s="5" t="s">
        <v>55</v>
      </c>
      <c r="E324" s="5" t="s">
        <v>1164</v>
      </c>
      <c r="F324" s="6">
        <v>21</v>
      </c>
      <c r="G324" s="7">
        <v>86217.41</v>
      </c>
      <c r="H324" s="13">
        <f>G324*0.1</f>
        <v>8621.741</v>
      </c>
      <c r="I324" s="14">
        <f>G324*0.15</f>
        <v>12932.611500000001</v>
      </c>
      <c r="J324" s="14">
        <f>G324+H324+I324</f>
        <v>107771.7625</v>
      </c>
      <c r="K324" s="14">
        <f>J324*1.1</f>
        <v>118548.93875</v>
      </c>
      <c r="L324" s="8"/>
      <c r="M324" s="5" t="s">
        <v>2033</v>
      </c>
      <c r="N324" s="8" t="s">
        <v>1679</v>
      </c>
      <c r="O324" s="9" t="s">
        <v>2035</v>
      </c>
      <c r="P324" s="10">
        <v>45386</v>
      </c>
    </row>
    <row r="325" spans="1:16" ht="135" x14ac:dyDescent="0.2">
      <c r="A325" s="4" t="s">
        <v>1162</v>
      </c>
      <c r="B325" s="5" t="s">
        <v>2031</v>
      </c>
      <c r="C325" s="5" t="s">
        <v>1456</v>
      </c>
      <c r="D325" s="5" t="s">
        <v>55</v>
      </c>
      <c r="E325" s="5" t="s">
        <v>1164</v>
      </c>
      <c r="F325" s="6">
        <v>21</v>
      </c>
      <c r="G325" s="7">
        <v>100037</v>
      </c>
      <c r="H325" s="13">
        <f>G325*0.1</f>
        <v>10003.700000000001</v>
      </c>
      <c r="I325" s="14">
        <f>G325*0.15</f>
        <v>15005.55</v>
      </c>
      <c r="J325" s="14">
        <f>G325+H325+I325</f>
        <v>125046.25</v>
      </c>
      <c r="K325" s="14">
        <f>J325*1.1</f>
        <v>137550.875</v>
      </c>
      <c r="L325" s="8"/>
      <c r="M325" s="5" t="s">
        <v>2033</v>
      </c>
      <c r="N325" s="8" t="s">
        <v>1679</v>
      </c>
      <c r="O325" s="9" t="s">
        <v>2036</v>
      </c>
      <c r="P325" s="10">
        <v>45386</v>
      </c>
    </row>
    <row r="326" spans="1:16" ht="135" x14ac:dyDescent="0.2">
      <c r="A326" s="4" t="s">
        <v>1162</v>
      </c>
      <c r="B326" s="5" t="s">
        <v>2031</v>
      </c>
      <c r="C326" s="5" t="s">
        <v>2032</v>
      </c>
      <c r="D326" s="5" t="s">
        <v>55</v>
      </c>
      <c r="E326" s="5" t="s">
        <v>1164</v>
      </c>
      <c r="F326" s="6">
        <v>21</v>
      </c>
      <c r="G326" s="7">
        <v>78334</v>
      </c>
      <c r="H326" s="13">
        <f>G326*0.1</f>
        <v>7833.4000000000005</v>
      </c>
      <c r="I326" s="14">
        <f>G326*0.15</f>
        <v>11750.1</v>
      </c>
      <c r="J326" s="14">
        <f>G326+H326+I326</f>
        <v>97917.5</v>
      </c>
      <c r="K326" s="14">
        <f>J326*1.1</f>
        <v>107709.25000000001</v>
      </c>
      <c r="L326" s="8"/>
      <c r="M326" s="5" t="s">
        <v>2033</v>
      </c>
      <c r="N326" s="8" t="s">
        <v>1679</v>
      </c>
      <c r="O326" s="9" t="s">
        <v>2034</v>
      </c>
      <c r="P326" s="10">
        <v>45386</v>
      </c>
    </row>
    <row r="327" spans="1:16" ht="75" x14ac:dyDescent="0.2">
      <c r="A327" s="4" t="s">
        <v>1162</v>
      </c>
      <c r="B327" s="5" t="s">
        <v>1963</v>
      </c>
      <c r="C327" s="5" t="s">
        <v>1964</v>
      </c>
      <c r="D327" s="5" t="s">
        <v>707</v>
      </c>
      <c r="E327" s="5" t="s">
        <v>1164</v>
      </c>
      <c r="F327" s="6">
        <v>21</v>
      </c>
      <c r="G327" s="7">
        <v>86140.99</v>
      </c>
      <c r="H327" s="13">
        <f>G327*0.1</f>
        <v>8614.0990000000002</v>
      </c>
      <c r="I327" s="14">
        <f>G327*0.15</f>
        <v>12921.148500000001</v>
      </c>
      <c r="J327" s="14">
        <f>G327+H327+I327</f>
        <v>107676.2375</v>
      </c>
      <c r="K327" s="14">
        <f>J327*1.1</f>
        <v>118443.86125000002</v>
      </c>
      <c r="L327" s="8"/>
      <c r="M327" s="5" t="s">
        <v>1973</v>
      </c>
      <c r="N327" s="8" t="s">
        <v>1978</v>
      </c>
      <c r="O327" s="9" t="s">
        <v>1975</v>
      </c>
      <c r="P327" s="10">
        <v>45387</v>
      </c>
    </row>
    <row r="328" spans="1:16" ht="75" x14ac:dyDescent="0.2">
      <c r="A328" s="4" t="s">
        <v>1162</v>
      </c>
      <c r="B328" s="5" t="s">
        <v>1963</v>
      </c>
      <c r="C328" s="5" t="s">
        <v>1964</v>
      </c>
      <c r="D328" s="5" t="s">
        <v>707</v>
      </c>
      <c r="E328" s="5" t="s">
        <v>1164</v>
      </c>
      <c r="F328" s="6">
        <v>21</v>
      </c>
      <c r="G328" s="7">
        <v>86140.99</v>
      </c>
      <c r="H328" s="13">
        <f>G328*0.1</f>
        <v>8614.0990000000002</v>
      </c>
      <c r="I328" s="14">
        <f>G328*0.15</f>
        <v>12921.148500000001</v>
      </c>
      <c r="J328" s="14">
        <f>G328+H328+I328</f>
        <v>107676.2375</v>
      </c>
      <c r="K328" s="14">
        <f>J328*1.1</f>
        <v>118443.86125000002</v>
      </c>
      <c r="L328" s="8"/>
      <c r="M328" s="5" t="s">
        <v>1965</v>
      </c>
      <c r="N328" s="8" t="s">
        <v>1978</v>
      </c>
      <c r="O328" s="9" t="s">
        <v>1966</v>
      </c>
      <c r="P328" s="10">
        <v>45387</v>
      </c>
    </row>
    <row r="329" spans="1:16" ht="75" x14ac:dyDescent="0.2">
      <c r="A329" s="4" t="s">
        <v>1162</v>
      </c>
      <c r="B329" s="5" t="s">
        <v>1963</v>
      </c>
      <c r="C329" s="5" t="s">
        <v>1967</v>
      </c>
      <c r="D329" s="5" t="s">
        <v>707</v>
      </c>
      <c r="E329" s="5" t="s">
        <v>1164</v>
      </c>
      <c r="F329" s="6">
        <v>21</v>
      </c>
      <c r="G329" s="7">
        <v>90897.34</v>
      </c>
      <c r="H329" s="13">
        <f>G329*0.1</f>
        <v>9089.7340000000004</v>
      </c>
      <c r="I329" s="14">
        <f>G329*0.15</f>
        <v>13634.600999999999</v>
      </c>
      <c r="J329" s="14">
        <f>G329+H329+I329</f>
        <v>113621.67499999999</v>
      </c>
      <c r="K329" s="14">
        <f>J329*1.1</f>
        <v>124983.8425</v>
      </c>
      <c r="L329" s="8"/>
      <c r="M329" s="5" t="s">
        <v>1973</v>
      </c>
      <c r="N329" s="8" t="s">
        <v>1978</v>
      </c>
      <c r="O329" s="9" t="s">
        <v>1976</v>
      </c>
      <c r="P329" s="10">
        <v>45387</v>
      </c>
    </row>
    <row r="330" spans="1:16" ht="75" x14ac:dyDescent="0.2">
      <c r="A330" s="4" t="s">
        <v>1162</v>
      </c>
      <c r="B330" s="5" t="s">
        <v>1963</v>
      </c>
      <c r="C330" s="5" t="s">
        <v>1967</v>
      </c>
      <c r="D330" s="5" t="s">
        <v>707</v>
      </c>
      <c r="E330" s="5" t="s">
        <v>1164</v>
      </c>
      <c r="F330" s="6">
        <v>21</v>
      </c>
      <c r="G330" s="7">
        <v>90897.34</v>
      </c>
      <c r="H330" s="13">
        <f>G330*0.1</f>
        <v>9089.7340000000004</v>
      </c>
      <c r="I330" s="14">
        <f>G330*0.15</f>
        <v>13634.600999999999</v>
      </c>
      <c r="J330" s="14">
        <f>G330+H330+I330</f>
        <v>113621.67499999999</v>
      </c>
      <c r="K330" s="14">
        <f>J330*1.1</f>
        <v>124983.8425</v>
      </c>
      <c r="L330" s="8"/>
      <c r="M330" s="5" t="s">
        <v>1965</v>
      </c>
      <c r="N330" s="8" t="s">
        <v>1978</v>
      </c>
      <c r="O330" s="9" t="s">
        <v>1968</v>
      </c>
      <c r="P330" s="10">
        <v>45387</v>
      </c>
    </row>
    <row r="331" spans="1:16" ht="75" x14ac:dyDescent="0.2">
      <c r="A331" s="4" t="s">
        <v>1162</v>
      </c>
      <c r="B331" s="5" t="s">
        <v>1963</v>
      </c>
      <c r="C331" s="5" t="s">
        <v>1969</v>
      </c>
      <c r="D331" s="5" t="s">
        <v>707</v>
      </c>
      <c r="E331" s="5" t="s">
        <v>1164</v>
      </c>
      <c r="F331" s="6">
        <v>21</v>
      </c>
      <c r="G331" s="7">
        <v>99652.71</v>
      </c>
      <c r="H331" s="13">
        <f>G331*0.1</f>
        <v>9965.2710000000006</v>
      </c>
      <c r="I331" s="14">
        <f>G331*0.15</f>
        <v>14947.906500000001</v>
      </c>
      <c r="J331" s="14">
        <f>G331+H331+I331</f>
        <v>124565.8875</v>
      </c>
      <c r="K331" s="14">
        <f>J331*1.1</f>
        <v>137022.47625000001</v>
      </c>
      <c r="L331" s="8"/>
      <c r="M331" s="5" t="s">
        <v>1973</v>
      </c>
      <c r="N331" s="8" t="s">
        <v>1978</v>
      </c>
      <c r="O331" s="9" t="s">
        <v>1977</v>
      </c>
      <c r="P331" s="10">
        <v>45387</v>
      </c>
    </row>
    <row r="332" spans="1:16" ht="75" x14ac:dyDescent="0.2">
      <c r="A332" s="4" t="s">
        <v>1162</v>
      </c>
      <c r="B332" s="5" t="s">
        <v>1963</v>
      </c>
      <c r="C332" s="5" t="s">
        <v>1969</v>
      </c>
      <c r="D332" s="5" t="s">
        <v>707</v>
      </c>
      <c r="E332" s="5" t="s">
        <v>1164</v>
      </c>
      <c r="F332" s="6">
        <v>21</v>
      </c>
      <c r="G332" s="7">
        <v>99652.71</v>
      </c>
      <c r="H332" s="13">
        <f>G332*0.1</f>
        <v>9965.2710000000006</v>
      </c>
      <c r="I332" s="14">
        <f>G332*0.15</f>
        <v>14947.906500000001</v>
      </c>
      <c r="J332" s="14">
        <f>G332+H332+I332</f>
        <v>124565.8875</v>
      </c>
      <c r="K332" s="14">
        <f>J332*1.1</f>
        <v>137022.47625000001</v>
      </c>
      <c r="L332" s="8"/>
      <c r="M332" s="5" t="s">
        <v>1965</v>
      </c>
      <c r="N332" s="8" t="s">
        <v>1978</v>
      </c>
      <c r="O332" s="9" t="s">
        <v>1970</v>
      </c>
      <c r="P332" s="10">
        <v>45387</v>
      </c>
    </row>
    <row r="333" spans="1:16" ht="75" x14ac:dyDescent="0.2">
      <c r="A333" s="4" t="s">
        <v>1162</v>
      </c>
      <c r="B333" s="5" t="s">
        <v>1963</v>
      </c>
      <c r="C333" s="5" t="s">
        <v>1971</v>
      </c>
      <c r="D333" s="5" t="s">
        <v>707</v>
      </c>
      <c r="E333" s="5" t="s">
        <v>1164</v>
      </c>
      <c r="F333" s="6">
        <v>21</v>
      </c>
      <c r="G333" s="7">
        <v>78334</v>
      </c>
      <c r="H333" s="13">
        <f>G333*0.1</f>
        <v>7833.4000000000005</v>
      </c>
      <c r="I333" s="14">
        <f>G333*0.15</f>
        <v>11750.1</v>
      </c>
      <c r="J333" s="14">
        <f>G333+H333+I333</f>
        <v>97917.5</v>
      </c>
      <c r="K333" s="14">
        <f>J333*1.1</f>
        <v>107709.25000000001</v>
      </c>
      <c r="L333" s="8"/>
      <c r="M333" s="5" t="s">
        <v>1973</v>
      </c>
      <c r="N333" s="8" t="s">
        <v>1978</v>
      </c>
      <c r="O333" s="9" t="s">
        <v>1974</v>
      </c>
      <c r="P333" s="10">
        <v>45387</v>
      </c>
    </row>
    <row r="334" spans="1:16" ht="75" x14ac:dyDescent="0.2">
      <c r="A334" s="4" t="s">
        <v>1162</v>
      </c>
      <c r="B334" s="5" t="s">
        <v>1963</v>
      </c>
      <c r="C334" s="5" t="s">
        <v>1971</v>
      </c>
      <c r="D334" s="5" t="s">
        <v>707</v>
      </c>
      <c r="E334" s="5" t="s">
        <v>1164</v>
      </c>
      <c r="F334" s="6">
        <v>21</v>
      </c>
      <c r="G334" s="7">
        <v>78334</v>
      </c>
      <c r="H334" s="13">
        <f>G334*0.1</f>
        <v>7833.4000000000005</v>
      </c>
      <c r="I334" s="14">
        <f>G334*0.15</f>
        <v>11750.1</v>
      </c>
      <c r="J334" s="14">
        <f>G334+H334+I334</f>
        <v>97917.5</v>
      </c>
      <c r="K334" s="14">
        <f>J334*1.1</f>
        <v>107709.25000000001</v>
      </c>
      <c r="L334" s="8"/>
      <c r="M334" s="5" t="s">
        <v>1965</v>
      </c>
      <c r="N334" s="8" t="s">
        <v>1978</v>
      </c>
      <c r="O334" s="9" t="s">
        <v>1972</v>
      </c>
      <c r="P334" s="10">
        <v>45387</v>
      </c>
    </row>
    <row r="335" spans="1:16" ht="150" x14ac:dyDescent="0.2">
      <c r="A335" s="4" t="s">
        <v>26</v>
      </c>
      <c r="B335" s="5" t="s">
        <v>1688</v>
      </c>
      <c r="C335" s="5" t="s">
        <v>926</v>
      </c>
      <c r="D335" s="5" t="s">
        <v>1249</v>
      </c>
      <c r="E335" s="5" t="s">
        <v>351</v>
      </c>
      <c r="F335" s="6">
        <v>28</v>
      </c>
      <c r="G335" s="7">
        <v>210.7</v>
      </c>
      <c r="H335" s="13">
        <f>G335*0.14</f>
        <v>29.498000000000001</v>
      </c>
      <c r="I335" s="14">
        <f>G335*0.22</f>
        <v>46.353999999999999</v>
      </c>
      <c r="J335" s="14">
        <f>G335+H335+I335</f>
        <v>286.55199999999996</v>
      </c>
      <c r="K335" s="14">
        <f>J335*1.1</f>
        <v>315.2072</v>
      </c>
      <c r="L335" s="8"/>
      <c r="M335" s="5" t="s">
        <v>1690</v>
      </c>
      <c r="N335" s="8" t="s">
        <v>1701</v>
      </c>
      <c r="O335" s="9" t="s">
        <v>1704</v>
      </c>
      <c r="P335" s="10">
        <v>45390</v>
      </c>
    </row>
    <row r="336" spans="1:16" ht="150" x14ac:dyDescent="0.2">
      <c r="A336" s="4" t="s">
        <v>26</v>
      </c>
      <c r="B336" s="5" t="s">
        <v>1688</v>
      </c>
      <c r="C336" s="5" t="s">
        <v>1705</v>
      </c>
      <c r="D336" s="5" t="s">
        <v>1249</v>
      </c>
      <c r="E336" s="5" t="s">
        <v>351</v>
      </c>
      <c r="F336" s="6">
        <v>28</v>
      </c>
      <c r="G336" s="7">
        <v>210.7</v>
      </c>
      <c r="H336" s="13">
        <f>G336*0.14</f>
        <v>29.498000000000001</v>
      </c>
      <c r="I336" s="14">
        <f>G336*0.22</f>
        <v>46.353999999999999</v>
      </c>
      <c r="J336" s="14">
        <f>G336+H336+I336</f>
        <v>286.55199999999996</v>
      </c>
      <c r="K336" s="14">
        <f>J336*1.1</f>
        <v>315.2072</v>
      </c>
      <c r="L336" s="8"/>
      <c r="M336" s="5" t="s">
        <v>1694</v>
      </c>
      <c r="N336" s="8" t="s">
        <v>1701</v>
      </c>
      <c r="O336" s="9" t="s">
        <v>1706</v>
      </c>
      <c r="P336" s="10">
        <v>45390</v>
      </c>
    </row>
    <row r="337" spans="1:16" ht="150" x14ac:dyDescent="0.2">
      <c r="A337" s="4" t="s">
        <v>26</v>
      </c>
      <c r="B337" s="5" t="s">
        <v>1688</v>
      </c>
      <c r="C337" s="5" t="s">
        <v>1696</v>
      </c>
      <c r="D337" s="5" t="s">
        <v>1249</v>
      </c>
      <c r="E337" s="5" t="s">
        <v>351</v>
      </c>
      <c r="F337" s="6">
        <v>56</v>
      </c>
      <c r="G337" s="7">
        <v>423.36</v>
      </c>
      <c r="H337" s="13">
        <f>G337*0.14</f>
        <v>59.270400000000009</v>
      </c>
      <c r="I337" s="14">
        <f>G337*0.22</f>
        <v>93.139200000000002</v>
      </c>
      <c r="J337" s="14">
        <f>G337+H337+I337</f>
        <v>575.76959999999997</v>
      </c>
      <c r="K337" s="14">
        <f>J337*1.1</f>
        <v>633.34656000000007</v>
      </c>
      <c r="L337" s="8"/>
      <c r="M337" s="5" t="s">
        <v>1690</v>
      </c>
      <c r="N337" s="8" t="s">
        <v>1691</v>
      </c>
      <c r="O337" s="9" t="s">
        <v>1697</v>
      </c>
      <c r="P337" s="10">
        <v>45384</v>
      </c>
    </row>
    <row r="338" spans="1:16" ht="150" x14ac:dyDescent="0.2">
      <c r="A338" s="4" t="s">
        <v>26</v>
      </c>
      <c r="B338" s="5" t="s">
        <v>1688</v>
      </c>
      <c r="C338" s="5" t="s">
        <v>1698</v>
      </c>
      <c r="D338" s="5" t="s">
        <v>1249</v>
      </c>
      <c r="E338" s="5" t="s">
        <v>351</v>
      </c>
      <c r="F338" s="6">
        <v>56</v>
      </c>
      <c r="G338" s="7">
        <v>423.36</v>
      </c>
      <c r="H338" s="13">
        <f>G338*0.14</f>
        <v>59.270400000000009</v>
      </c>
      <c r="I338" s="14">
        <f>G338*0.22</f>
        <v>93.139200000000002</v>
      </c>
      <c r="J338" s="14">
        <f>G338+H338+I338</f>
        <v>575.76959999999997</v>
      </c>
      <c r="K338" s="14">
        <f>J338*1.1</f>
        <v>633.34656000000007</v>
      </c>
      <c r="L338" s="8"/>
      <c r="M338" s="5" t="s">
        <v>1694</v>
      </c>
      <c r="N338" s="8" t="s">
        <v>1691</v>
      </c>
      <c r="O338" s="9" t="s">
        <v>1699</v>
      </c>
      <c r="P338" s="10">
        <v>45384</v>
      </c>
    </row>
    <row r="339" spans="1:16" ht="150" x14ac:dyDescent="0.2">
      <c r="A339" s="4" t="s">
        <v>26</v>
      </c>
      <c r="B339" s="5" t="s">
        <v>1688</v>
      </c>
      <c r="C339" s="5" t="s">
        <v>927</v>
      </c>
      <c r="D339" s="5" t="s">
        <v>1249</v>
      </c>
      <c r="E339" s="5" t="s">
        <v>351</v>
      </c>
      <c r="F339" s="6">
        <v>28</v>
      </c>
      <c r="G339" s="7">
        <v>97.44</v>
      </c>
      <c r="H339" s="13">
        <f>G339*0.17</f>
        <v>16.564800000000002</v>
      </c>
      <c r="I339" s="14">
        <f>G339*0.3</f>
        <v>29.231999999999999</v>
      </c>
      <c r="J339" s="14">
        <f>G339+H339+I339</f>
        <v>143.23680000000002</v>
      </c>
      <c r="K339" s="14">
        <f>J339*1.1</f>
        <v>157.56048000000004</v>
      </c>
      <c r="L339" s="8"/>
      <c r="M339" s="5" t="s">
        <v>1690</v>
      </c>
      <c r="N339" s="8" t="s">
        <v>1701</v>
      </c>
      <c r="O339" s="9" t="s">
        <v>1703</v>
      </c>
      <c r="P339" s="10">
        <v>45390</v>
      </c>
    </row>
    <row r="340" spans="1:16" ht="150" x14ac:dyDescent="0.2">
      <c r="A340" s="4" t="s">
        <v>26</v>
      </c>
      <c r="B340" s="5" t="s">
        <v>1688</v>
      </c>
      <c r="C340" s="5" t="s">
        <v>1700</v>
      </c>
      <c r="D340" s="5" t="s">
        <v>1249</v>
      </c>
      <c r="E340" s="5" t="s">
        <v>351</v>
      </c>
      <c r="F340" s="6">
        <v>28</v>
      </c>
      <c r="G340" s="7">
        <v>97.44</v>
      </c>
      <c r="H340" s="13">
        <f>G340*0.17</f>
        <v>16.564800000000002</v>
      </c>
      <c r="I340" s="14">
        <f>G340*0.3</f>
        <v>29.231999999999999</v>
      </c>
      <c r="J340" s="14">
        <f>G340+H340+I340</f>
        <v>143.23680000000002</v>
      </c>
      <c r="K340" s="14">
        <f>J340*1.1</f>
        <v>157.56048000000004</v>
      </c>
      <c r="L340" s="8"/>
      <c r="M340" s="5" t="s">
        <v>1694</v>
      </c>
      <c r="N340" s="8" t="s">
        <v>1701</v>
      </c>
      <c r="O340" s="9" t="s">
        <v>1702</v>
      </c>
      <c r="P340" s="10">
        <v>45390</v>
      </c>
    </row>
    <row r="341" spans="1:16" ht="150" x14ac:dyDescent="0.2">
      <c r="A341" s="4" t="s">
        <v>26</v>
      </c>
      <c r="B341" s="5" t="s">
        <v>1688</v>
      </c>
      <c r="C341" s="5" t="s">
        <v>1689</v>
      </c>
      <c r="D341" s="5" t="s">
        <v>1249</v>
      </c>
      <c r="E341" s="5" t="s">
        <v>351</v>
      </c>
      <c r="F341" s="6">
        <v>56</v>
      </c>
      <c r="G341" s="7">
        <v>162.83000000000001</v>
      </c>
      <c r="H341" s="13">
        <f>G341*0.14</f>
        <v>22.796200000000002</v>
      </c>
      <c r="I341" s="14">
        <f>G341*0.22</f>
        <v>35.822600000000001</v>
      </c>
      <c r="J341" s="14">
        <f>G341+H341+I341</f>
        <v>221.44880000000001</v>
      </c>
      <c r="K341" s="14">
        <f>J341*1.1</f>
        <v>243.59368000000003</v>
      </c>
      <c r="L341" s="8"/>
      <c r="M341" s="5" t="s">
        <v>1690</v>
      </c>
      <c r="N341" s="8" t="s">
        <v>1691</v>
      </c>
      <c r="O341" s="9" t="s">
        <v>1692</v>
      </c>
      <c r="P341" s="10">
        <v>45384</v>
      </c>
    </row>
    <row r="342" spans="1:16" ht="150" x14ac:dyDescent="0.2">
      <c r="A342" s="4" t="s">
        <v>26</v>
      </c>
      <c r="B342" s="5" t="s">
        <v>1688</v>
      </c>
      <c r="C342" s="5" t="s">
        <v>1693</v>
      </c>
      <c r="D342" s="5" t="s">
        <v>1249</v>
      </c>
      <c r="E342" s="5" t="s">
        <v>351</v>
      </c>
      <c r="F342" s="6">
        <v>56</v>
      </c>
      <c r="G342" s="7">
        <v>162.83000000000001</v>
      </c>
      <c r="H342" s="13">
        <f>G342*0.14</f>
        <v>22.796200000000002</v>
      </c>
      <c r="I342" s="14">
        <f>G342*0.22</f>
        <v>35.822600000000001</v>
      </c>
      <c r="J342" s="14">
        <f>G342+H342+I342</f>
        <v>221.44880000000001</v>
      </c>
      <c r="K342" s="14">
        <f>J342*1.1</f>
        <v>243.59368000000003</v>
      </c>
      <c r="L342" s="8"/>
      <c r="M342" s="5" t="s">
        <v>1694</v>
      </c>
      <c r="N342" s="8" t="s">
        <v>1691</v>
      </c>
      <c r="O342" s="9" t="s">
        <v>1695</v>
      </c>
      <c r="P342" s="10">
        <v>45384</v>
      </c>
    </row>
    <row r="343" spans="1:16" ht="150" x14ac:dyDescent="0.2">
      <c r="A343" s="4" t="s">
        <v>26</v>
      </c>
      <c r="B343" s="5" t="s">
        <v>26</v>
      </c>
      <c r="C343" s="5" t="s">
        <v>182</v>
      </c>
      <c r="D343" s="5" t="s">
        <v>52</v>
      </c>
      <c r="E343" s="5" t="s">
        <v>351</v>
      </c>
      <c r="F343" s="6">
        <v>20</v>
      </c>
      <c r="G343" s="7">
        <v>93.55</v>
      </c>
      <c r="H343" s="13">
        <f>G343*0.17</f>
        <v>15.903500000000001</v>
      </c>
      <c r="I343" s="14">
        <f>G343*0.3</f>
        <v>28.064999999999998</v>
      </c>
      <c r="J343" s="14">
        <f>G343+H343+I343</f>
        <v>137.51849999999999</v>
      </c>
      <c r="K343" s="14">
        <f>J343*1.1</f>
        <v>151.27035000000001</v>
      </c>
      <c r="L343" s="8"/>
      <c r="M343" s="5" t="s">
        <v>788</v>
      </c>
      <c r="N343" s="8" t="s">
        <v>789</v>
      </c>
      <c r="O343" s="9" t="s">
        <v>792</v>
      </c>
      <c r="P343" s="10">
        <v>45386</v>
      </c>
    </row>
    <row r="344" spans="1:16" ht="150" x14ac:dyDescent="0.2">
      <c r="A344" s="4" t="s">
        <v>26</v>
      </c>
      <c r="B344" s="5" t="s">
        <v>26</v>
      </c>
      <c r="C344" s="5" t="s">
        <v>27</v>
      </c>
      <c r="D344" s="5" t="s">
        <v>52</v>
      </c>
      <c r="E344" s="5" t="s">
        <v>351</v>
      </c>
      <c r="F344" s="6">
        <v>30</v>
      </c>
      <c r="G344" s="7">
        <v>99.29</v>
      </c>
      <c r="H344" s="13">
        <f>G344*0.17</f>
        <v>16.879300000000001</v>
      </c>
      <c r="I344" s="14">
        <f>G344*0.3</f>
        <v>29.786999999999999</v>
      </c>
      <c r="J344" s="14">
        <f>G344+H344+I344</f>
        <v>145.9563</v>
      </c>
      <c r="K344" s="14">
        <f>J344*1.1</f>
        <v>160.55193</v>
      </c>
      <c r="L344" s="8"/>
      <c r="M344" s="5" t="s">
        <v>788</v>
      </c>
      <c r="N344" s="8" t="s">
        <v>789</v>
      </c>
      <c r="O344" s="9" t="s">
        <v>790</v>
      </c>
      <c r="P344" s="10">
        <v>45386</v>
      </c>
    </row>
    <row r="345" spans="1:16" ht="135" x14ac:dyDescent="0.2">
      <c r="A345" s="4" t="s">
        <v>26</v>
      </c>
      <c r="B345" s="5" t="s">
        <v>26</v>
      </c>
      <c r="C345" s="5" t="s">
        <v>603</v>
      </c>
      <c r="D345" s="5" t="s">
        <v>76</v>
      </c>
      <c r="E345" s="5" t="s">
        <v>351</v>
      </c>
      <c r="F345" s="6">
        <v>20</v>
      </c>
      <c r="G345" s="7">
        <v>71.44</v>
      </c>
      <c r="H345" s="13">
        <f>G345*0.17</f>
        <v>12.1448</v>
      </c>
      <c r="I345" s="14">
        <f>G345*0.3</f>
        <v>21.431999999999999</v>
      </c>
      <c r="J345" s="14">
        <f>G345+H345+I345</f>
        <v>105.0168</v>
      </c>
      <c r="K345" s="14">
        <f>J345*1.1</f>
        <v>115.51848000000001</v>
      </c>
      <c r="L345" s="8"/>
      <c r="M345" s="5" t="s">
        <v>794</v>
      </c>
      <c r="N345" s="8" t="s">
        <v>797</v>
      </c>
      <c r="O345" s="9" t="s">
        <v>798</v>
      </c>
      <c r="P345" s="10">
        <v>45393</v>
      </c>
    </row>
    <row r="346" spans="1:16" ht="135" x14ac:dyDescent="0.2">
      <c r="A346" s="4" t="s">
        <v>26</v>
      </c>
      <c r="B346" s="5" t="s">
        <v>26</v>
      </c>
      <c r="C346" s="5" t="s">
        <v>360</v>
      </c>
      <c r="D346" s="5" t="s">
        <v>76</v>
      </c>
      <c r="E346" s="5" t="s">
        <v>351</v>
      </c>
      <c r="F346" s="6">
        <v>30</v>
      </c>
      <c r="G346" s="7">
        <v>90.6</v>
      </c>
      <c r="H346" s="13">
        <f>G346*0.17</f>
        <v>15.402000000000001</v>
      </c>
      <c r="I346" s="14">
        <f>G346*0.3</f>
        <v>27.179999999999996</v>
      </c>
      <c r="J346" s="14">
        <f>G346+H346+I346</f>
        <v>133.18199999999999</v>
      </c>
      <c r="K346" s="14">
        <f>J346*1.1</f>
        <v>146.50020000000001</v>
      </c>
      <c r="L346" s="8"/>
      <c r="M346" s="5" t="s">
        <v>794</v>
      </c>
      <c r="N346" s="8" t="s">
        <v>797</v>
      </c>
      <c r="O346" s="9" t="s">
        <v>799</v>
      </c>
      <c r="P346" s="10">
        <v>45393</v>
      </c>
    </row>
    <row r="347" spans="1:16" ht="135" x14ac:dyDescent="0.2">
      <c r="A347" s="4" t="s">
        <v>26</v>
      </c>
      <c r="B347" s="5" t="s">
        <v>26</v>
      </c>
      <c r="C347" s="5" t="s">
        <v>776</v>
      </c>
      <c r="D347" s="5" t="s">
        <v>76</v>
      </c>
      <c r="E347" s="5" t="s">
        <v>351</v>
      </c>
      <c r="F347" s="6">
        <v>60</v>
      </c>
      <c r="G347" s="7">
        <v>181.2</v>
      </c>
      <c r="H347" s="13">
        <f>G347*0.14</f>
        <v>25.368000000000002</v>
      </c>
      <c r="I347" s="14">
        <f>G347*0.22</f>
        <v>39.863999999999997</v>
      </c>
      <c r="J347" s="14">
        <f>G347+H347+I347</f>
        <v>246.43199999999999</v>
      </c>
      <c r="K347" s="14">
        <f>J347*1.1</f>
        <v>271.0752</v>
      </c>
      <c r="L347" s="8"/>
      <c r="M347" s="5" t="s">
        <v>794</v>
      </c>
      <c r="N347" s="8" t="s">
        <v>795</v>
      </c>
      <c r="O347" s="9" t="s">
        <v>796</v>
      </c>
      <c r="P347" s="10">
        <v>45393</v>
      </c>
    </row>
    <row r="348" spans="1:16" ht="150" x14ac:dyDescent="0.2">
      <c r="A348" s="4" t="s">
        <v>26</v>
      </c>
      <c r="B348" s="5" t="s">
        <v>26</v>
      </c>
      <c r="C348" s="5" t="s">
        <v>28</v>
      </c>
      <c r="D348" s="5" t="s">
        <v>52</v>
      </c>
      <c r="E348" s="5" t="s">
        <v>351</v>
      </c>
      <c r="F348" s="6">
        <v>20</v>
      </c>
      <c r="G348" s="7">
        <v>145.07</v>
      </c>
      <c r="H348" s="13">
        <f>G348*0.14</f>
        <v>20.309800000000003</v>
      </c>
      <c r="I348" s="14">
        <f>G348*0.22</f>
        <v>31.915399999999998</v>
      </c>
      <c r="J348" s="14">
        <f>G348+H348+I348</f>
        <v>197.29519999999999</v>
      </c>
      <c r="K348" s="14">
        <f>J348*1.1</f>
        <v>217.02472</v>
      </c>
      <c r="L348" s="8"/>
      <c r="M348" s="5" t="s">
        <v>788</v>
      </c>
      <c r="N348" s="8" t="s">
        <v>789</v>
      </c>
      <c r="O348" s="9" t="s">
        <v>793</v>
      </c>
      <c r="P348" s="10">
        <v>45386</v>
      </c>
    </row>
    <row r="349" spans="1:16" ht="135" x14ac:dyDescent="0.2">
      <c r="A349" s="4" t="s">
        <v>26</v>
      </c>
      <c r="B349" s="5" t="s">
        <v>26</v>
      </c>
      <c r="C349" s="5" t="s">
        <v>604</v>
      </c>
      <c r="D349" s="5" t="s">
        <v>76</v>
      </c>
      <c r="E349" s="5" t="s">
        <v>351</v>
      </c>
      <c r="F349" s="6">
        <v>20</v>
      </c>
      <c r="G349" s="7">
        <v>116.42</v>
      </c>
      <c r="H349" s="13">
        <f>G349*0.14</f>
        <v>16.298800000000004</v>
      </c>
      <c r="I349" s="14">
        <f>G349*0.22</f>
        <v>25.612400000000001</v>
      </c>
      <c r="J349" s="14">
        <f>G349+H349+I349</f>
        <v>158.33120000000002</v>
      </c>
      <c r="K349" s="14">
        <f>J349*1.1</f>
        <v>174.16432000000003</v>
      </c>
      <c r="L349" s="8"/>
      <c r="M349" s="5" t="s">
        <v>800</v>
      </c>
      <c r="N349" s="8" t="s">
        <v>801</v>
      </c>
      <c r="O349" s="9" t="s">
        <v>803</v>
      </c>
      <c r="P349" s="10">
        <v>45393</v>
      </c>
    </row>
    <row r="350" spans="1:16" ht="135" x14ac:dyDescent="0.2">
      <c r="A350" s="4" t="s">
        <v>26</v>
      </c>
      <c r="B350" s="5" t="s">
        <v>26</v>
      </c>
      <c r="C350" s="5" t="s">
        <v>544</v>
      </c>
      <c r="D350" s="5" t="s">
        <v>76</v>
      </c>
      <c r="E350" s="5" t="s">
        <v>351</v>
      </c>
      <c r="F350" s="6">
        <v>30</v>
      </c>
      <c r="G350" s="7">
        <v>162</v>
      </c>
      <c r="H350" s="13">
        <f>G350*0.14</f>
        <v>22.680000000000003</v>
      </c>
      <c r="I350" s="14">
        <f>G350*0.22</f>
        <v>35.64</v>
      </c>
      <c r="J350" s="14">
        <f>G350+H350+I350</f>
        <v>220.32</v>
      </c>
      <c r="K350" s="14">
        <f>J350*1.1</f>
        <v>242.352</v>
      </c>
      <c r="L350" s="8"/>
      <c r="M350" s="5" t="s">
        <v>800</v>
      </c>
      <c r="N350" s="8" t="s">
        <v>801</v>
      </c>
      <c r="O350" s="9" t="s">
        <v>804</v>
      </c>
      <c r="P350" s="10">
        <v>45393</v>
      </c>
    </row>
    <row r="351" spans="1:16" ht="150" x14ac:dyDescent="0.2">
      <c r="A351" s="4" t="s">
        <v>26</v>
      </c>
      <c r="B351" s="5" t="s">
        <v>26</v>
      </c>
      <c r="C351" s="5" t="s">
        <v>29</v>
      </c>
      <c r="D351" s="5" t="s">
        <v>52</v>
      </c>
      <c r="E351" s="5" t="s">
        <v>351</v>
      </c>
      <c r="F351" s="6">
        <v>30</v>
      </c>
      <c r="G351" s="7">
        <v>75.63</v>
      </c>
      <c r="H351" s="13">
        <f>G351*0.17</f>
        <v>12.857100000000001</v>
      </c>
      <c r="I351" s="14">
        <f>G351*0.3</f>
        <v>22.688999999999997</v>
      </c>
      <c r="J351" s="14">
        <f>G351+H351+I351</f>
        <v>111.17609999999999</v>
      </c>
      <c r="K351" s="14">
        <f>J351*1.1</f>
        <v>122.29371</v>
      </c>
      <c r="L351" s="8"/>
      <c r="M351" s="5" t="s">
        <v>788</v>
      </c>
      <c r="N351" s="8" t="s">
        <v>789</v>
      </c>
      <c r="O351" s="9" t="s">
        <v>791</v>
      </c>
      <c r="P351" s="10">
        <v>45386</v>
      </c>
    </row>
    <row r="352" spans="1:16" ht="135" x14ac:dyDescent="0.2">
      <c r="A352" s="4" t="s">
        <v>26</v>
      </c>
      <c r="B352" s="5" t="s">
        <v>26</v>
      </c>
      <c r="C352" s="5" t="s">
        <v>519</v>
      </c>
      <c r="D352" s="5" t="s">
        <v>76</v>
      </c>
      <c r="E352" s="5" t="s">
        <v>351</v>
      </c>
      <c r="F352" s="6">
        <v>30</v>
      </c>
      <c r="G352" s="7">
        <v>58</v>
      </c>
      <c r="H352" s="13">
        <f>G352*0.17</f>
        <v>9.8600000000000012</v>
      </c>
      <c r="I352" s="14">
        <f>G352*0.3</f>
        <v>17.399999999999999</v>
      </c>
      <c r="J352" s="14">
        <f>G352+H352+I352</f>
        <v>85.259999999999991</v>
      </c>
      <c r="K352" s="14">
        <f>J352*1.1</f>
        <v>93.786000000000001</v>
      </c>
      <c r="L352" s="8"/>
      <c r="M352" s="5" t="s">
        <v>800</v>
      </c>
      <c r="N352" s="8" t="s">
        <v>801</v>
      </c>
      <c r="O352" s="9" t="s">
        <v>802</v>
      </c>
      <c r="P352" s="10">
        <v>45393</v>
      </c>
    </row>
    <row r="353" spans="1:16" ht="120" x14ac:dyDescent="0.2">
      <c r="A353" s="4" t="s">
        <v>327</v>
      </c>
      <c r="B353" s="5" t="s">
        <v>1197</v>
      </c>
      <c r="C353" s="5" t="s">
        <v>883</v>
      </c>
      <c r="D353" s="5" t="s">
        <v>317</v>
      </c>
      <c r="E353" s="5" t="s">
        <v>328</v>
      </c>
      <c r="F353" s="6">
        <v>30</v>
      </c>
      <c r="G353" s="7">
        <v>158.11000000000001</v>
      </c>
      <c r="H353" s="13">
        <f>G353*0.14</f>
        <v>22.135400000000004</v>
      </c>
      <c r="I353" s="14">
        <f>G353*0.22</f>
        <v>34.784200000000006</v>
      </c>
      <c r="J353" s="14">
        <f>G353+H353+I353</f>
        <v>215.02960000000002</v>
      </c>
      <c r="K353" s="14">
        <f>J353*1.1</f>
        <v>236.53256000000005</v>
      </c>
      <c r="L353" s="8"/>
      <c r="M353" s="5" t="s">
        <v>1198</v>
      </c>
      <c r="N353" s="8" t="s">
        <v>1199</v>
      </c>
      <c r="O353" s="9" t="s">
        <v>1200</v>
      </c>
      <c r="P353" s="10">
        <v>45391</v>
      </c>
    </row>
    <row r="354" spans="1:16" ht="105" x14ac:dyDescent="0.2">
      <c r="A354" s="4" t="s">
        <v>358</v>
      </c>
      <c r="B354" s="5" t="s">
        <v>1291</v>
      </c>
      <c r="C354" s="5" t="s">
        <v>1292</v>
      </c>
      <c r="D354" s="5" t="s">
        <v>260</v>
      </c>
      <c r="E354" s="5" t="s">
        <v>359</v>
      </c>
      <c r="F354" s="6">
        <v>10</v>
      </c>
      <c r="G354" s="7">
        <v>31.29</v>
      </c>
      <c r="H354" s="13">
        <f>G354*0.17</f>
        <v>5.3193000000000001</v>
      </c>
      <c r="I354" s="14">
        <f>G354*0.3</f>
        <v>9.3869999999999987</v>
      </c>
      <c r="J354" s="14">
        <f>G354+H354+I354</f>
        <v>45.996299999999998</v>
      </c>
      <c r="K354" s="14">
        <f>J354*1.1</f>
        <v>50.595930000000003</v>
      </c>
      <c r="L354" s="8"/>
      <c r="M354" s="5" t="s">
        <v>1293</v>
      </c>
      <c r="N354" s="8" t="s">
        <v>1294</v>
      </c>
      <c r="O354" s="9" t="s">
        <v>1295</v>
      </c>
      <c r="P354" s="10">
        <v>45384</v>
      </c>
    </row>
    <row r="355" spans="1:16" ht="105" x14ac:dyDescent="0.2">
      <c r="A355" s="4" t="s">
        <v>358</v>
      </c>
      <c r="B355" s="5" t="s">
        <v>1291</v>
      </c>
      <c r="C355" s="5" t="s">
        <v>1298</v>
      </c>
      <c r="D355" s="5" t="s">
        <v>260</v>
      </c>
      <c r="E355" s="5" t="s">
        <v>359</v>
      </c>
      <c r="F355" s="6">
        <v>30</v>
      </c>
      <c r="G355" s="7">
        <v>76.989999999999995</v>
      </c>
      <c r="H355" s="13">
        <f>G355*0.17</f>
        <v>13.0883</v>
      </c>
      <c r="I355" s="14">
        <f>G355*0.3</f>
        <v>23.096999999999998</v>
      </c>
      <c r="J355" s="14">
        <f>G355+H355+I355</f>
        <v>113.17529999999999</v>
      </c>
      <c r="K355" s="14">
        <f>J355*1.1</f>
        <v>124.49283</v>
      </c>
      <c r="L355" s="8"/>
      <c r="M355" s="5" t="s">
        <v>1293</v>
      </c>
      <c r="N355" s="8" t="s">
        <v>1294</v>
      </c>
      <c r="O355" s="9" t="s">
        <v>1299</v>
      </c>
      <c r="P355" s="10">
        <v>45384</v>
      </c>
    </row>
    <row r="356" spans="1:16" ht="105" x14ac:dyDescent="0.2">
      <c r="A356" s="4" t="s">
        <v>358</v>
      </c>
      <c r="B356" s="5" t="s">
        <v>1291</v>
      </c>
      <c r="C356" s="5" t="s">
        <v>1296</v>
      </c>
      <c r="D356" s="5" t="s">
        <v>260</v>
      </c>
      <c r="E356" s="5" t="s">
        <v>359</v>
      </c>
      <c r="F356" s="6">
        <v>20</v>
      </c>
      <c r="G356" s="7">
        <v>55.17</v>
      </c>
      <c r="H356" s="13">
        <f>G356*0.17</f>
        <v>9.3789000000000016</v>
      </c>
      <c r="I356" s="14">
        <f>G356*0.3</f>
        <v>16.550999999999998</v>
      </c>
      <c r="J356" s="14">
        <f>G356+H356+I356</f>
        <v>81.099900000000005</v>
      </c>
      <c r="K356" s="14">
        <f>J356*1.1</f>
        <v>89.209890000000016</v>
      </c>
      <c r="L356" s="8"/>
      <c r="M356" s="5" t="s">
        <v>1293</v>
      </c>
      <c r="N356" s="8" t="s">
        <v>1294</v>
      </c>
      <c r="O356" s="9" t="s">
        <v>1297</v>
      </c>
      <c r="P356" s="10">
        <v>45384</v>
      </c>
    </row>
    <row r="357" spans="1:16" ht="120" x14ac:dyDescent="0.2">
      <c r="A357" s="4" t="s">
        <v>378</v>
      </c>
      <c r="B357" s="5" t="s">
        <v>378</v>
      </c>
      <c r="C357" s="5" t="s">
        <v>381</v>
      </c>
      <c r="D357" s="5" t="s">
        <v>90</v>
      </c>
      <c r="E357" s="5" t="s">
        <v>379</v>
      </c>
      <c r="F357" s="6">
        <v>20</v>
      </c>
      <c r="G357" s="7">
        <v>2486</v>
      </c>
      <c r="H357" s="13">
        <f>G357*0.1</f>
        <v>248.60000000000002</v>
      </c>
      <c r="I357" s="14">
        <f>G357*0.15</f>
        <v>372.9</v>
      </c>
      <c r="J357" s="14">
        <f>G357+H357+I357</f>
        <v>3107.5</v>
      </c>
      <c r="K357" s="14">
        <f>J357*1.1</f>
        <v>3418.2500000000005</v>
      </c>
      <c r="L357" s="8"/>
      <c r="M357" s="5" t="s">
        <v>380</v>
      </c>
      <c r="N357" s="8" t="s">
        <v>382</v>
      </c>
      <c r="O357" s="9" t="s">
        <v>383</v>
      </c>
      <c r="P357" s="10">
        <v>45394</v>
      </c>
    </row>
    <row r="358" spans="1:16" ht="105" x14ac:dyDescent="0.2">
      <c r="A358" s="4" t="s">
        <v>678</v>
      </c>
      <c r="B358" s="5" t="s">
        <v>2020</v>
      </c>
      <c r="C358" s="5" t="s">
        <v>2021</v>
      </c>
      <c r="D358" s="5" t="s">
        <v>326</v>
      </c>
      <c r="E358" s="5" t="s">
        <v>679</v>
      </c>
      <c r="F358" s="6">
        <v>30</v>
      </c>
      <c r="G358" s="7">
        <v>259.52</v>
      </c>
      <c r="H358" s="13">
        <f>G358*0.14</f>
        <v>36.332799999999999</v>
      </c>
      <c r="I358" s="14">
        <f>G358*0.22</f>
        <v>57.094399999999993</v>
      </c>
      <c r="J358" s="14">
        <f>G358+H358+I358</f>
        <v>352.94720000000001</v>
      </c>
      <c r="K358" s="14">
        <f>J358*1.1</f>
        <v>388.24192000000005</v>
      </c>
      <c r="L358" s="8"/>
      <c r="M358" s="5" t="s">
        <v>2022</v>
      </c>
      <c r="N358" s="8" t="s">
        <v>2023</v>
      </c>
      <c r="O358" s="9" t="s">
        <v>2024</v>
      </c>
      <c r="P358" s="10">
        <v>45390</v>
      </c>
    </row>
    <row r="359" spans="1:16" ht="105" x14ac:dyDescent="0.2">
      <c r="A359" s="4" t="s">
        <v>678</v>
      </c>
      <c r="B359" s="5" t="s">
        <v>2020</v>
      </c>
      <c r="C359" s="5" t="s">
        <v>2025</v>
      </c>
      <c r="D359" s="5" t="s">
        <v>326</v>
      </c>
      <c r="E359" s="5" t="s">
        <v>679</v>
      </c>
      <c r="F359" s="6">
        <v>50</v>
      </c>
      <c r="G359" s="7">
        <v>432.53</v>
      </c>
      <c r="H359" s="13">
        <f>G359*0.14</f>
        <v>60.554200000000002</v>
      </c>
      <c r="I359" s="14">
        <f>G359*0.22</f>
        <v>95.156599999999997</v>
      </c>
      <c r="J359" s="14">
        <f>G359+H359+I359</f>
        <v>588.24079999999992</v>
      </c>
      <c r="K359" s="14">
        <f>J359*1.1</f>
        <v>647.06488000000002</v>
      </c>
      <c r="L359" s="8"/>
      <c r="M359" s="5" t="s">
        <v>2022</v>
      </c>
      <c r="N359" s="8" t="s">
        <v>2023</v>
      </c>
      <c r="O359" s="9" t="s">
        <v>2026</v>
      </c>
      <c r="P359" s="10">
        <v>45390</v>
      </c>
    </row>
    <row r="360" spans="1:16" ht="105" x14ac:dyDescent="0.2">
      <c r="A360" s="4" t="s">
        <v>678</v>
      </c>
      <c r="B360" s="5" t="s">
        <v>2020</v>
      </c>
      <c r="C360" s="5" t="s">
        <v>2027</v>
      </c>
      <c r="D360" s="5" t="s">
        <v>326</v>
      </c>
      <c r="E360" s="5" t="s">
        <v>679</v>
      </c>
      <c r="F360" s="6">
        <v>60</v>
      </c>
      <c r="G360" s="7">
        <v>519.04</v>
      </c>
      <c r="H360" s="13">
        <f>G360*0.1</f>
        <v>51.903999999999996</v>
      </c>
      <c r="I360" s="14">
        <f>G360*0.15</f>
        <v>77.855999999999995</v>
      </c>
      <c r="J360" s="14">
        <f>G360+H360+I360</f>
        <v>648.79999999999995</v>
      </c>
      <c r="K360" s="14">
        <f>J360*1.1</f>
        <v>713.68000000000006</v>
      </c>
      <c r="L360" s="8"/>
      <c r="M360" s="5" t="s">
        <v>2022</v>
      </c>
      <c r="N360" s="8" t="s">
        <v>2023</v>
      </c>
      <c r="O360" s="9" t="s">
        <v>2028</v>
      </c>
      <c r="P360" s="10">
        <v>45390</v>
      </c>
    </row>
    <row r="361" spans="1:16" ht="105" x14ac:dyDescent="0.2">
      <c r="A361" s="4" t="s">
        <v>678</v>
      </c>
      <c r="B361" s="5" t="s">
        <v>2020</v>
      </c>
      <c r="C361" s="5" t="s">
        <v>2029</v>
      </c>
      <c r="D361" s="5" t="s">
        <v>326</v>
      </c>
      <c r="E361" s="5" t="s">
        <v>679</v>
      </c>
      <c r="F361" s="6">
        <v>90</v>
      </c>
      <c r="G361" s="7">
        <v>778.56</v>
      </c>
      <c r="H361" s="13">
        <f>G361*0.1</f>
        <v>77.855999999999995</v>
      </c>
      <c r="I361" s="14">
        <f>G361*0.15</f>
        <v>116.78399999999999</v>
      </c>
      <c r="J361" s="14">
        <f>G361+H361+I361</f>
        <v>973.19999999999993</v>
      </c>
      <c r="K361" s="14">
        <f>J361*1.1</f>
        <v>1070.52</v>
      </c>
      <c r="L361" s="8"/>
      <c r="M361" s="5" t="s">
        <v>2022</v>
      </c>
      <c r="N361" s="8" t="s">
        <v>2023</v>
      </c>
      <c r="O361" s="9" t="s">
        <v>2030</v>
      </c>
      <c r="P361" s="10">
        <v>45390</v>
      </c>
    </row>
    <row r="362" spans="1:16" ht="150" x14ac:dyDescent="0.2">
      <c r="A362" s="4" t="s">
        <v>1614</v>
      </c>
      <c r="B362" s="5" t="s">
        <v>1615</v>
      </c>
      <c r="C362" s="5" t="s">
        <v>1616</v>
      </c>
      <c r="D362" s="5" t="s">
        <v>941</v>
      </c>
      <c r="E362" s="5" t="s">
        <v>642</v>
      </c>
      <c r="F362" s="6">
        <v>5</v>
      </c>
      <c r="G362" s="7">
        <v>345.31</v>
      </c>
      <c r="H362" s="13">
        <f>G362*0.14</f>
        <v>48.343400000000003</v>
      </c>
      <c r="I362" s="14">
        <f>G362*0.22</f>
        <v>75.968199999999996</v>
      </c>
      <c r="J362" s="14">
        <f>G362+H362+I362</f>
        <v>469.62160000000006</v>
      </c>
      <c r="K362" s="14">
        <f>J362*1.1</f>
        <v>516.5837600000001</v>
      </c>
      <c r="L362" s="8"/>
      <c r="M362" s="5" t="s">
        <v>1617</v>
      </c>
      <c r="N362" s="8" t="s">
        <v>1618</v>
      </c>
      <c r="O362" s="9" t="s">
        <v>1619</v>
      </c>
      <c r="P362" s="10">
        <v>45385</v>
      </c>
    </row>
    <row r="363" spans="1:16" ht="150" x14ac:dyDescent="0.2">
      <c r="A363" s="4" t="s">
        <v>392</v>
      </c>
      <c r="B363" s="5" t="s">
        <v>392</v>
      </c>
      <c r="C363" s="5" t="s">
        <v>393</v>
      </c>
      <c r="D363" s="5" t="s">
        <v>142</v>
      </c>
      <c r="E363" s="5" t="s">
        <v>394</v>
      </c>
      <c r="F363" s="6">
        <v>10</v>
      </c>
      <c r="G363" s="7">
        <v>172.88</v>
      </c>
      <c r="H363" s="13">
        <f>G363*0.14</f>
        <v>24.203200000000002</v>
      </c>
      <c r="I363" s="14">
        <f>G363*0.22</f>
        <v>38.0336</v>
      </c>
      <c r="J363" s="14">
        <f>G363+H363+I363</f>
        <v>235.11680000000001</v>
      </c>
      <c r="K363" s="14">
        <f>J363*1.1</f>
        <v>258.62848000000002</v>
      </c>
      <c r="L363" s="8"/>
      <c r="M363" s="5" t="s">
        <v>395</v>
      </c>
      <c r="N363" s="8" t="s">
        <v>396</v>
      </c>
      <c r="O363" s="9" t="s">
        <v>397</v>
      </c>
      <c r="P363" s="10">
        <v>45386</v>
      </c>
    </row>
    <row r="364" spans="1:16" ht="120" x14ac:dyDescent="0.2">
      <c r="A364" s="4" t="s">
        <v>189</v>
      </c>
      <c r="B364" s="5" t="s">
        <v>398</v>
      </c>
      <c r="C364" s="5" t="s">
        <v>163</v>
      </c>
      <c r="D364" s="5" t="s">
        <v>33</v>
      </c>
      <c r="E364" s="5" t="s">
        <v>190</v>
      </c>
      <c r="F364" s="6">
        <v>30</v>
      </c>
      <c r="G364" s="7">
        <v>57.81</v>
      </c>
      <c r="H364" s="13">
        <f>G364*0.17</f>
        <v>9.8277000000000019</v>
      </c>
      <c r="I364" s="14">
        <f>G364*0.3</f>
        <v>17.343</v>
      </c>
      <c r="J364" s="14">
        <f>G364+H364+I364</f>
        <v>84.980700000000013</v>
      </c>
      <c r="K364" s="14">
        <f>J364*1.1</f>
        <v>93.478770000000026</v>
      </c>
      <c r="L364" s="8"/>
      <c r="M364" s="5" t="s">
        <v>399</v>
      </c>
      <c r="N364" s="8" t="s">
        <v>400</v>
      </c>
      <c r="O364" s="9" t="s">
        <v>401</v>
      </c>
      <c r="P364" s="10">
        <v>45387</v>
      </c>
    </row>
    <row r="365" spans="1:16" ht="120" x14ac:dyDescent="0.2">
      <c r="A365" s="4" t="s">
        <v>189</v>
      </c>
      <c r="B365" s="5" t="s">
        <v>398</v>
      </c>
      <c r="C365" s="5" t="s">
        <v>162</v>
      </c>
      <c r="D365" s="5" t="s">
        <v>33</v>
      </c>
      <c r="E365" s="5" t="s">
        <v>190</v>
      </c>
      <c r="F365" s="6">
        <v>30</v>
      </c>
      <c r="G365" s="7">
        <v>38.380000000000003</v>
      </c>
      <c r="H365" s="13">
        <f>G365*0.17</f>
        <v>6.5246000000000013</v>
      </c>
      <c r="I365" s="14">
        <f>G365*0.3</f>
        <v>11.514000000000001</v>
      </c>
      <c r="J365" s="14">
        <f>G365+H365+I365</f>
        <v>56.418600000000005</v>
      </c>
      <c r="K365" s="14">
        <f>J365*1.1</f>
        <v>62.060460000000013</v>
      </c>
      <c r="L365" s="8"/>
      <c r="M365" s="5" t="s">
        <v>399</v>
      </c>
      <c r="N365" s="8" t="s">
        <v>400</v>
      </c>
      <c r="O365" s="9" t="s">
        <v>402</v>
      </c>
      <c r="P365" s="10">
        <v>45387</v>
      </c>
    </row>
    <row r="366" spans="1:16" ht="165" x14ac:dyDescent="0.2">
      <c r="A366" s="4" t="s">
        <v>189</v>
      </c>
      <c r="B366" s="5" t="s">
        <v>1317</v>
      </c>
      <c r="C366" s="5" t="s">
        <v>1322</v>
      </c>
      <c r="D366" s="5" t="s">
        <v>260</v>
      </c>
      <c r="E366" s="5" t="s">
        <v>190</v>
      </c>
      <c r="F366" s="6">
        <v>30</v>
      </c>
      <c r="G366" s="7">
        <v>320.7</v>
      </c>
      <c r="H366" s="13">
        <f>G366*0.14</f>
        <v>44.898000000000003</v>
      </c>
      <c r="I366" s="14">
        <f>G366*0.22</f>
        <v>70.554000000000002</v>
      </c>
      <c r="J366" s="14">
        <f>G366+H366+I366</f>
        <v>436.15200000000004</v>
      </c>
      <c r="K366" s="14">
        <f>J366*1.1</f>
        <v>479.76720000000006</v>
      </c>
      <c r="L366" s="8"/>
      <c r="M366" s="5" t="s">
        <v>1318</v>
      </c>
      <c r="N366" s="8" t="s">
        <v>1320</v>
      </c>
      <c r="O366" s="9" t="s">
        <v>1323</v>
      </c>
      <c r="P366" s="10">
        <v>45393</v>
      </c>
    </row>
    <row r="367" spans="1:16" ht="195" x14ac:dyDescent="0.2">
      <c r="A367" s="4" t="s">
        <v>189</v>
      </c>
      <c r="B367" s="5" t="s">
        <v>1317</v>
      </c>
      <c r="C367" s="5" t="s">
        <v>1319</v>
      </c>
      <c r="D367" s="5" t="s">
        <v>260</v>
      </c>
      <c r="E367" s="5" t="s">
        <v>190</v>
      </c>
      <c r="F367" s="6">
        <v>30</v>
      </c>
      <c r="G367" s="7">
        <v>158.33000000000001</v>
      </c>
      <c r="H367" s="13">
        <f>G367*0.14</f>
        <v>22.166200000000003</v>
      </c>
      <c r="I367" s="14">
        <f>G367*0.22</f>
        <v>34.832600000000006</v>
      </c>
      <c r="J367" s="14">
        <f>G367+H367+I367</f>
        <v>215.32880000000003</v>
      </c>
      <c r="K367" s="14">
        <f>J367*1.1</f>
        <v>236.86168000000006</v>
      </c>
      <c r="L367" s="8"/>
      <c r="M367" s="5" t="s">
        <v>1318</v>
      </c>
      <c r="N367" s="8" t="s">
        <v>1320</v>
      </c>
      <c r="O367" s="9" t="s">
        <v>1321</v>
      </c>
      <c r="P367" s="10">
        <v>45393</v>
      </c>
    </row>
    <row r="368" spans="1:16" ht="210" x14ac:dyDescent="0.2">
      <c r="A368" s="4" t="s">
        <v>189</v>
      </c>
      <c r="B368" s="5" t="s">
        <v>1843</v>
      </c>
      <c r="C368" s="5" t="s">
        <v>1848</v>
      </c>
      <c r="D368" s="5" t="s">
        <v>72</v>
      </c>
      <c r="E368" s="5" t="s">
        <v>190</v>
      </c>
      <c r="F368" s="6">
        <v>30</v>
      </c>
      <c r="G368" s="7">
        <v>281.56</v>
      </c>
      <c r="H368" s="13">
        <f>G368*0.14</f>
        <v>39.418400000000005</v>
      </c>
      <c r="I368" s="14">
        <f>G368*0.22</f>
        <v>61.943199999999997</v>
      </c>
      <c r="J368" s="14">
        <f>G368+H368+I368</f>
        <v>382.92160000000001</v>
      </c>
      <c r="K368" s="14">
        <f>J368*1.1</f>
        <v>421.21376000000004</v>
      </c>
      <c r="L368" s="8"/>
      <c r="M368" s="5" t="s">
        <v>1845</v>
      </c>
      <c r="N368" s="8" t="s">
        <v>1846</v>
      </c>
      <c r="O368" s="9" t="s">
        <v>1849</v>
      </c>
      <c r="P368" s="10">
        <v>45383</v>
      </c>
    </row>
    <row r="369" spans="1:16" ht="210" x14ac:dyDescent="0.2">
      <c r="A369" s="4" t="s">
        <v>189</v>
      </c>
      <c r="B369" s="5" t="s">
        <v>1843</v>
      </c>
      <c r="C369" s="5" t="s">
        <v>1844</v>
      </c>
      <c r="D369" s="5" t="s">
        <v>72</v>
      </c>
      <c r="E369" s="5" t="s">
        <v>190</v>
      </c>
      <c r="F369" s="6">
        <v>30</v>
      </c>
      <c r="G369" s="7">
        <v>193.06</v>
      </c>
      <c r="H369" s="13">
        <f>G369*0.14</f>
        <v>27.028400000000001</v>
      </c>
      <c r="I369" s="14">
        <f>G369*0.22</f>
        <v>42.473199999999999</v>
      </c>
      <c r="J369" s="14">
        <f>G369+H369+I369</f>
        <v>262.5616</v>
      </c>
      <c r="K369" s="14">
        <f>J369*1.1</f>
        <v>288.81776000000002</v>
      </c>
      <c r="L369" s="8"/>
      <c r="M369" s="5" t="s">
        <v>1845</v>
      </c>
      <c r="N369" s="8" t="s">
        <v>1846</v>
      </c>
      <c r="O369" s="9" t="s">
        <v>1847</v>
      </c>
      <c r="P369" s="10">
        <v>45383</v>
      </c>
    </row>
    <row r="370" spans="1:16" ht="135" x14ac:dyDescent="0.2">
      <c r="A370" s="4" t="s">
        <v>404</v>
      </c>
      <c r="B370" s="5" t="s">
        <v>406</v>
      </c>
      <c r="C370" s="5" t="s">
        <v>408</v>
      </c>
      <c r="D370" s="5" t="s">
        <v>62</v>
      </c>
      <c r="E370" s="5" t="s">
        <v>405</v>
      </c>
      <c r="F370" s="6">
        <v>1</v>
      </c>
      <c r="G370" s="7">
        <v>5258.78</v>
      </c>
      <c r="H370" s="13">
        <f>G370*0.1</f>
        <v>525.87800000000004</v>
      </c>
      <c r="I370" s="14">
        <f>G370*0.15</f>
        <v>788.81699999999989</v>
      </c>
      <c r="J370" s="14">
        <f>G370+H370+I370</f>
        <v>6573.4749999999995</v>
      </c>
      <c r="K370" s="14">
        <f>J370*1.1</f>
        <v>7230.8225000000002</v>
      </c>
      <c r="L370" s="8"/>
      <c r="M370" s="5" t="s">
        <v>407</v>
      </c>
      <c r="N370" s="8" t="s">
        <v>410</v>
      </c>
      <c r="O370" s="9" t="s">
        <v>409</v>
      </c>
      <c r="P370" s="10">
        <v>45393</v>
      </c>
    </row>
    <row r="371" spans="1:16" ht="135" x14ac:dyDescent="0.2">
      <c r="A371" s="4" t="s">
        <v>325</v>
      </c>
      <c r="B371" s="5" t="s">
        <v>2156</v>
      </c>
      <c r="C371" s="5" t="s">
        <v>124</v>
      </c>
      <c r="D371" s="5" t="s">
        <v>267</v>
      </c>
      <c r="E371" s="5" t="s">
        <v>411</v>
      </c>
      <c r="F371" s="6">
        <v>20</v>
      </c>
      <c r="G371" s="7">
        <v>69.8</v>
      </c>
      <c r="H371" s="13">
        <f>G371*0.17</f>
        <v>11.866</v>
      </c>
      <c r="I371" s="14">
        <f>G371*0.3</f>
        <v>20.939999999999998</v>
      </c>
      <c r="J371" s="14">
        <f>G371+H371+I371</f>
        <v>102.60599999999999</v>
      </c>
      <c r="K371" s="14">
        <f>J371*1.1</f>
        <v>112.86660000000001</v>
      </c>
      <c r="L371" s="8"/>
      <c r="M371" s="5" t="s">
        <v>2157</v>
      </c>
      <c r="N371" s="8" t="s">
        <v>2158</v>
      </c>
      <c r="O371" s="9" t="s">
        <v>2159</v>
      </c>
      <c r="P371" s="10">
        <v>45383</v>
      </c>
    </row>
    <row r="372" spans="1:16" ht="135" x14ac:dyDescent="0.2">
      <c r="A372" s="4" t="s">
        <v>325</v>
      </c>
      <c r="B372" s="5" t="s">
        <v>2156</v>
      </c>
      <c r="C372" s="5" t="s">
        <v>259</v>
      </c>
      <c r="D372" s="5" t="s">
        <v>267</v>
      </c>
      <c r="E372" s="5" t="s">
        <v>411</v>
      </c>
      <c r="F372" s="6">
        <v>30</v>
      </c>
      <c r="G372" s="7">
        <v>104.7</v>
      </c>
      <c r="H372" s="13">
        <f>G372*0.14</f>
        <v>14.658000000000001</v>
      </c>
      <c r="I372" s="14">
        <f>G372*0.22</f>
        <v>23.034000000000002</v>
      </c>
      <c r="J372" s="14">
        <f>G372+H372+I372</f>
        <v>142.392</v>
      </c>
      <c r="K372" s="14">
        <f>J372*1.1</f>
        <v>156.63120000000001</v>
      </c>
      <c r="L372" s="8"/>
      <c r="M372" s="5" t="s">
        <v>2157</v>
      </c>
      <c r="N372" s="8" t="s">
        <v>2158</v>
      </c>
      <c r="O372" s="9" t="s">
        <v>2160</v>
      </c>
      <c r="P372" s="10">
        <v>45383</v>
      </c>
    </row>
    <row r="373" spans="1:16" ht="135" x14ac:dyDescent="0.2">
      <c r="A373" s="4" t="s">
        <v>325</v>
      </c>
      <c r="B373" s="5" t="s">
        <v>2156</v>
      </c>
      <c r="C373" s="5" t="s">
        <v>1842</v>
      </c>
      <c r="D373" s="5" t="s">
        <v>267</v>
      </c>
      <c r="E373" s="5" t="s">
        <v>411</v>
      </c>
      <c r="F373" s="6">
        <v>50</v>
      </c>
      <c r="G373" s="7">
        <v>174.5</v>
      </c>
      <c r="H373" s="13">
        <f>G373*0.14</f>
        <v>24.430000000000003</v>
      </c>
      <c r="I373" s="14">
        <f>G373*0.22</f>
        <v>38.39</v>
      </c>
      <c r="J373" s="14">
        <f>G373+H373+I373</f>
        <v>237.32</v>
      </c>
      <c r="K373" s="14">
        <f>J373*1.1</f>
        <v>261.05200000000002</v>
      </c>
      <c r="L373" s="8"/>
      <c r="M373" s="5" t="s">
        <v>2157</v>
      </c>
      <c r="N373" s="8" t="s">
        <v>2158</v>
      </c>
      <c r="O373" s="9" t="s">
        <v>2161</v>
      </c>
      <c r="P373" s="10">
        <v>45383</v>
      </c>
    </row>
    <row r="374" spans="1:16" ht="150" x14ac:dyDescent="0.2">
      <c r="A374" s="4" t="s">
        <v>325</v>
      </c>
      <c r="B374" s="5" t="s">
        <v>1156</v>
      </c>
      <c r="C374" s="5" t="s">
        <v>412</v>
      </c>
      <c r="D374" s="5" t="s">
        <v>88</v>
      </c>
      <c r="E374" s="5" t="s">
        <v>411</v>
      </c>
      <c r="F374" s="6">
        <v>1</v>
      </c>
      <c r="G374" s="7">
        <v>70</v>
      </c>
      <c r="H374" s="13">
        <f>G374*0.17</f>
        <v>11.9</v>
      </c>
      <c r="I374" s="14">
        <f>G374*0.3</f>
        <v>21</v>
      </c>
      <c r="J374" s="14">
        <f>G374+H374+I374</f>
        <v>102.9</v>
      </c>
      <c r="K374" s="14">
        <f>J374*1.1</f>
        <v>113.19000000000001</v>
      </c>
      <c r="L374" s="8"/>
      <c r="M374" s="5" t="s">
        <v>1157</v>
      </c>
      <c r="N374" s="8" t="s">
        <v>1158</v>
      </c>
      <c r="O374" s="9" t="s">
        <v>1159</v>
      </c>
      <c r="P374" s="10">
        <v>45391</v>
      </c>
    </row>
    <row r="375" spans="1:16" ht="150" x14ac:dyDescent="0.2">
      <c r="A375" s="4" t="s">
        <v>413</v>
      </c>
      <c r="B375" s="5" t="s">
        <v>1234</v>
      </c>
      <c r="C375" s="5" t="s">
        <v>1236</v>
      </c>
      <c r="D375" s="5" t="s">
        <v>442</v>
      </c>
      <c r="E375" s="5" t="s">
        <v>414</v>
      </c>
      <c r="F375" s="6">
        <v>30</v>
      </c>
      <c r="G375" s="7">
        <v>57.09</v>
      </c>
      <c r="H375" s="13">
        <f>G375*0.17</f>
        <v>9.7053000000000011</v>
      </c>
      <c r="I375" s="14">
        <f>G375*0.3</f>
        <v>17.126999999999999</v>
      </c>
      <c r="J375" s="14">
        <f>G375+H375+I375</f>
        <v>83.922299999999993</v>
      </c>
      <c r="K375" s="14">
        <f>J375*1.1</f>
        <v>92.314530000000005</v>
      </c>
      <c r="L375" s="8"/>
      <c r="M375" s="5" t="s">
        <v>1235</v>
      </c>
      <c r="N375" s="8" t="s">
        <v>1237</v>
      </c>
      <c r="O375" s="9" t="s">
        <v>1238</v>
      </c>
      <c r="P375" s="10">
        <v>45391</v>
      </c>
    </row>
    <row r="376" spans="1:16" ht="180" x14ac:dyDescent="0.2">
      <c r="A376" s="4" t="s">
        <v>413</v>
      </c>
      <c r="B376" s="5" t="s">
        <v>1457</v>
      </c>
      <c r="C376" s="5" t="s">
        <v>1459</v>
      </c>
      <c r="D376" s="5" t="s">
        <v>260</v>
      </c>
      <c r="E376" s="5" t="s">
        <v>414</v>
      </c>
      <c r="F376" s="6">
        <v>30</v>
      </c>
      <c r="G376" s="7">
        <v>208.36</v>
      </c>
      <c r="H376" s="13">
        <f>G376*0.14</f>
        <v>29.170400000000004</v>
      </c>
      <c r="I376" s="14">
        <f>G376*0.22</f>
        <v>45.839200000000005</v>
      </c>
      <c r="J376" s="14">
        <f>G376+H376+I376</f>
        <v>283.36959999999999</v>
      </c>
      <c r="K376" s="14">
        <f>J376*1.1</f>
        <v>311.70656000000002</v>
      </c>
      <c r="L376" s="8"/>
      <c r="M376" s="5" t="s">
        <v>1458</v>
      </c>
      <c r="N376" s="8" t="s">
        <v>1460</v>
      </c>
      <c r="O376" s="9" t="s">
        <v>1461</v>
      </c>
      <c r="P376" s="10">
        <v>45393</v>
      </c>
    </row>
    <row r="377" spans="1:16" ht="165" x14ac:dyDescent="0.2">
      <c r="A377" s="4" t="s">
        <v>413</v>
      </c>
      <c r="B377" s="5" t="s">
        <v>1501</v>
      </c>
      <c r="C377" s="5" t="s">
        <v>1336</v>
      </c>
      <c r="D377" s="5" t="s">
        <v>900</v>
      </c>
      <c r="E377" s="5" t="s">
        <v>414</v>
      </c>
      <c r="F377" s="6">
        <v>30</v>
      </c>
      <c r="G377" s="7">
        <v>121.77</v>
      </c>
      <c r="H377" s="13">
        <f>G377*0.14</f>
        <v>17.047800000000002</v>
      </c>
      <c r="I377" s="14">
        <f>G377*0.22</f>
        <v>26.789400000000001</v>
      </c>
      <c r="J377" s="14">
        <f>G377+H377+I377</f>
        <v>165.60720000000001</v>
      </c>
      <c r="K377" s="14">
        <f>J377*1.1</f>
        <v>182.16792000000001</v>
      </c>
      <c r="L377" s="8"/>
      <c r="M377" s="5" t="s">
        <v>1502</v>
      </c>
      <c r="N377" s="8" t="s">
        <v>1503</v>
      </c>
      <c r="O377" s="9" t="s">
        <v>1469</v>
      </c>
      <c r="P377" s="10">
        <v>45390</v>
      </c>
    </row>
    <row r="378" spans="1:16" ht="165" x14ac:dyDescent="0.2">
      <c r="A378" s="4" t="s">
        <v>413</v>
      </c>
      <c r="B378" s="5" t="s">
        <v>1501</v>
      </c>
      <c r="C378" s="5" t="s">
        <v>1337</v>
      </c>
      <c r="D378" s="5" t="s">
        <v>900</v>
      </c>
      <c r="E378" s="5" t="s">
        <v>414</v>
      </c>
      <c r="F378" s="6">
        <v>60</v>
      </c>
      <c r="G378" s="7">
        <v>246.03</v>
      </c>
      <c r="H378" s="13">
        <f>G378*0.14</f>
        <v>34.444200000000002</v>
      </c>
      <c r="I378" s="14">
        <f>G378*0.22</f>
        <v>54.126600000000003</v>
      </c>
      <c r="J378" s="14">
        <f>G378+H378+I378</f>
        <v>334.60079999999999</v>
      </c>
      <c r="K378" s="14">
        <f>J378*1.1</f>
        <v>368.06088</v>
      </c>
      <c r="L378" s="8"/>
      <c r="M378" s="5" t="s">
        <v>1502</v>
      </c>
      <c r="N378" s="8" t="s">
        <v>1503</v>
      </c>
      <c r="O378" s="9" t="s">
        <v>1470</v>
      </c>
      <c r="P378" s="10">
        <v>45390</v>
      </c>
    </row>
    <row r="379" spans="1:16" ht="165" x14ac:dyDescent="0.2">
      <c r="A379" s="4" t="s">
        <v>413</v>
      </c>
      <c r="B379" s="5" t="s">
        <v>1501</v>
      </c>
      <c r="C379" s="5" t="s">
        <v>1432</v>
      </c>
      <c r="D379" s="5" t="s">
        <v>900</v>
      </c>
      <c r="E379" s="5" t="s">
        <v>414</v>
      </c>
      <c r="F379" s="6">
        <v>30</v>
      </c>
      <c r="G379" s="7">
        <v>199.18</v>
      </c>
      <c r="H379" s="13">
        <f>G379*0.14</f>
        <v>27.885200000000005</v>
      </c>
      <c r="I379" s="14">
        <f>G379*0.22</f>
        <v>43.819600000000001</v>
      </c>
      <c r="J379" s="14">
        <f>G379+H379+I379</f>
        <v>270.88479999999998</v>
      </c>
      <c r="K379" s="14">
        <f>J379*1.1</f>
        <v>297.97327999999999</v>
      </c>
      <c r="L379" s="8"/>
      <c r="M379" s="5" t="s">
        <v>1502</v>
      </c>
      <c r="N379" s="8" t="s">
        <v>1503</v>
      </c>
      <c r="O379" s="9" t="s">
        <v>1468</v>
      </c>
      <c r="P379" s="10">
        <v>45390</v>
      </c>
    </row>
    <row r="380" spans="1:16" ht="165" x14ac:dyDescent="0.2">
      <c r="A380" s="4" t="s">
        <v>413</v>
      </c>
      <c r="B380" s="5" t="s">
        <v>1501</v>
      </c>
      <c r="C380" s="5" t="s">
        <v>1431</v>
      </c>
      <c r="D380" s="5" t="s">
        <v>900</v>
      </c>
      <c r="E380" s="5" t="s">
        <v>414</v>
      </c>
      <c r="F380" s="6">
        <v>60</v>
      </c>
      <c r="G380" s="7">
        <v>354.02</v>
      </c>
      <c r="H380" s="13">
        <f>G380*0.14</f>
        <v>49.562800000000003</v>
      </c>
      <c r="I380" s="14">
        <f>G380*0.22</f>
        <v>77.884399999999999</v>
      </c>
      <c r="J380" s="14">
        <f>G380+H380+I380</f>
        <v>481.46719999999993</v>
      </c>
      <c r="K380" s="14">
        <f>J380*1.1</f>
        <v>529.61392000000001</v>
      </c>
      <c r="L380" s="8"/>
      <c r="M380" s="5" t="s">
        <v>1502</v>
      </c>
      <c r="N380" s="8" t="s">
        <v>1503</v>
      </c>
      <c r="O380" s="9" t="s">
        <v>1467</v>
      </c>
      <c r="P380" s="10">
        <v>45390</v>
      </c>
    </row>
    <row r="381" spans="1:16" ht="165" x14ac:dyDescent="0.2">
      <c r="A381" s="4" t="s">
        <v>413</v>
      </c>
      <c r="B381" s="5" t="s">
        <v>1527</v>
      </c>
      <c r="C381" s="5" t="s">
        <v>1528</v>
      </c>
      <c r="D381" s="5" t="s">
        <v>541</v>
      </c>
      <c r="E381" s="5" t="s">
        <v>414</v>
      </c>
      <c r="F381" s="6">
        <v>60</v>
      </c>
      <c r="G381" s="7">
        <v>111.06</v>
      </c>
      <c r="H381" s="13">
        <f>G381*0.14</f>
        <v>15.548400000000003</v>
      </c>
      <c r="I381" s="14">
        <f>G381*0.22</f>
        <v>24.433199999999999</v>
      </c>
      <c r="J381" s="14">
        <f>G381+H381+I381</f>
        <v>151.04160000000002</v>
      </c>
      <c r="K381" s="14">
        <f>J381*1.1</f>
        <v>166.14576000000002</v>
      </c>
      <c r="L381" s="8"/>
      <c r="M381" s="5" t="s">
        <v>1529</v>
      </c>
      <c r="N381" s="8" t="s">
        <v>1530</v>
      </c>
      <c r="O381" s="9" t="s">
        <v>1531</v>
      </c>
      <c r="P381" s="10">
        <v>45390</v>
      </c>
    </row>
    <row r="382" spans="1:16" ht="165" x14ac:dyDescent="0.2">
      <c r="A382" s="4" t="s">
        <v>413</v>
      </c>
      <c r="B382" s="5" t="s">
        <v>1532</v>
      </c>
      <c r="C382" s="5" t="s">
        <v>1533</v>
      </c>
      <c r="D382" s="5" t="s">
        <v>1534</v>
      </c>
      <c r="E382" s="5" t="s">
        <v>414</v>
      </c>
      <c r="F382" s="6">
        <v>60</v>
      </c>
      <c r="G382" s="7">
        <v>130.66999999999999</v>
      </c>
      <c r="H382" s="13">
        <f>G382*0.14</f>
        <v>18.293800000000001</v>
      </c>
      <c r="I382" s="14">
        <f>G382*0.22</f>
        <v>28.747399999999999</v>
      </c>
      <c r="J382" s="14">
        <f>G382+H382+I382</f>
        <v>177.71119999999999</v>
      </c>
      <c r="K382" s="14">
        <f>J382*1.1</f>
        <v>195.48232000000002</v>
      </c>
      <c r="L382" s="8"/>
      <c r="M382" s="5" t="s">
        <v>1535</v>
      </c>
      <c r="N382" s="8" t="s">
        <v>1536</v>
      </c>
      <c r="O382" s="9" t="s">
        <v>1537</v>
      </c>
      <c r="P382" s="10">
        <v>45386</v>
      </c>
    </row>
    <row r="383" spans="1:16" ht="165" x14ac:dyDescent="0.2">
      <c r="A383" s="4" t="s">
        <v>413</v>
      </c>
      <c r="B383" s="5" t="s">
        <v>1532</v>
      </c>
      <c r="C383" s="5" t="s">
        <v>1533</v>
      </c>
      <c r="D383" s="5" t="s">
        <v>1538</v>
      </c>
      <c r="E383" s="5" t="s">
        <v>414</v>
      </c>
      <c r="F383" s="6">
        <v>60</v>
      </c>
      <c r="G383" s="7">
        <v>140.94</v>
      </c>
      <c r="H383" s="13">
        <f>G383*0.14</f>
        <v>19.7316</v>
      </c>
      <c r="I383" s="14">
        <f>G383*0.22</f>
        <v>31.006799999999998</v>
      </c>
      <c r="J383" s="14">
        <f>G383+H383+I383</f>
        <v>191.67840000000001</v>
      </c>
      <c r="K383" s="14">
        <f>J383*1.1</f>
        <v>210.84624000000002</v>
      </c>
      <c r="L383" s="8"/>
      <c r="M383" s="5" t="s">
        <v>1535</v>
      </c>
      <c r="N383" s="8" t="s">
        <v>1539</v>
      </c>
      <c r="O383" s="9" t="s">
        <v>1540</v>
      </c>
      <c r="P383" s="10">
        <v>45386</v>
      </c>
    </row>
    <row r="384" spans="1:16" ht="165" x14ac:dyDescent="0.2">
      <c r="A384" s="4" t="s">
        <v>413</v>
      </c>
      <c r="B384" s="5" t="s">
        <v>1633</v>
      </c>
      <c r="C384" s="5" t="s">
        <v>1634</v>
      </c>
      <c r="D384" s="5" t="s">
        <v>1638</v>
      </c>
      <c r="E384" s="5" t="s">
        <v>414</v>
      </c>
      <c r="F384" s="6">
        <v>60</v>
      </c>
      <c r="G384" s="7">
        <v>65.33</v>
      </c>
      <c r="H384" s="13">
        <f>G384*0.17</f>
        <v>11.1061</v>
      </c>
      <c r="I384" s="14">
        <f>G384*0.3</f>
        <v>19.599</v>
      </c>
      <c r="J384" s="14">
        <f>G384+H384+I384</f>
        <v>96.0351</v>
      </c>
      <c r="K384" s="14">
        <f>J384*1.1</f>
        <v>105.63861000000001</v>
      </c>
      <c r="L384" s="8"/>
      <c r="M384" s="5" t="s">
        <v>1635</v>
      </c>
      <c r="N384" s="8" t="s">
        <v>1530</v>
      </c>
      <c r="O384" s="9" t="s">
        <v>1639</v>
      </c>
      <c r="P384" s="10">
        <v>45390</v>
      </c>
    </row>
    <row r="385" spans="1:16" ht="165" x14ac:dyDescent="0.2">
      <c r="A385" s="4" t="s">
        <v>413</v>
      </c>
      <c r="B385" s="5" t="s">
        <v>1633</v>
      </c>
      <c r="C385" s="5" t="s">
        <v>1634</v>
      </c>
      <c r="D385" s="5" t="s">
        <v>1429</v>
      </c>
      <c r="E385" s="5" t="s">
        <v>414</v>
      </c>
      <c r="F385" s="6">
        <v>60</v>
      </c>
      <c r="G385" s="7">
        <v>74.31</v>
      </c>
      <c r="H385" s="13">
        <f>G385*0.17</f>
        <v>12.632700000000002</v>
      </c>
      <c r="I385" s="14">
        <f>G385*0.3</f>
        <v>22.292999999999999</v>
      </c>
      <c r="J385" s="14">
        <f>G385+H385+I385</f>
        <v>109.23570000000001</v>
      </c>
      <c r="K385" s="14">
        <f>J385*1.1</f>
        <v>120.15927000000002</v>
      </c>
      <c r="L385" s="8"/>
      <c r="M385" s="5" t="s">
        <v>1635</v>
      </c>
      <c r="N385" s="8" t="s">
        <v>1636</v>
      </c>
      <c r="O385" s="9" t="s">
        <v>1637</v>
      </c>
      <c r="P385" s="10">
        <v>45385</v>
      </c>
    </row>
    <row r="386" spans="1:16" ht="150" x14ac:dyDescent="0.2">
      <c r="A386" s="4" t="s">
        <v>881</v>
      </c>
      <c r="B386" s="5" t="s">
        <v>2136</v>
      </c>
      <c r="C386" s="5" t="s">
        <v>1908</v>
      </c>
      <c r="D386" s="5" t="s">
        <v>1216</v>
      </c>
      <c r="E386" s="5" t="s">
        <v>882</v>
      </c>
      <c r="F386" s="6">
        <v>50</v>
      </c>
      <c r="G386" s="7">
        <v>2053.4899999999998</v>
      </c>
      <c r="H386" s="13">
        <f>G386*0.1</f>
        <v>205.34899999999999</v>
      </c>
      <c r="I386" s="14">
        <f>G386*0.15</f>
        <v>308.02349999999996</v>
      </c>
      <c r="J386" s="14">
        <f>G386+H386+I386</f>
        <v>2566.8624999999997</v>
      </c>
      <c r="K386" s="14">
        <f>J386*1.1</f>
        <v>2823.5487499999999</v>
      </c>
      <c r="L386" s="8"/>
      <c r="M386" s="5" t="s">
        <v>1217</v>
      </c>
      <c r="N386" s="8" t="s">
        <v>2137</v>
      </c>
      <c r="O386" s="9" t="s">
        <v>2139</v>
      </c>
      <c r="P386" s="10">
        <v>45390</v>
      </c>
    </row>
    <row r="387" spans="1:16" ht="135" x14ac:dyDescent="0.2">
      <c r="A387" s="4" t="s">
        <v>881</v>
      </c>
      <c r="B387" s="5" t="s">
        <v>2136</v>
      </c>
      <c r="C387" s="5" t="s">
        <v>1452</v>
      </c>
      <c r="D387" s="5" t="s">
        <v>1216</v>
      </c>
      <c r="E387" s="5" t="s">
        <v>882</v>
      </c>
      <c r="F387" s="6">
        <v>50</v>
      </c>
      <c r="G387" s="7">
        <v>2053.4899999999998</v>
      </c>
      <c r="H387" s="13">
        <f>G387*0.1</f>
        <v>205.34899999999999</v>
      </c>
      <c r="I387" s="14">
        <f>G387*0.15</f>
        <v>308.02349999999996</v>
      </c>
      <c r="J387" s="14">
        <f>G387+H387+I387</f>
        <v>2566.8624999999997</v>
      </c>
      <c r="K387" s="14">
        <f>J387*1.1</f>
        <v>2823.5487499999999</v>
      </c>
      <c r="L387" s="8"/>
      <c r="M387" s="5" t="s">
        <v>1217</v>
      </c>
      <c r="N387" s="8" t="s">
        <v>2137</v>
      </c>
      <c r="O387" s="9" t="s">
        <v>2138</v>
      </c>
      <c r="P387" s="10">
        <v>45390</v>
      </c>
    </row>
    <row r="388" spans="1:16" ht="165" x14ac:dyDescent="0.2">
      <c r="A388" s="4" t="s">
        <v>939</v>
      </c>
      <c r="B388" s="5" t="s">
        <v>2140</v>
      </c>
      <c r="C388" s="5" t="s">
        <v>2152</v>
      </c>
      <c r="D388" s="5" t="s">
        <v>1216</v>
      </c>
      <c r="E388" s="5" t="s">
        <v>882</v>
      </c>
      <c r="F388" s="6">
        <v>100</v>
      </c>
      <c r="G388" s="7">
        <v>3168.48</v>
      </c>
      <c r="H388" s="13">
        <f>G388*0.1</f>
        <v>316.84800000000001</v>
      </c>
      <c r="I388" s="14">
        <f>G388*0.15</f>
        <v>475.27199999999999</v>
      </c>
      <c r="J388" s="14">
        <f>G388+H388+I388</f>
        <v>3960.6</v>
      </c>
      <c r="K388" s="14">
        <f>J388*1.1</f>
        <v>4356.66</v>
      </c>
      <c r="L388" s="8"/>
      <c r="M388" s="5" t="s">
        <v>2141</v>
      </c>
      <c r="N388" s="8" t="s">
        <v>2142</v>
      </c>
      <c r="O388" s="9" t="s">
        <v>2153</v>
      </c>
      <c r="P388" s="10">
        <v>45391</v>
      </c>
    </row>
    <row r="389" spans="1:16" ht="165" x14ac:dyDescent="0.2">
      <c r="A389" s="4" t="s">
        <v>939</v>
      </c>
      <c r="B389" s="5" t="s">
        <v>2140</v>
      </c>
      <c r="C389" s="5" t="s">
        <v>2150</v>
      </c>
      <c r="D389" s="5" t="s">
        <v>1216</v>
      </c>
      <c r="E389" s="5" t="s">
        <v>882</v>
      </c>
      <c r="F389" s="6">
        <v>50</v>
      </c>
      <c r="G389" s="7">
        <v>1584.24</v>
      </c>
      <c r="H389" s="13">
        <f>G389*0.1</f>
        <v>158.42400000000001</v>
      </c>
      <c r="I389" s="14">
        <f>G389*0.15</f>
        <v>237.636</v>
      </c>
      <c r="J389" s="14">
        <f>G389+H389+I389</f>
        <v>1980.3</v>
      </c>
      <c r="K389" s="14">
        <f>J389*1.1</f>
        <v>2178.33</v>
      </c>
      <c r="L389" s="8"/>
      <c r="M389" s="5" t="s">
        <v>2141</v>
      </c>
      <c r="N389" s="8" t="s">
        <v>2142</v>
      </c>
      <c r="O389" s="9" t="s">
        <v>2151</v>
      </c>
      <c r="P389" s="10">
        <v>45391</v>
      </c>
    </row>
    <row r="390" spans="1:16" ht="135" x14ac:dyDescent="0.2">
      <c r="A390" s="4" t="s">
        <v>939</v>
      </c>
      <c r="B390" s="5" t="s">
        <v>2140</v>
      </c>
      <c r="C390" s="5" t="s">
        <v>2145</v>
      </c>
      <c r="D390" s="5" t="s">
        <v>1216</v>
      </c>
      <c r="E390" s="5" t="s">
        <v>882</v>
      </c>
      <c r="F390" s="6">
        <v>100</v>
      </c>
      <c r="G390" s="7">
        <v>3168.48</v>
      </c>
      <c r="H390" s="13">
        <f>G390*0.1</f>
        <v>316.84800000000001</v>
      </c>
      <c r="I390" s="14">
        <f>G390*0.15</f>
        <v>475.27199999999999</v>
      </c>
      <c r="J390" s="14">
        <f>G390+H390+I390</f>
        <v>3960.6</v>
      </c>
      <c r="K390" s="14">
        <f>J390*1.1</f>
        <v>4356.66</v>
      </c>
      <c r="L390" s="8"/>
      <c r="M390" s="5" t="s">
        <v>2141</v>
      </c>
      <c r="N390" s="8" t="s">
        <v>2142</v>
      </c>
      <c r="O390" s="9" t="s">
        <v>2146</v>
      </c>
      <c r="P390" s="10">
        <v>45391</v>
      </c>
    </row>
    <row r="391" spans="1:16" ht="135" x14ac:dyDescent="0.2">
      <c r="A391" s="4" t="s">
        <v>939</v>
      </c>
      <c r="B391" s="5" t="s">
        <v>2140</v>
      </c>
      <c r="C391" s="5" t="s">
        <v>1449</v>
      </c>
      <c r="D391" s="5" t="s">
        <v>1216</v>
      </c>
      <c r="E391" s="5" t="s">
        <v>882</v>
      </c>
      <c r="F391" s="6">
        <v>50</v>
      </c>
      <c r="G391" s="7">
        <v>1584.24</v>
      </c>
      <c r="H391" s="13">
        <f>G391*0.1</f>
        <v>158.42400000000001</v>
      </c>
      <c r="I391" s="14">
        <f>G391*0.15</f>
        <v>237.636</v>
      </c>
      <c r="J391" s="14">
        <f>G391+H391+I391</f>
        <v>1980.3</v>
      </c>
      <c r="K391" s="14">
        <f>J391*1.1</f>
        <v>2178.33</v>
      </c>
      <c r="L391" s="8"/>
      <c r="M391" s="5" t="s">
        <v>2141</v>
      </c>
      <c r="N391" s="8" t="s">
        <v>2142</v>
      </c>
      <c r="O391" s="9" t="s">
        <v>2144</v>
      </c>
      <c r="P391" s="10">
        <v>45391</v>
      </c>
    </row>
    <row r="392" spans="1:16" ht="165" x14ac:dyDescent="0.2">
      <c r="A392" s="4" t="s">
        <v>939</v>
      </c>
      <c r="B392" s="5" t="s">
        <v>2140</v>
      </c>
      <c r="C392" s="5" t="s">
        <v>2154</v>
      </c>
      <c r="D392" s="5" t="s">
        <v>1216</v>
      </c>
      <c r="E392" s="5" t="s">
        <v>882</v>
      </c>
      <c r="F392" s="6">
        <v>120</v>
      </c>
      <c r="G392" s="7">
        <v>7604.34</v>
      </c>
      <c r="H392" s="13">
        <f>G392*0.1</f>
        <v>760.43400000000008</v>
      </c>
      <c r="I392" s="14">
        <f>G392*0.15</f>
        <v>1140.6510000000001</v>
      </c>
      <c r="J392" s="14">
        <f>G392+H392+I392</f>
        <v>9505.4249999999993</v>
      </c>
      <c r="K392" s="14">
        <f>J392*1.1</f>
        <v>10455.967500000001</v>
      </c>
      <c r="L392" s="8"/>
      <c r="M392" s="5" t="s">
        <v>2141</v>
      </c>
      <c r="N392" s="8" t="s">
        <v>2142</v>
      </c>
      <c r="O392" s="9" t="s">
        <v>2155</v>
      </c>
      <c r="P392" s="10">
        <v>45391</v>
      </c>
    </row>
    <row r="393" spans="1:16" ht="165" x14ac:dyDescent="0.2">
      <c r="A393" s="4" t="s">
        <v>939</v>
      </c>
      <c r="B393" s="5" t="s">
        <v>2140</v>
      </c>
      <c r="C393" s="5" t="s">
        <v>2148</v>
      </c>
      <c r="D393" s="5" t="s">
        <v>1216</v>
      </c>
      <c r="E393" s="5" t="s">
        <v>882</v>
      </c>
      <c r="F393" s="6">
        <v>50</v>
      </c>
      <c r="G393" s="7">
        <v>3168.48</v>
      </c>
      <c r="H393" s="13">
        <f>G393*0.1</f>
        <v>316.84800000000001</v>
      </c>
      <c r="I393" s="14">
        <f>G393*0.15</f>
        <v>475.27199999999999</v>
      </c>
      <c r="J393" s="14">
        <f>G393+H393+I393</f>
        <v>3960.6</v>
      </c>
      <c r="K393" s="14">
        <f>J393*1.1</f>
        <v>4356.66</v>
      </c>
      <c r="L393" s="8"/>
      <c r="M393" s="5" t="s">
        <v>2141</v>
      </c>
      <c r="N393" s="8" t="s">
        <v>2142</v>
      </c>
      <c r="O393" s="9" t="s">
        <v>2149</v>
      </c>
      <c r="P393" s="10">
        <v>45391</v>
      </c>
    </row>
    <row r="394" spans="1:16" ht="135" x14ac:dyDescent="0.2">
      <c r="A394" s="4" t="s">
        <v>939</v>
      </c>
      <c r="B394" s="5" t="s">
        <v>2140</v>
      </c>
      <c r="C394" s="5" t="s">
        <v>1450</v>
      </c>
      <c r="D394" s="5" t="s">
        <v>1216</v>
      </c>
      <c r="E394" s="5" t="s">
        <v>882</v>
      </c>
      <c r="F394" s="6">
        <v>120</v>
      </c>
      <c r="G394" s="7">
        <v>7604.34</v>
      </c>
      <c r="H394" s="13">
        <f>G394*0.1</f>
        <v>760.43400000000008</v>
      </c>
      <c r="I394" s="14">
        <f>G394*0.15</f>
        <v>1140.6510000000001</v>
      </c>
      <c r="J394" s="14">
        <f>G394+H394+I394</f>
        <v>9505.4249999999993</v>
      </c>
      <c r="K394" s="14">
        <f>J394*1.1</f>
        <v>10455.967500000001</v>
      </c>
      <c r="L394" s="8"/>
      <c r="M394" s="5" t="s">
        <v>2141</v>
      </c>
      <c r="N394" s="8" t="s">
        <v>2142</v>
      </c>
      <c r="O394" s="9" t="s">
        <v>2147</v>
      </c>
      <c r="P394" s="10">
        <v>45391</v>
      </c>
    </row>
    <row r="395" spans="1:16" ht="135" x14ac:dyDescent="0.2">
      <c r="A395" s="4" t="s">
        <v>939</v>
      </c>
      <c r="B395" s="5" t="s">
        <v>2140</v>
      </c>
      <c r="C395" s="5" t="s">
        <v>1451</v>
      </c>
      <c r="D395" s="5" t="s">
        <v>1216</v>
      </c>
      <c r="E395" s="5" t="s">
        <v>882</v>
      </c>
      <c r="F395" s="6">
        <v>50</v>
      </c>
      <c r="G395" s="7">
        <v>3168.48</v>
      </c>
      <c r="H395" s="13">
        <f>G395*0.1</f>
        <v>316.84800000000001</v>
      </c>
      <c r="I395" s="14">
        <f>G395*0.15</f>
        <v>475.27199999999999</v>
      </c>
      <c r="J395" s="14">
        <f>G395+H395+I395</f>
        <v>3960.6</v>
      </c>
      <c r="K395" s="14">
        <f>J395*1.1</f>
        <v>4356.66</v>
      </c>
      <c r="L395" s="8"/>
      <c r="M395" s="5" t="s">
        <v>2141</v>
      </c>
      <c r="N395" s="8" t="s">
        <v>2142</v>
      </c>
      <c r="O395" s="9" t="s">
        <v>2143</v>
      </c>
      <c r="P395" s="10">
        <v>45391</v>
      </c>
    </row>
    <row r="396" spans="1:16" ht="150" x14ac:dyDescent="0.2">
      <c r="A396" s="4" t="s">
        <v>705</v>
      </c>
      <c r="B396" s="5" t="s">
        <v>1998</v>
      </c>
      <c r="C396" s="5" t="s">
        <v>1999</v>
      </c>
      <c r="D396" s="5" t="s">
        <v>55</v>
      </c>
      <c r="E396" s="5" t="s">
        <v>706</v>
      </c>
      <c r="F396" s="6">
        <v>10</v>
      </c>
      <c r="G396" s="7">
        <v>880.72</v>
      </c>
      <c r="H396" s="13">
        <f>G396*0.1</f>
        <v>88.072000000000003</v>
      </c>
      <c r="I396" s="14">
        <f>G396*0.15</f>
        <v>132.108</v>
      </c>
      <c r="J396" s="14">
        <f>G396+H396+I396</f>
        <v>1100.9000000000001</v>
      </c>
      <c r="K396" s="14">
        <f>J396*1.1</f>
        <v>1210.9900000000002</v>
      </c>
      <c r="L396" s="8"/>
      <c r="M396" s="5" t="s">
        <v>907</v>
      </c>
      <c r="N396" s="8" t="s">
        <v>1679</v>
      </c>
      <c r="O396" s="9" t="s">
        <v>908</v>
      </c>
      <c r="P396" s="10">
        <v>45386</v>
      </c>
    </row>
    <row r="397" spans="1:16" ht="150" x14ac:dyDescent="0.2">
      <c r="A397" s="4" t="s">
        <v>705</v>
      </c>
      <c r="B397" s="5" t="s">
        <v>1998</v>
      </c>
      <c r="C397" s="5" t="s">
        <v>2000</v>
      </c>
      <c r="D397" s="5" t="s">
        <v>55</v>
      </c>
      <c r="E397" s="5" t="s">
        <v>706</v>
      </c>
      <c r="F397" s="6">
        <v>10</v>
      </c>
      <c r="G397" s="7">
        <v>880.72</v>
      </c>
      <c r="H397" s="13">
        <f>G397*0.1</f>
        <v>88.072000000000003</v>
      </c>
      <c r="I397" s="14">
        <f>G397*0.15</f>
        <v>132.108</v>
      </c>
      <c r="J397" s="14">
        <f>G397+H397+I397</f>
        <v>1100.9000000000001</v>
      </c>
      <c r="K397" s="14">
        <f>J397*1.1</f>
        <v>1210.9900000000002</v>
      </c>
      <c r="L397" s="8"/>
      <c r="M397" s="5" t="s">
        <v>907</v>
      </c>
      <c r="N397" s="8" t="s">
        <v>1679</v>
      </c>
      <c r="O397" s="9" t="s">
        <v>909</v>
      </c>
      <c r="P397" s="10">
        <v>45386</v>
      </c>
    </row>
    <row r="398" spans="1:16" ht="255" x14ac:dyDescent="0.2">
      <c r="A398" s="4" t="s">
        <v>425</v>
      </c>
      <c r="B398" s="5" t="s">
        <v>425</v>
      </c>
      <c r="C398" s="5" t="s">
        <v>427</v>
      </c>
      <c r="D398" s="5" t="s">
        <v>142</v>
      </c>
      <c r="E398" s="5" t="s">
        <v>426</v>
      </c>
      <c r="F398" s="6">
        <v>10</v>
      </c>
      <c r="G398" s="7">
        <v>87.92</v>
      </c>
      <c r="H398" s="13">
        <f>G398*0.17</f>
        <v>14.946400000000001</v>
      </c>
      <c r="I398" s="14">
        <f>G398*0.3</f>
        <v>26.376000000000001</v>
      </c>
      <c r="J398" s="14">
        <f>G398+H398+I398</f>
        <v>129.2424</v>
      </c>
      <c r="K398" s="14">
        <f>J398*1.1</f>
        <v>142.16664000000003</v>
      </c>
      <c r="L398" s="8"/>
      <c r="M398" s="5" t="s">
        <v>428</v>
      </c>
      <c r="N398" s="8" t="s">
        <v>430</v>
      </c>
      <c r="O398" s="9" t="s">
        <v>429</v>
      </c>
      <c r="P398" s="10">
        <v>45385</v>
      </c>
    </row>
    <row r="399" spans="1:16" ht="120" x14ac:dyDescent="0.2">
      <c r="A399" s="4" t="s">
        <v>431</v>
      </c>
      <c r="B399" s="5" t="s">
        <v>431</v>
      </c>
      <c r="C399" s="5" t="s">
        <v>434</v>
      </c>
      <c r="D399" s="5" t="s">
        <v>90</v>
      </c>
      <c r="E399" s="5" t="s">
        <v>432</v>
      </c>
      <c r="F399" s="6">
        <v>12</v>
      </c>
      <c r="G399" s="7">
        <v>357.24</v>
      </c>
      <c r="H399" s="13">
        <f>G399*0.14</f>
        <v>50.013600000000004</v>
      </c>
      <c r="I399" s="14">
        <f>G399*0.22</f>
        <v>78.592799999999997</v>
      </c>
      <c r="J399" s="14">
        <f>G399+H399+I399</f>
        <v>485.84640000000002</v>
      </c>
      <c r="K399" s="14">
        <f>J399*1.1</f>
        <v>534.43104000000005</v>
      </c>
      <c r="L399" s="8"/>
      <c r="M399" s="5" t="s">
        <v>435</v>
      </c>
      <c r="N399" s="8" t="s">
        <v>174</v>
      </c>
      <c r="O399" s="9" t="s">
        <v>436</v>
      </c>
      <c r="P399" s="10">
        <v>45390</v>
      </c>
    </row>
    <row r="400" spans="1:16" ht="150" x14ac:dyDescent="0.2">
      <c r="A400" s="4" t="s">
        <v>520</v>
      </c>
      <c r="B400" s="5" t="s">
        <v>887</v>
      </c>
      <c r="C400" s="5" t="s">
        <v>888</v>
      </c>
      <c r="D400" s="5" t="s">
        <v>88</v>
      </c>
      <c r="E400" s="5" t="s">
        <v>168</v>
      </c>
      <c r="F400" s="6">
        <v>1</v>
      </c>
      <c r="G400" s="7">
        <v>29.52</v>
      </c>
      <c r="H400" s="13">
        <f>G400*0.17</f>
        <v>5.0184000000000006</v>
      </c>
      <c r="I400" s="14">
        <f>G400*0.3</f>
        <v>8.8559999999999999</v>
      </c>
      <c r="J400" s="14">
        <f>G400+H400+I400</f>
        <v>43.394400000000005</v>
      </c>
      <c r="K400" s="14">
        <f>J400*1.1</f>
        <v>47.733840000000008</v>
      </c>
      <c r="L400" s="8"/>
      <c r="M400" s="5" t="s">
        <v>889</v>
      </c>
      <c r="N400" s="8" t="s">
        <v>890</v>
      </c>
      <c r="O400" s="9" t="s">
        <v>891</v>
      </c>
      <c r="P400" s="10">
        <v>45390</v>
      </c>
    </row>
    <row r="401" spans="1:16" ht="150" x14ac:dyDescent="0.2">
      <c r="A401" s="4" t="s">
        <v>520</v>
      </c>
      <c r="B401" s="5" t="s">
        <v>887</v>
      </c>
      <c r="C401" s="5" t="s">
        <v>892</v>
      </c>
      <c r="D401" s="5" t="s">
        <v>88</v>
      </c>
      <c r="E401" s="5" t="s">
        <v>168</v>
      </c>
      <c r="F401" s="6">
        <v>15</v>
      </c>
      <c r="G401" s="7">
        <v>442.76</v>
      </c>
      <c r="H401" s="13">
        <f>G401*0.14</f>
        <v>61.986400000000003</v>
      </c>
      <c r="I401" s="14">
        <f>G401*0.22</f>
        <v>97.407200000000003</v>
      </c>
      <c r="J401" s="14">
        <f>G401+H401+I401</f>
        <v>602.15359999999998</v>
      </c>
      <c r="K401" s="14">
        <f>J401*1.1</f>
        <v>662.36896000000002</v>
      </c>
      <c r="L401" s="8"/>
      <c r="M401" s="5" t="s">
        <v>889</v>
      </c>
      <c r="N401" s="8" t="s">
        <v>890</v>
      </c>
      <c r="O401" s="9" t="s">
        <v>893</v>
      </c>
      <c r="P401" s="10">
        <v>45390</v>
      </c>
    </row>
    <row r="402" spans="1:16" ht="150" x14ac:dyDescent="0.2">
      <c r="A402" s="4" t="s">
        <v>520</v>
      </c>
      <c r="B402" s="5" t="s">
        <v>887</v>
      </c>
      <c r="C402" s="5" t="s">
        <v>894</v>
      </c>
      <c r="D402" s="5" t="s">
        <v>88</v>
      </c>
      <c r="E402" s="5" t="s">
        <v>168</v>
      </c>
      <c r="F402" s="6">
        <v>25</v>
      </c>
      <c r="G402" s="7">
        <v>737.94</v>
      </c>
      <c r="H402" s="13">
        <f>G402*0.1</f>
        <v>73.794000000000011</v>
      </c>
      <c r="I402" s="14">
        <f>G402*0.15</f>
        <v>110.691</v>
      </c>
      <c r="J402" s="14">
        <f>G402+H402+I402</f>
        <v>922.42500000000007</v>
      </c>
      <c r="K402" s="14">
        <f>J402*1.1</f>
        <v>1014.6675000000001</v>
      </c>
      <c r="L402" s="8"/>
      <c r="M402" s="5" t="s">
        <v>889</v>
      </c>
      <c r="N402" s="8" t="s">
        <v>890</v>
      </c>
      <c r="O402" s="9" t="s">
        <v>895</v>
      </c>
      <c r="P402" s="10">
        <v>45390</v>
      </c>
    </row>
    <row r="403" spans="1:16" ht="135" x14ac:dyDescent="0.2">
      <c r="A403" s="4" t="s">
        <v>1154</v>
      </c>
      <c r="B403" s="5" t="s">
        <v>2441</v>
      </c>
      <c r="C403" s="5" t="s">
        <v>2449</v>
      </c>
      <c r="D403" s="5" t="s">
        <v>55</v>
      </c>
      <c r="E403" s="5" t="s">
        <v>2443</v>
      </c>
      <c r="F403" s="6">
        <v>112</v>
      </c>
      <c r="G403" s="7">
        <v>59825.03</v>
      </c>
      <c r="H403" s="13">
        <f>G403*0.1</f>
        <v>5982.5030000000006</v>
      </c>
      <c r="I403" s="14">
        <f>G403*0.15</f>
        <v>8973.7544999999991</v>
      </c>
      <c r="J403" s="14">
        <f>G403+H403+I403</f>
        <v>74781.287499999991</v>
      </c>
      <c r="K403" s="14">
        <f>J403*1.1</f>
        <v>82259.416249999995</v>
      </c>
      <c r="L403" s="8"/>
      <c r="M403" s="5" t="s">
        <v>2444</v>
      </c>
      <c r="N403" s="8" t="s">
        <v>2445</v>
      </c>
      <c r="O403" s="9" t="s">
        <v>2450</v>
      </c>
      <c r="P403" s="10">
        <v>45394</v>
      </c>
    </row>
    <row r="404" spans="1:16" ht="135" x14ac:dyDescent="0.2">
      <c r="A404" s="4" t="s">
        <v>1154</v>
      </c>
      <c r="B404" s="5" t="s">
        <v>2441</v>
      </c>
      <c r="C404" s="5" t="s">
        <v>2191</v>
      </c>
      <c r="D404" s="5" t="s">
        <v>55</v>
      </c>
      <c r="E404" s="5" t="s">
        <v>2443</v>
      </c>
      <c r="F404" s="6">
        <v>120</v>
      </c>
      <c r="G404" s="7">
        <v>64098.25</v>
      </c>
      <c r="H404" s="13">
        <f>G404*0.1</f>
        <v>6409.8250000000007</v>
      </c>
      <c r="I404" s="14">
        <f>G404*0.15</f>
        <v>9614.7374999999993</v>
      </c>
      <c r="J404" s="14">
        <f>G404+H404+I404</f>
        <v>80122.8125</v>
      </c>
      <c r="K404" s="14">
        <f>J404*1.1</f>
        <v>88135.09375</v>
      </c>
      <c r="L404" s="8"/>
      <c r="M404" s="5" t="s">
        <v>2444</v>
      </c>
      <c r="N404" s="8" t="s">
        <v>2445</v>
      </c>
      <c r="O404" s="9" t="s">
        <v>2451</v>
      </c>
      <c r="P404" s="10">
        <v>45394</v>
      </c>
    </row>
    <row r="405" spans="1:16" ht="135" x14ac:dyDescent="0.2">
      <c r="A405" s="4" t="s">
        <v>1154</v>
      </c>
      <c r="B405" s="5" t="s">
        <v>2441</v>
      </c>
      <c r="C405" s="5" t="s">
        <v>2442</v>
      </c>
      <c r="D405" s="5" t="s">
        <v>55</v>
      </c>
      <c r="E405" s="5" t="s">
        <v>2443</v>
      </c>
      <c r="F405" s="6">
        <v>28</v>
      </c>
      <c r="G405" s="7">
        <v>14956.26</v>
      </c>
      <c r="H405" s="13">
        <f>G405*0.1</f>
        <v>1495.6260000000002</v>
      </c>
      <c r="I405" s="14">
        <f>G405*0.15</f>
        <v>2243.4389999999999</v>
      </c>
      <c r="J405" s="14">
        <f>G405+H405+I405</f>
        <v>18695.324999999997</v>
      </c>
      <c r="K405" s="14">
        <f>J405*1.1</f>
        <v>20564.857499999998</v>
      </c>
      <c r="L405" s="8"/>
      <c r="M405" s="5" t="s">
        <v>2444</v>
      </c>
      <c r="N405" s="8" t="s">
        <v>2445</v>
      </c>
      <c r="O405" s="9" t="s">
        <v>2446</v>
      </c>
      <c r="P405" s="10">
        <v>45394</v>
      </c>
    </row>
    <row r="406" spans="1:16" ht="135" x14ac:dyDescent="0.2">
      <c r="A406" s="4" t="s">
        <v>1154</v>
      </c>
      <c r="B406" s="5" t="s">
        <v>2441</v>
      </c>
      <c r="C406" s="5" t="s">
        <v>2454</v>
      </c>
      <c r="D406" s="5" t="s">
        <v>55</v>
      </c>
      <c r="E406" s="5" t="s">
        <v>2443</v>
      </c>
      <c r="F406" s="6">
        <v>28</v>
      </c>
      <c r="G406" s="7">
        <v>14956.26</v>
      </c>
      <c r="H406" s="13">
        <f>G406*0.1</f>
        <v>1495.6260000000002</v>
      </c>
      <c r="I406" s="14">
        <f>G406*0.15</f>
        <v>2243.4389999999999</v>
      </c>
      <c r="J406" s="14">
        <f>G406+H406+I406</f>
        <v>18695.324999999997</v>
      </c>
      <c r="K406" s="14">
        <f>J406*1.1</f>
        <v>20564.857499999998</v>
      </c>
      <c r="L406" s="8"/>
      <c r="M406" s="5" t="s">
        <v>2444</v>
      </c>
      <c r="N406" s="8" t="s">
        <v>2445</v>
      </c>
      <c r="O406" s="9" t="s">
        <v>2455</v>
      </c>
      <c r="P406" s="10">
        <v>45394</v>
      </c>
    </row>
    <row r="407" spans="1:16" ht="135" x14ac:dyDescent="0.2">
      <c r="A407" s="4" t="s">
        <v>1154</v>
      </c>
      <c r="B407" s="5" t="s">
        <v>2441</v>
      </c>
      <c r="C407" s="5" t="s">
        <v>2456</v>
      </c>
      <c r="D407" s="5" t="s">
        <v>55</v>
      </c>
      <c r="E407" s="5" t="s">
        <v>2443</v>
      </c>
      <c r="F407" s="6">
        <v>40</v>
      </c>
      <c r="G407" s="7">
        <v>21366.080000000002</v>
      </c>
      <c r="H407" s="13">
        <f>G407*0.1</f>
        <v>2136.6080000000002</v>
      </c>
      <c r="I407" s="14">
        <f>G407*0.15</f>
        <v>3204.9120000000003</v>
      </c>
      <c r="J407" s="14">
        <f>G407+H407+I407</f>
        <v>26707.600000000002</v>
      </c>
      <c r="K407" s="14">
        <f>J407*1.1</f>
        <v>29378.360000000004</v>
      </c>
      <c r="L407" s="8"/>
      <c r="M407" s="5" t="s">
        <v>2444</v>
      </c>
      <c r="N407" s="8" t="s">
        <v>2445</v>
      </c>
      <c r="O407" s="9" t="s">
        <v>2457</v>
      </c>
      <c r="P407" s="10">
        <v>45394</v>
      </c>
    </row>
    <row r="408" spans="1:16" ht="135" x14ac:dyDescent="0.2">
      <c r="A408" s="4" t="s">
        <v>1154</v>
      </c>
      <c r="B408" s="5" t="s">
        <v>2441</v>
      </c>
      <c r="C408" s="5" t="s">
        <v>2447</v>
      </c>
      <c r="D408" s="5" t="s">
        <v>55</v>
      </c>
      <c r="E408" s="5" t="s">
        <v>2443</v>
      </c>
      <c r="F408" s="6">
        <v>40</v>
      </c>
      <c r="G408" s="7">
        <v>21366.080000000002</v>
      </c>
      <c r="H408" s="13">
        <f>G408*0.1</f>
        <v>2136.6080000000002</v>
      </c>
      <c r="I408" s="14">
        <f>G408*0.15</f>
        <v>3204.9120000000003</v>
      </c>
      <c r="J408" s="14">
        <f>G408+H408+I408</f>
        <v>26707.600000000002</v>
      </c>
      <c r="K408" s="14">
        <f>J408*1.1</f>
        <v>29378.360000000004</v>
      </c>
      <c r="L408" s="8"/>
      <c r="M408" s="5" t="s">
        <v>2444</v>
      </c>
      <c r="N408" s="8" t="s">
        <v>2445</v>
      </c>
      <c r="O408" s="9" t="s">
        <v>2448</v>
      </c>
      <c r="P408" s="10">
        <v>45394</v>
      </c>
    </row>
    <row r="409" spans="1:16" ht="135" x14ac:dyDescent="0.2">
      <c r="A409" s="4" t="s">
        <v>1154</v>
      </c>
      <c r="B409" s="5" t="s">
        <v>2441</v>
      </c>
      <c r="C409" s="5" t="s">
        <v>2458</v>
      </c>
      <c r="D409" s="5" t="s">
        <v>55</v>
      </c>
      <c r="E409" s="5" t="s">
        <v>2443</v>
      </c>
      <c r="F409" s="6">
        <v>120</v>
      </c>
      <c r="G409" s="7">
        <v>64098.25</v>
      </c>
      <c r="H409" s="13">
        <f>G409*0.1</f>
        <v>6409.8250000000007</v>
      </c>
      <c r="I409" s="14">
        <f>G409*0.15</f>
        <v>9614.7374999999993</v>
      </c>
      <c r="J409" s="14">
        <f>G409+H409+I409</f>
        <v>80122.8125</v>
      </c>
      <c r="K409" s="14">
        <f>J409*1.1</f>
        <v>88135.09375</v>
      </c>
      <c r="L409" s="8"/>
      <c r="M409" s="5" t="s">
        <v>2444</v>
      </c>
      <c r="N409" s="8" t="s">
        <v>2445</v>
      </c>
      <c r="O409" s="9" t="s">
        <v>2459</v>
      </c>
      <c r="P409" s="10">
        <v>45394</v>
      </c>
    </row>
    <row r="410" spans="1:16" ht="135" x14ac:dyDescent="0.2">
      <c r="A410" s="4" t="s">
        <v>1154</v>
      </c>
      <c r="B410" s="5" t="s">
        <v>2441</v>
      </c>
      <c r="C410" s="5" t="s">
        <v>2452</v>
      </c>
      <c r="D410" s="5" t="s">
        <v>55</v>
      </c>
      <c r="E410" s="5" t="s">
        <v>2443</v>
      </c>
      <c r="F410" s="6">
        <v>40</v>
      </c>
      <c r="G410" s="7">
        <v>21366.080000000002</v>
      </c>
      <c r="H410" s="13">
        <f>G410*0.1</f>
        <v>2136.6080000000002</v>
      </c>
      <c r="I410" s="14">
        <f>G410*0.15</f>
        <v>3204.9120000000003</v>
      </c>
      <c r="J410" s="14">
        <f>G410+H410+I410</f>
        <v>26707.600000000002</v>
      </c>
      <c r="K410" s="14">
        <f>J410*1.1</f>
        <v>29378.360000000004</v>
      </c>
      <c r="L410" s="8"/>
      <c r="M410" s="5" t="s">
        <v>2444</v>
      </c>
      <c r="N410" s="8" t="s">
        <v>2445</v>
      </c>
      <c r="O410" s="9" t="s">
        <v>2453</v>
      </c>
      <c r="P410" s="10">
        <v>45394</v>
      </c>
    </row>
    <row r="411" spans="1:16" ht="135" x14ac:dyDescent="0.2">
      <c r="A411" s="4" t="s">
        <v>1154</v>
      </c>
      <c r="B411" s="5" t="s">
        <v>2441</v>
      </c>
      <c r="C411" s="5" t="s">
        <v>2463</v>
      </c>
      <c r="D411" s="5" t="s">
        <v>55</v>
      </c>
      <c r="E411" s="5" t="s">
        <v>2443</v>
      </c>
      <c r="F411" s="6">
        <v>112</v>
      </c>
      <c r="G411" s="7">
        <v>68155.64</v>
      </c>
      <c r="H411" s="13">
        <f>G411*0.1</f>
        <v>6815.5640000000003</v>
      </c>
      <c r="I411" s="14">
        <f>G411*0.15</f>
        <v>10223.346</v>
      </c>
      <c r="J411" s="14">
        <f>G411+H411+I411</f>
        <v>85194.55</v>
      </c>
      <c r="K411" s="14">
        <f>J411*1.1</f>
        <v>93714.005000000005</v>
      </c>
      <c r="L411" s="8"/>
      <c r="M411" s="5" t="s">
        <v>2444</v>
      </c>
      <c r="N411" s="8" t="s">
        <v>2445</v>
      </c>
      <c r="O411" s="9" t="s">
        <v>2464</v>
      </c>
      <c r="P411" s="10">
        <v>45394</v>
      </c>
    </row>
    <row r="412" spans="1:16" ht="135" x14ac:dyDescent="0.2">
      <c r="A412" s="4" t="s">
        <v>1154</v>
      </c>
      <c r="B412" s="5" t="s">
        <v>2441</v>
      </c>
      <c r="C412" s="5" t="s">
        <v>2465</v>
      </c>
      <c r="D412" s="5" t="s">
        <v>55</v>
      </c>
      <c r="E412" s="5" t="s">
        <v>2443</v>
      </c>
      <c r="F412" s="6">
        <v>120</v>
      </c>
      <c r="G412" s="7">
        <v>73023.899999999994</v>
      </c>
      <c r="H412" s="13">
        <f>G412*0.1</f>
        <v>7302.3899999999994</v>
      </c>
      <c r="I412" s="14">
        <f>G412*0.15</f>
        <v>10953.584999999999</v>
      </c>
      <c r="J412" s="14">
        <f>G412+H412+I412</f>
        <v>91279.875</v>
      </c>
      <c r="K412" s="14">
        <f>J412*1.1</f>
        <v>100407.8625</v>
      </c>
      <c r="L412" s="8"/>
      <c r="M412" s="5" t="s">
        <v>2444</v>
      </c>
      <c r="N412" s="8" t="s">
        <v>2445</v>
      </c>
      <c r="O412" s="9" t="s">
        <v>2466</v>
      </c>
      <c r="P412" s="10">
        <v>45394</v>
      </c>
    </row>
    <row r="413" spans="1:16" ht="135" x14ac:dyDescent="0.2">
      <c r="A413" s="4" t="s">
        <v>1154</v>
      </c>
      <c r="B413" s="5" t="s">
        <v>2441</v>
      </c>
      <c r="C413" s="5" t="s">
        <v>2460</v>
      </c>
      <c r="D413" s="5" t="s">
        <v>55</v>
      </c>
      <c r="E413" s="5" t="s">
        <v>2443</v>
      </c>
      <c r="F413" s="6">
        <v>28</v>
      </c>
      <c r="G413" s="7">
        <v>17038.91</v>
      </c>
      <c r="H413" s="13">
        <f>G413*0.1</f>
        <v>1703.8910000000001</v>
      </c>
      <c r="I413" s="14">
        <f>G413*0.15</f>
        <v>2555.8364999999999</v>
      </c>
      <c r="J413" s="14">
        <f>G413+H413+I413</f>
        <v>21298.637500000001</v>
      </c>
      <c r="K413" s="14">
        <f>J413*1.1</f>
        <v>23428.501250000001</v>
      </c>
      <c r="L413" s="8"/>
      <c r="M413" s="5" t="s">
        <v>2444</v>
      </c>
      <c r="N413" s="8" t="s">
        <v>2445</v>
      </c>
      <c r="O413" s="9" t="s">
        <v>2461</v>
      </c>
      <c r="P413" s="10">
        <v>45394</v>
      </c>
    </row>
    <row r="414" spans="1:16" ht="135" x14ac:dyDescent="0.2">
      <c r="A414" s="4" t="s">
        <v>1154</v>
      </c>
      <c r="B414" s="5" t="s">
        <v>2441</v>
      </c>
      <c r="C414" s="5" t="s">
        <v>2471</v>
      </c>
      <c r="D414" s="5" t="s">
        <v>55</v>
      </c>
      <c r="E414" s="5" t="s">
        <v>2443</v>
      </c>
      <c r="F414" s="6">
        <v>40</v>
      </c>
      <c r="G414" s="7">
        <v>24341.3</v>
      </c>
      <c r="H414" s="13">
        <f>G414*0.1</f>
        <v>2434.13</v>
      </c>
      <c r="I414" s="14">
        <f>G414*0.15</f>
        <v>3651.1949999999997</v>
      </c>
      <c r="J414" s="14">
        <f>G414+H414+I414</f>
        <v>30426.625</v>
      </c>
      <c r="K414" s="14">
        <f>J414*1.1</f>
        <v>33469.287500000006</v>
      </c>
      <c r="L414" s="8"/>
      <c r="M414" s="5" t="s">
        <v>2444</v>
      </c>
      <c r="N414" s="8" t="s">
        <v>2445</v>
      </c>
      <c r="O414" s="9" t="s">
        <v>2472</v>
      </c>
      <c r="P414" s="10">
        <v>45394</v>
      </c>
    </row>
    <row r="415" spans="1:16" ht="135" x14ac:dyDescent="0.2">
      <c r="A415" s="4" t="s">
        <v>1154</v>
      </c>
      <c r="B415" s="5" t="s">
        <v>2441</v>
      </c>
      <c r="C415" s="5" t="s">
        <v>2469</v>
      </c>
      <c r="D415" s="5" t="s">
        <v>55</v>
      </c>
      <c r="E415" s="5" t="s">
        <v>2443</v>
      </c>
      <c r="F415" s="6">
        <v>28</v>
      </c>
      <c r="G415" s="7">
        <v>17038.91</v>
      </c>
      <c r="H415" s="13">
        <f>G415*0.1</f>
        <v>1703.8910000000001</v>
      </c>
      <c r="I415" s="14">
        <f>G415*0.15</f>
        <v>2555.8364999999999</v>
      </c>
      <c r="J415" s="14">
        <f>G415+H415+I415</f>
        <v>21298.637500000001</v>
      </c>
      <c r="K415" s="14">
        <f>J415*1.1</f>
        <v>23428.501250000001</v>
      </c>
      <c r="L415" s="8"/>
      <c r="M415" s="5" t="s">
        <v>2444</v>
      </c>
      <c r="N415" s="8" t="s">
        <v>2445</v>
      </c>
      <c r="O415" s="9" t="s">
        <v>2470</v>
      </c>
      <c r="P415" s="10">
        <v>45394</v>
      </c>
    </row>
    <row r="416" spans="1:16" ht="135" x14ac:dyDescent="0.2">
      <c r="A416" s="4" t="s">
        <v>1154</v>
      </c>
      <c r="B416" s="5" t="s">
        <v>2441</v>
      </c>
      <c r="C416" s="5" t="s">
        <v>2007</v>
      </c>
      <c r="D416" s="5" t="s">
        <v>55</v>
      </c>
      <c r="E416" s="5" t="s">
        <v>2443</v>
      </c>
      <c r="F416" s="6">
        <v>40</v>
      </c>
      <c r="G416" s="7">
        <v>24341.3</v>
      </c>
      <c r="H416" s="13">
        <f>G416*0.1</f>
        <v>2434.13</v>
      </c>
      <c r="I416" s="14">
        <f>G416*0.15</f>
        <v>3651.1949999999997</v>
      </c>
      <c r="J416" s="14">
        <f>G416+H416+I416</f>
        <v>30426.625</v>
      </c>
      <c r="K416" s="14">
        <f>J416*1.1</f>
        <v>33469.287500000006</v>
      </c>
      <c r="L416" s="8"/>
      <c r="M416" s="5" t="s">
        <v>2444</v>
      </c>
      <c r="N416" s="8" t="s">
        <v>2445</v>
      </c>
      <c r="O416" s="9" t="s">
        <v>2462</v>
      </c>
      <c r="P416" s="10">
        <v>45394</v>
      </c>
    </row>
    <row r="417" spans="1:16" ht="135" x14ac:dyDescent="0.2">
      <c r="A417" s="4" t="s">
        <v>1154</v>
      </c>
      <c r="B417" s="5" t="s">
        <v>2441</v>
      </c>
      <c r="C417" s="5" t="s">
        <v>2473</v>
      </c>
      <c r="D417" s="5" t="s">
        <v>55</v>
      </c>
      <c r="E417" s="5" t="s">
        <v>2443</v>
      </c>
      <c r="F417" s="6">
        <v>120</v>
      </c>
      <c r="G417" s="7">
        <v>73023.899999999994</v>
      </c>
      <c r="H417" s="13">
        <f>G417*0.1</f>
        <v>7302.3899999999994</v>
      </c>
      <c r="I417" s="14">
        <f>G417*0.15</f>
        <v>10953.584999999999</v>
      </c>
      <c r="J417" s="14">
        <f>G417+H417+I417</f>
        <v>91279.875</v>
      </c>
      <c r="K417" s="14">
        <f>J417*1.1</f>
        <v>100407.8625</v>
      </c>
      <c r="L417" s="8"/>
      <c r="M417" s="5" t="s">
        <v>2444</v>
      </c>
      <c r="N417" s="8" t="s">
        <v>2445</v>
      </c>
      <c r="O417" s="9" t="s">
        <v>2474</v>
      </c>
      <c r="P417" s="10">
        <v>45394</v>
      </c>
    </row>
    <row r="418" spans="1:16" ht="135" x14ac:dyDescent="0.2">
      <c r="A418" s="4" t="s">
        <v>1154</v>
      </c>
      <c r="B418" s="5" t="s">
        <v>2441</v>
      </c>
      <c r="C418" s="5" t="s">
        <v>2467</v>
      </c>
      <c r="D418" s="5" t="s">
        <v>55</v>
      </c>
      <c r="E418" s="5" t="s">
        <v>2443</v>
      </c>
      <c r="F418" s="6">
        <v>40</v>
      </c>
      <c r="G418" s="7">
        <v>24341.3</v>
      </c>
      <c r="H418" s="13">
        <f>G418*0.1</f>
        <v>2434.13</v>
      </c>
      <c r="I418" s="14">
        <f>G418*0.15</f>
        <v>3651.1949999999997</v>
      </c>
      <c r="J418" s="14">
        <f>G418+H418+I418</f>
        <v>30426.625</v>
      </c>
      <c r="K418" s="14">
        <f>J418*1.1</f>
        <v>33469.287500000006</v>
      </c>
      <c r="L418" s="8"/>
      <c r="M418" s="5" t="s">
        <v>2444</v>
      </c>
      <c r="N418" s="8" t="s">
        <v>2445</v>
      </c>
      <c r="O418" s="9" t="s">
        <v>2468</v>
      </c>
      <c r="P418" s="10">
        <v>45394</v>
      </c>
    </row>
    <row r="419" spans="1:16" ht="180" x14ac:dyDescent="0.2">
      <c r="A419" s="4" t="s">
        <v>15</v>
      </c>
      <c r="B419" s="5" t="s">
        <v>288</v>
      </c>
      <c r="C419" s="5" t="s">
        <v>293</v>
      </c>
      <c r="D419" s="5" t="s">
        <v>130</v>
      </c>
      <c r="E419" s="5" t="s">
        <v>16</v>
      </c>
      <c r="F419" s="6">
        <v>100</v>
      </c>
      <c r="G419" s="7">
        <v>188.01</v>
      </c>
      <c r="H419" s="13">
        <f>G419*0.14</f>
        <v>26.321400000000001</v>
      </c>
      <c r="I419" s="14">
        <f>G419*0.22</f>
        <v>41.362200000000001</v>
      </c>
      <c r="J419" s="14">
        <f>G419+H419+I419</f>
        <v>255.6936</v>
      </c>
      <c r="K419" s="14">
        <f>J419*1.1</f>
        <v>281.26296000000002</v>
      </c>
      <c r="L419" s="8"/>
      <c r="M419" s="5" t="s">
        <v>290</v>
      </c>
      <c r="N419" s="8" t="s">
        <v>291</v>
      </c>
      <c r="O419" s="9" t="s">
        <v>294</v>
      </c>
      <c r="P419" s="10">
        <v>45384</v>
      </c>
    </row>
    <row r="420" spans="1:16" ht="180" x14ac:dyDescent="0.2">
      <c r="A420" s="4" t="s">
        <v>15</v>
      </c>
      <c r="B420" s="5" t="s">
        <v>288</v>
      </c>
      <c r="C420" s="5" t="s">
        <v>289</v>
      </c>
      <c r="D420" s="5" t="s">
        <v>130</v>
      </c>
      <c r="E420" s="5" t="s">
        <v>16</v>
      </c>
      <c r="F420" s="6">
        <v>30</v>
      </c>
      <c r="G420" s="7">
        <v>56.4</v>
      </c>
      <c r="H420" s="13">
        <f>G420*0.17</f>
        <v>9.588000000000001</v>
      </c>
      <c r="I420" s="14">
        <f>G420*0.3</f>
        <v>16.919999999999998</v>
      </c>
      <c r="J420" s="14">
        <f>G420+H420+I420</f>
        <v>82.908000000000001</v>
      </c>
      <c r="K420" s="14">
        <f>J420*1.1</f>
        <v>91.198800000000006</v>
      </c>
      <c r="L420" s="8"/>
      <c r="M420" s="5" t="s">
        <v>290</v>
      </c>
      <c r="N420" s="8" t="s">
        <v>291</v>
      </c>
      <c r="O420" s="9" t="s">
        <v>292</v>
      </c>
      <c r="P420" s="10">
        <v>45384</v>
      </c>
    </row>
    <row r="421" spans="1:16" ht="180" x14ac:dyDescent="0.2">
      <c r="A421" s="4" t="s">
        <v>15</v>
      </c>
      <c r="B421" s="5" t="s">
        <v>1722</v>
      </c>
      <c r="C421" s="5" t="s">
        <v>1723</v>
      </c>
      <c r="D421" s="5" t="s">
        <v>273</v>
      </c>
      <c r="E421" s="5" t="s">
        <v>16</v>
      </c>
      <c r="F421" s="6">
        <v>30</v>
      </c>
      <c r="G421" s="7">
        <v>317</v>
      </c>
      <c r="H421" s="13">
        <f>G421*0.14</f>
        <v>44.38</v>
      </c>
      <c r="I421" s="14">
        <f>G421*0.22</f>
        <v>69.739999999999995</v>
      </c>
      <c r="J421" s="14">
        <f>G421+H421+I421</f>
        <v>431.12</v>
      </c>
      <c r="K421" s="14">
        <f>J421*1.1</f>
        <v>474.23200000000003</v>
      </c>
      <c r="L421" s="8"/>
      <c r="M421" s="5" t="s">
        <v>717</v>
      </c>
      <c r="N421" s="8" t="s">
        <v>291</v>
      </c>
      <c r="O421" s="9" t="s">
        <v>1724</v>
      </c>
      <c r="P421" s="10">
        <v>45384</v>
      </c>
    </row>
    <row r="422" spans="1:16" ht="180" x14ac:dyDescent="0.2">
      <c r="A422" s="4" t="s">
        <v>15</v>
      </c>
      <c r="B422" s="5" t="s">
        <v>1722</v>
      </c>
      <c r="C422" s="5" t="s">
        <v>1725</v>
      </c>
      <c r="D422" s="5" t="s">
        <v>273</v>
      </c>
      <c r="E422" s="5" t="s">
        <v>16</v>
      </c>
      <c r="F422" s="6">
        <v>60</v>
      </c>
      <c r="G422" s="7">
        <v>634</v>
      </c>
      <c r="H422" s="13">
        <f>G422*0.1</f>
        <v>63.400000000000006</v>
      </c>
      <c r="I422" s="14">
        <f>G422*0.15</f>
        <v>95.1</v>
      </c>
      <c r="J422" s="14">
        <f>G422+H422+I422</f>
        <v>792.5</v>
      </c>
      <c r="K422" s="14">
        <f>J422*1.1</f>
        <v>871.75000000000011</v>
      </c>
      <c r="L422" s="8"/>
      <c r="M422" s="5" t="s">
        <v>717</v>
      </c>
      <c r="N422" s="8" t="s">
        <v>291</v>
      </c>
      <c r="O422" s="9" t="s">
        <v>1726</v>
      </c>
      <c r="P422" s="10">
        <v>45384</v>
      </c>
    </row>
    <row r="423" spans="1:16" ht="105" x14ac:dyDescent="0.2">
      <c r="A423" s="4" t="s">
        <v>713</v>
      </c>
      <c r="B423" s="5" t="s">
        <v>1490</v>
      </c>
      <c r="C423" s="5" t="s">
        <v>714</v>
      </c>
      <c r="D423" s="5" t="s">
        <v>185</v>
      </c>
      <c r="E423" s="5" t="s">
        <v>715</v>
      </c>
      <c r="F423" s="6">
        <v>10</v>
      </c>
      <c r="G423" s="7">
        <v>683.7</v>
      </c>
      <c r="H423" s="13">
        <f>G423*0.1</f>
        <v>68.37</v>
      </c>
      <c r="I423" s="14">
        <f>G423*0.15</f>
        <v>102.55500000000001</v>
      </c>
      <c r="J423" s="14">
        <f>G423+H423+I423</f>
        <v>854.625</v>
      </c>
      <c r="K423" s="14">
        <f>J423*1.1</f>
        <v>940.08750000000009</v>
      </c>
      <c r="L423" s="8"/>
      <c r="M423" s="5" t="s">
        <v>1491</v>
      </c>
      <c r="N423" s="8" t="s">
        <v>1492</v>
      </c>
      <c r="O423" s="9" t="s">
        <v>1493</v>
      </c>
      <c r="P423" s="10">
        <v>45383</v>
      </c>
    </row>
    <row r="424" spans="1:16" ht="105" x14ac:dyDescent="0.2">
      <c r="A424" s="4" t="s">
        <v>713</v>
      </c>
      <c r="B424" s="5" t="s">
        <v>2529</v>
      </c>
      <c r="C424" s="5" t="s">
        <v>2534</v>
      </c>
      <c r="D424" s="5" t="s">
        <v>173</v>
      </c>
      <c r="E424" s="5" t="s">
        <v>715</v>
      </c>
      <c r="F424" s="6">
        <v>20</v>
      </c>
      <c r="G424" s="7">
        <v>1221.31</v>
      </c>
      <c r="H424" s="13">
        <f>G424*0.1</f>
        <v>122.131</v>
      </c>
      <c r="I424" s="14">
        <f>G424*0.15</f>
        <v>183.19649999999999</v>
      </c>
      <c r="J424" s="14">
        <f>G424+H424+I424</f>
        <v>1526.6375</v>
      </c>
      <c r="K424" s="14">
        <f>J424*1.1</f>
        <v>1679.3012500000002</v>
      </c>
      <c r="L424" s="8"/>
      <c r="M424" s="5" t="s">
        <v>2531</v>
      </c>
      <c r="N424" s="8" t="s">
        <v>2532</v>
      </c>
      <c r="O424" s="9" t="s">
        <v>2535</v>
      </c>
      <c r="P424" s="10">
        <v>45390</v>
      </c>
    </row>
    <row r="425" spans="1:16" ht="105" x14ac:dyDescent="0.2">
      <c r="A425" s="4" t="s">
        <v>713</v>
      </c>
      <c r="B425" s="5" t="s">
        <v>2529</v>
      </c>
      <c r="C425" s="5" t="s">
        <v>2536</v>
      </c>
      <c r="D425" s="5" t="s">
        <v>173</v>
      </c>
      <c r="E425" s="5" t="s">
        <v>715</v>
      </c>
      <c r="F425" s="6">
        <v>30</v>
      </c>
      <c r="G425" s="7">
        <v>1831.97</v>
      </c>
      <c r="H425" s="13">
        <f>G425*0.1</f>
        <v>183.197</v>
      </c>
      <c r="I425" s="14">
        <f>G425*0.15</f>
        <v>274.7955</v>
      </c>
      <c r="J425" s="14">
        <f>G425+H425+I425</f>
        <v>2289.9625000000001</v>
      </c>
      <c r="K425" s="14">
        <f>J425*1.1</f>
        <v>2518.9587500000002</v>
      </c>
      <c r="L425" s="8"/>
      <c r="M425" s="5" t="s">
        <v>2531</v>
      </c>
      <c r="N425" s="8" t="s">
        <v>2532</v>
      </c>
      <c r="O425" s="9" t="s">
        <v>2537</v>
      </c>
      <c r="P425" s="10">
        <v>45390</v>
      </c>
    </row>
    <row r="426" spans="1:16" ht="105" x14ac:dyDescent="0.2">
      <c r="A426" s="4" t="s">
        <v>713</v>
      </c>
      <c r="B426" s="5" t="s">
        <v>2529</v>
      </c>
      <c r="C426" s="5" t="s">
        <v>2538</v>
      </c>
      <c r="D426" s="5" t="s">
        <v>173</v>
      </c>
      <c r="E426" s="5" t="s">
        <v>715</v>
      </c>
      <c r="F426" s="6">
        <v>40</v>
      </c>
      <c r="G426" s="7">
        <v>2442.62</v>
      </c>
      <c r="H426" s="13">
        <f>G426*0.1</f>
        <v>244.262</v>
      </c>
      <c r="I426" s="14">
        <f>G426*0.15</f>
        <v>366.39299999999997</v>
      </c>
      <c r="J426" s="14">
        <f>G426+H426+I426</f>
        <v>3053.2750000000001</v>
      </c>
      <c r="K426" s="14">
        <f>J426*1.1</f>
        <v>3358.6025000000004</v>
      </c>
      <c r="L426" s="8"/>
      <c r="M426" s="5" t="s">
        <v>2531</v>
      </c>
      <c r="N426" s="8" t="s">
        <v>2532</v>
      </c>
      <c r="O426" s="9" t="s">
        <v>2539</v>
      </c>
      <c r="P426" s="10">
        <v>45390</v>
      </c>
    </row>
    <row r="427" spans="1:16" ht="105" x14ac:dyDescent="0.2">
      <c r="A427" s="4" t="s">
        <v>713</v>
      </c>
      <c r="B427" s="5" t="s">
        <v>2529</v>
      </c>
      <c r="C427" s="5" t="s">
        <v>2530</v>
      </c>
      <c r="D427" s="5" t="s">
        <v>173</v>
      </c>
      <c r="E427" s="5" t="s">
        <v>715</v>
      </c>
      <c r="F427" s="6">
        <v>10</v>
      </c>
      <c r="G427" s="7">
        <v>610.66</v>
      </c>
      <c r="H427" s="13">
        <f>G427*0.1</f>
        <v>61.066000000000003</v>
      </c>
      <c r="I427" s="14">
        <f>G427*0.15</f>
        <v>91.59899999999999</v>
      </c>
      <c r="J427" s="14">
        <f>G427+H427+I427</f>
        <v>763.32500000000005</v>
      </c>
      <c r="K427" s="14">
        <f>J427*1.1</f>
        <v>839.65750000000014</v>
      </c>
      <c r="L427" s="8"/>
      <c r="M427" s="5" t="s">
        <v>2531</v>
      </c>
      <c r="N427" s="8" t="s">
        <v>2532</v>
      </c>
      <c r="O427" s="9" t="s">
        <v>2533</v>
      </c>
      <c r="P427" s="10">
        <v>45390</v>
      </c>
    </row>
    <row r="428" spans="1:16" ht="105" x14ac:dyDescent="0.2">
      <c r="A428" s="4" t="s">
        <v>713</v>
      </c>
      <c r="B428" s="5" t="s">
        <v>2529</v>
      </c>
      <c r="C428" s="5" t="s">
        <v>2540</v>
      </c>
      <c r="D428" s="5" t="s">
        <v>173</v>
      </c>
      <c r="E428" s="5" t="s">
        <v>715</v>
      </c>
      <c r="F428" s="6">
        <v>80</v>
      </c>
      <c r="G428" s="7">
        <v>4885.25</v>
      </c>
      <c r="H428" s="13">
        <f>G428*0.1</f>
        <v>488.52500000000003</v>
      </c>
      <c r="I428" s="14">
        <f>G428*0.15</f>
        <v>732.78750000000002</v>
      </c>
      <c r="J428" s="14">
        <f>G428+H428+I428</f>
        <v>6106.5625</v>
      </c>
      <c r="K428" s="14">
        <f>J428*1.1</f>
        <v>6717.2187500000009</v>
      </c>
      <c r="L428" s="8"/>
      <c r="M428" s="5" t="s">
        <v>2531</v>
      </c>
      <c r="N428" s="8" t="s">
        <v>2532</v>
      </c>
      <c r="O428" s="9" t="s">
        <v>2541</v>
      </c>
      <c r="P428" s="10">
        <v>45390</v>
      </c>
    </row>
    <row r="429" spans="1:16" ht="150" x14ac:dyDescent="0.2">
      <c r="A429" s="4" t="s">
        <v>1489</v>
      </c>
      <c r="B429" s="5" t="s">
        <v>2254</v>
      </c>
      <c r="C429" s="5" t="s">
        <v>1876</v>
      </c>
      <c r="D429" s="5" t="s">
        <v>55</v>
      </c>
      <c r="E429" s="5" t="s">
        <v>2132</v>
      </c>
      <c r="F429" s="6">
        <v>60</v>
      </c>
      <c r="G429" s="7">
        <v>51031.53</v>
      </c>
      <c r="H429" s="13">
        <f>G429*0.1</f>
        <v>5103.1530000000002</v>
      </c>
      <c r="I429" s="14">
        <f>G429*0.15</f>
        <v>7654.7294999999995</v>
      </c>
      <c r="J429" s="14">
        <f>G429+H429+I429</f>
        <v>63789.412499999999</v>
      </c>
      <c r="K429" s="14">
        <f>J429*1.1</f>
        <v>70168.353750000009</v>
      </c>
      <c r="L429" s="8"/>
      <c r="M429" s="5" t="s">
        <v>1917</v>
      </c>
      <c r="N429" s="8" t="s">
        <v>1679</v>
      </c>
      <c r="O429" s="9" t="s">
        <v>1918</v>
      </c>
      <c r="P429" s="10">
        <v>45386</v>
      </c>
    </row>
    <row r="430" spans="1:16" ht="135" x14ac:dyDescent="0.2">
      <c r="A430" s="4" t="s">
        <v>1489</v>
      </c>
      <c r="B430" s="5" t="s">
        <v>2254</v>
      </c>
      <c r="C430" s="5" t="s">
        <v>1177</v>
      </c>
      <c r="D430" s="5" t="s">
        <v>55</v>
      </c>
      <c r="E430" s="5" t="s">
        <v>2132</v>
      </c>
      <c r="F430" s="6">
        <v>60</v>
      </c>
      <c r="G430" s="7">
        <v>51031.53</v>
      </c>
      <c r="H430" s="13">
        <f>G430*0.1</f>
        <v>5103.1530000000002</v>
      </c>
      <c r="I430" s="14">
        <f>G430*0.15</f>
        <v>7654.7294999999995</v>
      </c>
      <c r="J430" s="14">
        <f>G430+H430+I430</f>
        <v>63789.412499999999</v>
      </c>
      <c r="K430" s="14">
        <f>J430*1.1</f>
        <v>70168.353750000009</v>
      </c>
      <c r="L430" s="8"/>
      <c r="M430" s="5" t="s">
        <v>1917</v>
      </c>
      <c r="N430" s="8" t="s">
        <v>1679</v>
      </c>
      <c r="O430" s="9" t="s">
        <v>1919</v>
      </c>
      <c r="P430" s="10">
        <v>45386</v>
      </c>
    </row>
    <row r="431" spans="1:16" ht="135" x14ac:dyDescent="0.2">
      <c r="A431" s="4" t="s">
        <v>287</v>
      </c>
      <c r="B431" s="5" t="s">
        <v>2234</v>
      </c>
      <c r="C431" s="5" t="s">
        <v>720</v>
      </c>
      <c r="D431" s="5" t="s">
        <v>55</v>
      </c>
      <c r="E431" s="5" t="s">
        <v>443</v>
      </c>
      <c r="F431" s="6">
        <v>1</v>
      </c>
      <c r="G431" s="7">
        <v>8478.32</v>
      </c>
      <c r="H431" s="13">
        <f>G431*0.1</f>
        <v>847.83199999999999</v>
      </c>
      <c r="I431" s="14">
        <f>G431*0.15</f>
        <v>1271.7479999999998</v>
      </c>
      <c r="J431" s="14">
        <f>G431+H431+I431</f>
        <v>10597.9</v>
      </c>
      <c r="K431" s="14">
        <f>J431*1.1</f>
        <v>11657.69</v>
      </c>
      <c r="L431" s="8"/>
      <c r="M431" s="5" t="s">
        <v>2235</v>
      </c>
      <c r="N431" s="8" t="s">
        <v>2111</v>
      </c>
      <c r="O431" s="9" t="s">
        <v>2237</v>
      </c>
      <c r="P431" s="10">
        <v>45384</v>
      </c>
    </row>
    <row r="432" spans="1:16" ht="135" x14ac:dyDescent="0.2">
      <c r="A432" s="4" t="s">
        <v>287</v>
      </c>
      <c r="B432" s="5" t="s">
        <v>2234</v>
      </c>
      <c r="C432" s="5" t="s">
        <v>2238</v>
      </c>
      <c r="D432" s="5" t="s">
        <v>55</v>
      </c>
      <c r="E432" s="5" t="s">
        <v>443</v>
      </c>
      <c r="F432" s="6">
        <v>1</v>
      </c>
      <c r="G432" s="7">
        <v>8114.4</v>
      </c>
      <c r="H432" s="13">
        <f>G432*0.1</f>
        <v>811.44</v>
      </c>
      <c r="I432" s="14">
        <f>G432*0.15</f>
        <v>1217.1599999999999</v>
      </c>
      <c r="J432" s="14">
        <f>G432+H432+I432</f>
        <v>10143</v>
      </c>
      <c r="K432" s="14">
        <f>J432*1.1</f>
        <v>11157.300000000001</v>
      </c>
      <c r="L432" s="8"/>
      <c r="M432" s="5" t="s">
        <v>2235</v>
      </c>
      <c r="N432" s="8" t="s">
        <v>2111</v>
      </c>
      <c r="O432" s="9" t="s">
        <v>2239</v>
      </c>
      <c r="P432" s="10">
        <v>45384</v>
      </c>
    </row>
    <row r="433" spans="1:16" ht="135" x14ac:dyDescent="0.2">
      <c r="A433" s="4" t="s">
        <v>287</v>
      </c>
      <c r="B433" s="5" t="s">
        <v>2234</v>
      </c>
      <c r="C433" s="5" t="s">
        <v>2240</v>
      </c>
      <c r="D433" s="5" t="s">
        <v>55</v>
      </c>
      <c r="E433" s="5" t="s">
        <v>443</v>
      </c>
      <c r="F433" s="6">
        <v>1</v>
      </c>
      <c r="G433" s="7">
        <v>9546.36</v>
      </c>
      <c r="H433" s="13">
        <f>G433*0.1</f>
        <v>954.63600000000008</v>
      </c>
      <c r="I433" s="14">
        <f>G433*0.15</f>
        <v>1431.954</v>
      </c>
      <c r="J433" s="14">
        <f>G433+H433+I433</f>
        <v>11932.95</v>
      </c>
      <c r="K433" s="14">
        <f>J433*1.1</f>
        <v>13126.245000000003</v>
      </c>
      <c r="L433" s="8"/>
      <c r="M433" s="5" t="s">
        <v>2235</v>
      </c>
      <c r="N433" s="8" t="s">
        <v>2111</v>
      </c>
      <c r="O433" s="9" t="s">
        <v>2241</v>
      </c>
      <c r="P433" s="10">
        <v>45384</v>
      </c>
    </row>
    <row r="434" spans="1:16" ht="135" x14ac:dyDescent="0.2">
      <c r="A434" s="4" t="s">
        <v>287</v>
      </c>
      <c r="B434" s="5" t="s">
        <v>2234</v>
      </c>
      <c r="C434" s="5" t="s">
        <v>2190</v>
      </c>
      <c r="D434" s="5" t="s">
        <v>55</v>
      </c>
      <c r="E434" s="5" t="s">
        <v>443</v>
      </c>
      <c r="F434" s="6">
        <v>1</v>
      </c>
      <c r="G434" s="7">
        <v>11072.98</v>
      </c>
      <c r="H434" s="13">
        <f>G434*0.1</f>
        <v>1107.298</v>
      </c>
      <c r="I434" s="14">
        <f>G434*0.15</f>
        <v>1660.9469999999999</v>
      </c>
      <c r="J434" s="14">
        <f>G434+H434+I434</f>
        <v>13841.225</v>
      </c>
      <c r="K434" s="14">
        <f>J434*1.1</f>
        <v>15225.347500000002</v>
      </c>
      <c r="L434" s="8"/>
      <c r="M434" s="5" t="s">
        <v>2235</v>
      </c>
      <c r="N434" s="8" t="s">
        <v>2111</v>
      </c>
      <c r="O434" s="9" t="s">
        <v>2242</v>
      </c>
      <c r="P434" s="10">
        <v>45384</v>
      </c>
    </row>
    <row r="435" spans="1:16" ht="135" x14ac:dyDescent="0.2">
      <c r="A435" s="4" t="s">
        <v>287</v>
      </c>
      <c r="B435" s="5" t="s">
        <v>2234</v>
      </c>
      <c r="C435" s="5" t="s">
        <v>925</v>
      </c>
      <c r="D435" s="5" t="s">
        <v>55</v>
      </c>
      <c r="E435" s="5" t="s">
        <v>443</v>
      </c>
      <c r="F435" s="6">
        <v>1</v>
      </c>
      <c r="G435" s="7">
        <v>14924.76</v>
      </c>
      <c r="H435" s="13">
        <f>G435*0.1</f>
        <v>1492.4760000000001</v>
      </c>
      <c r="I435" s="14">
        <f>G435*0.15</f>
        <v>2238.7139999999999</v>
      </c>
      <c r="J435" s="14">
        <f>G435+H435+I435</f>
        <v>18655.95</v>
      </c>
      <c r="K435" s="14">
        <f>J435*1.1</f>
        <v>20521.545000000002</v>
      </c>
      <c r="L435" s="8"/>
      <c r="M435" s="5" t="s">
        <v>2235</v>
      </c>
      <c r="N435" s="8" t="s">
        <v>2111</v>
      </c>
      <c r="O435" s="9" t="s">
        <v>2243</v>
      </c>
      <c r="P435" s="10">
        <v>45384</v>
      </c>
    </row>
    <row r="436" spans="1:16" ht="135" x14ac:dyDescent="0.2">
      <c r="A436" s="4" t="s">
        <v>287</v>
      </c>
      <c r="B436" s="5" t="s">
        <v>2234</v>
      </c>
      <c r="C436" s="5" t="s">
        <v>719</v>
      </c>
      <c r="D436" s="5" t="s">
        <v>55</v>
      </c>
      <c r="E436" s="5" t="s">
        <v>443</v>
      </c>
      <c r="F436" s="6">
        <v>1</v>
      </c>
      <c r="G436" s="7">
        <v>2445.19</v>
      </c>
      <c r="H436" s="13">
        <f>G436*0.1</f>
        <v>244.51900000000001</v>
      </c>
      <c r="I436" s="14">
        <f>G436*0.15</f>
        <v>366.77850000000001</v>
      </c>
      <c r="J436" s="14">
        <f>G436+H436+I436</f>
        <v>3056.4874999999997</v>
      </c>
      <c r="K436" s="14">
        <f>J436*1.1</f>
        <v>3362.13625</v>
      </c>
      <c r="L436" s="8"/>
      <c r="M436" s="5" t="s">
        <v>2235</v>
      </c>
      <c r="N436" s="8" t="s">
        <v>2111</v>
      </c>
      <c r="O436" s="9" t="s">
        <v>2236</v>
      </c>
      <c r="P436" s="10">
        <v>45384</v>
      </c>
    </row>
    <row r="437" spans="1:16" ht="180" x14ac:dyDescent="0.2">
      <c r="A437" s="4" t="s">
        <v>24</v>
      </c>
      <c r="B437" s="5" t="s">
        <v>24</v>
      </c>
      <c r="C437" s="5" t="s">
        <v>451</v>
      </c>
      <c r="D437" s="5" t="s">
        <v>90</v>
      </c>
      <c r="E437" s="5" t="s">
        <v>25</v>
      </c>
      <c r="F437" s="6">
        <v>20</v>
      </c>
      <c r="G437" s="7">
        <v>30.44</v>
      </c>
      <c r="H437" s="13">
        <f>G437*0.17</f>
        <v>5.1748000000000003</v>
      </c>
      <c r="I437" s="14">
        <f>G437*0.3</f>
        <v>9.1319999999999997</v>
      </c>
      <c r="J437" s="14">
        <f>G437+H437+I437</f>
        <v>44.7468</v>
      </c>
      <c r="K437" s="14">
        <f>J437*1.1</f>
        <v>49.221480000000007</v>
      </c>
      <c r="L437" s="8"/>
      <c r="M437" s="5" t="s">
        <v>448</v>
      </c>
      <c r="N437" s="8" t="s">
        <v>449</v>
      </c>
      <c r="O437" s="9" t="s">
        <v>452</v>
      </c>
      <c r="P437" s="10">
        <v>45384</v>
      </c>
    </row>
    <row r="438" spans="1:16" ht="180" x14ac:dyDescent="0.2">
      <c r="A438" s="4" t="s">
        <v>24</v>
      </c>
      <c r="B438" s="5" t="s">
        <v>24</v>
      </c>
      <c r="C438" s="5" t="s">
        <v>446</v>
      </c>
      <c r="D438" s="5" t="s">
        <v>90</v>
      </c>
      <c r="E438" s="5" t="s">
        <v>25</v>
      </c>
      <c r="F438" s="6">
        <v>60</v>
      </c>
      <c r="G438" s="7">
        <v>82.71</v>
      </c>
      <c r="H438" s="13">
        <f>G438*0.17</f>
        <v>14.060700000000001</v>
      </c>
      <c r="I438" s="14">
        <f>G438*0.3</f>
        <v>24.812999999999999</v>
      </c>
      <c r="J438" s="14">
        <f>G438+H438+I438</f>
        <v>121.58369999999999</v>
      </c>
      <c r="K438" s="14">
        <f>J438*1.1</f>
        <v>133.74207000000001</v>
      </c>
      <c r="L438" s="8"/>
      <c r="M438" s="5" t="s">
        <v>448</v>
      </c>
      <c r="N438" s="8" t="s">
        <v>449</v>
      </c>
      <c r="O438" s="9" t="s">
        <v>453</v>
      </c>
      <c r="P438" s="10">
        <v>45384</v>
      </c>
    </row>
    <row r="439" spans="1:16" ht="150" x14ac:dyDescent="0.2">
      <c r="A439" s="4" t="s">
        <v>24</v>
      </c>
      <c r="B439" s="5" t="s">
        <v>24</v>
      </c>
      <c r="C439" s="5" t="s">
        <v>447</v>
      </c>
      <c r="D439" s="5" t="s">
        <v>90</v>
      </c>
      <c r="E439" s="5" t="s">
        <v>25</v>
      </c>
      <c r="F439" s="6">
        <v>60</v>
      </c>
      <c r="G439" s="7">
        <v>82.71</v>
      </c>
      <c r="H439" s="13">
        <f>G439*0.17</f>
        <v>14.060700000000001</v>
      </c>
      <c r="I439" s="14">
        <f>G439*0.3</f>
        <v>24.812999999999999</v>
      </c>
      <c r="J439" s="14">
        <f>G439+H439+I439</f>
        <v>121.58369999999999</v>
      </c>
      <c r="K439" s="14">
        <f>J439*1.1</f>
        <v>133.74207000000001</v>
      </c>
      <c r="L439" s="8"/>
      <c r="M439" s="5" t="s">
        <v>448</v>
      </c>
      <c r="N439" s="8" t="s">
        <v>449</v>
      </c>
      <c r="O439" s="9" t="s">
        <v>450</v>
      </c>
      <c r="P439" s="10">
        <v>45384</v>
      </c>
    </row>
    <row r="440" spans="1:16" ht="135" x14ac:dyDescent="0.2">
      <c r="A440" s="4" t="s">
        <v>255</v>
      </c>
      <c r="B440" s="5" t="s">
        <v>771</v>
      </c>
      <c r="C440" s="5" t="s">
        <v>772</v>
      </c>
      <c r="D440" s="5" t="s">
        <v>237</v>
      </c>
      <c r="E440" s="5" t="s">
        <v>256</v>
      </c>
      <c r="F440" s="6">
        <v>10</v>
      </c>
      <c r="G440" s="7">
        <v>46.48</v>
      </c>
      <c r="H440" s="13">
        <f>G440*0.17</f>
        <v>7.9016000000000002</v>
      </c>
      <c r="I440" s="14">
        <f>G440*0.3</f>
        <v>13.943999999999999</v>
      </c>
      <c r="J440" s="14">
        <f>G440+H440+I440</f>
        <v>68.325599999999994</v>
      </c>
      <c r="K440" s="14">
        <f>J440*1.1</f>
        <v>75.158159999999995</v>
      </c>
      <c r="L440" s="8"/>
      <c r="M440" s="5" t="s">
        <v>773</v>
      </c>
      <c r="N440" s="8" t="s">
        <v>774</v>
      </c>
      <c r="O440" s="9" t="s">
        <v>775</v>
      </c>
      <c r="P440" s="10">
        <v>45386</v>
      </c>
    </row>
    <row r="441" spans="1:16" ht="135" x14ac:dyDescent="0.2">
      <c r="A441" s="4" t="s">
        <v>255</v>
      </c>
      <c r="B441" s="5" t="s">
        <v>1523</v>
      </c>
      <c r="C441" s="5" t="s">
        <v>1524</v>
      </c>
      <c r="D441" s="5" t="s">
        <v>237</v>
      </c>
      <c r="E441" s="5" t="s">
        <v>256</v>
      </c>
      <c r="F441" s="6">
        <v>10</v>
      </c>
      <c r="G441" s="7">
        <v>46.48</v>
      </c>
      <c r="H441" s="13">
        <f>G441*0.17</f>
        <v>7.9016000000000002</v>
      </c>
      <c r="I441" s="14">
        <f>G441*0.3</f>
        <v>13.943999999999999</v>
      </c>
      <c r="J441" s="14">
        <f>G441+H441+I441</f>
        <v>68.325599999999994</v>
      </c>
      <c r="K441" s="14">
        <f>J441*1.1</f>
        <v>75.158159999999995</v>
      </c>
      <c r="L441" s="8"/>
      <c r="M441" s="5" t="s">
        <v>1525</v>
      </c>
      <c r="N441" s="8" t="s">
        <v>774</v>
      </c>
      <c r="O441" s="9" t="s">
        <v>775</v>
      </c>
      <c r="P441" s="10">
        <v>45386</v>
      </c>
    </row>
    <row r="442" spans="1:16" ht="135" x14ac:dyDescent="0.2">
      <c r="A442" s="4" t="s">
        <v>255</v>
      </c>
      <c r="B442" s="5" t="s">
        <v>1523</v>
      </c>
      <c r="C442" s="5" t="s">
        <v>1524</v>
      </c>
      <c r="D442" s="5" t="s">
        <v>237</v>
      </c>
      <c r="E442" s="5" t="s">
        <v>256</v>
      </c>
      <c r="F442" s="6">
        <v>10</v>
      </c>
      <c r="G442" s="7">
        <v>46.48</v>
      </c>
      <c r="H442" s="13">
        <f>G442*0.17</f>
        <v>7.9016000000000002</v>
      </c>
      <c r="I442" s="14">
        <f>G442*0.3</f>
        <v>13.943999999999999</v>
      </c>
      <c r="J442" s="14">
        <f>G442+H442+I442</f>
        <v>68.325599999999994</v>
      </c>
      <c r="K442" s="14">
        <f>J442*1.1</f>
        <v>75.158159999999995</v>
      </c>
      <c r="L442" s="8"/>
      <c r="M442" s="5" t="s">
        <v>1525</v>
      </c>
      <c r="N442" s="8" t="s">
        <v>774</v>
      </c>
      <c r="O442" s="9" t="s">
        <v>1526</v>
      </c>
      <c r="P442" s="10">
        <v>45386</v>
      </c>
    </row>
    <row r="443" spans="1:16" ht="195" x14ac:dyDescent="0.2">
      <c r="A443" s="4" t="s">
        <v>910</v>
      </c>
      <c r="B443" s="5" t="s">
        <v>910</v>
      </c>
      <c r="C443" s="5" t="s">
        <v>962</v>
      </c>
      <c r="D443" s="5" t="s">
        <v>718</v>
      </c>
      <c r="E443" s="5" t="s">
        <v>911</v>
      </c>
      <c r="F443" s="6">
        <v>1</v>
      </c>
      <c r="G443" s="7">
        <v>3167</v>
      </c>
      <c r="H443" s="13">
        <f>G443*0.1</f>
        <v>316.70000000000005</v>
      </c>
      <c r="I443" s="14">
        <f>G443*0.15</f>
        <v>475.04999999999995</v>
      </c>
      <c r="J443" s="14">
        <f>G443+H443+I443</f>
        <v>3958.75</v>
      </c>
      <c r="K443" s="14">
        <f>J443*1.1</f>
        <v>4354.625</v>
      </c>
      <c r="L443" s="8"/>
      <c r="M443" s="5" t="s">
        <v>1377</v>
      </c>
      <c r="N443" s="8" t="s">
        <v>1378</v>
      </c>
      <c r="O443" s="9" t="s">
        <v>1379</v>
      </c>
      <c r="P443" s="10">
        <v>45394</v>
      </c>
    </row>
    <row r="444" spans="1:16" ht="150" x14ac:dyDescent="0.2">
      <c r="A444" s="4" t="s">
        <v>454</v>
      </c>
      <c r="B444" s="5" t="s">
        <v>454</v>
      </c>
      <c r="C444" s="5" t="s">
        <v>458</v>
      </c>
      <c r="D444" s="5" t="s">
        <v>142</v>
      </c>
      <c r="E444" s="5" t="s">
        <v>455</v>
      </c>
      <c r="F444" s="6">
        <v>10</v>
      </c>
      <c r="G444" s="7">
        <v>97.6</v>
      </c>
      <c r="H444" s="13">
        <f>G444*0.17</f>
        <v>16.591999999999999</v>
      </c>
      <c r="I444" s="14">
        <f>G444*0.3</f>
        <v>29.279999999999998</v>
      </c>
      <c r="J444" s="14">
        <f>G444+H444+I444</f>
        <v>143.47199999999998</v>
      </c>
      <c r="K444" s="14">
        <f>J444*1.1</f>
        <v>157.8192</v>
      </c>
      <c r="L444" s="8"/>
      <c r="M444" s="5" t="s">
        <v>457</v>
      </c>
      <c r="N444" s="8" t="s">
        <v>460</v>
      </c>
      <c r="O444" s="9" t="s">
        <v>459</v>
      </c>
      <c r="P444" s="10">
        <v>45387</v>
      </c>
    </row>
    <row r="445" spans="1:16" ht="210" x14ac:dyDescent="0.2">
      <c r="A445" s="4" t="s">
        <v>454</v>
      </c>
      <c r="B445" s="5" t="s">
        <v>1562</v>
      </c>
      <c r="C445" s="5" t="s">
        <v>456</v>
      </c>
      <c r="D445" s="5" t="s">
        <v>632</v>
      </c>
      <c r="E445" s="5" t="s">
        <v>455</v>
      </c>
      <c r="F445" s="6">
        <v>10</v>
      </c>
      <c r="G445" s="7">
        <v>56.76</v>
      </c>
      <c r="H445" s="13">
        <f>G445*0.17</f>
        <v>9.6492000000000004</v>
      </c>
      <c r="I445" s="14">
        <f>G445*0.3</f>
        <v>17.027999999999999</v>
      </c>
      <c r="J445" s="14">
        <f>G445+H445+I445</f>
        <v>83.43719999999999</v>
      </c>
      <c r="K445" s="14">
        <f>J445*1.1</f>
        <v>91.780919999999995</v>
      </c>
      <c r="L445" s="8"/>
      <c r="M445" s="5" t="s">
        <v>1563</v>
      </c>
      <c r="N445" s="8" t="s">
        <v>1564</v>
      </c>
      <c r="O445" s="9" t="s">
        <v>1565</v>
      </c>
      <c r="P445" s="10">
        <v>45391</v>
      </c>
    </row>
    <row r="446" spans="1:16" ht="285" x14ac:dyDescent="0.2">
      <c r="A446" s="4" t="s">
        <v>134</v>
      </c>
      <c r="B446" s="5" t="s">
        <v>2515</v>
      </c>
      <c r="C446" s="5" t="s">
        <v>2516</v>
      </c>
      <c r="D446" s="5" t="s">
        <v>135</v>
      </c>
      <c r="E446" s="5" t="s">
        <v>136</v>
      </c>
      <c r="F446" s="6">
        <v>25</v>
      </c>
      <c r="G446" s="7">
        <v>3569.78</v>
      </c>
      <c r="H446" s="13">
        <f>G446*0.1</f>
        <v>356.97800000000007</v>
      </c>
      <c r="I446" s="14">
        <f>G446*0.15</f>
        <v>535.46699999999998</v>
      </c>
      <c r="J446" s="14">
        <f>G446+H446+I446</f>
        <v>4462.2250000000004</v>
      </c>
      <c r="K446" s="14">
        <f>J446*1.1</f>
        <v>4908.4475000000011</v>
      </c>
      <c r="L446" s="8"/>
      <c r="M446" s="5" t="s">
        <v>2517</v>
      </c>
      <c r="N446" s="8" t="s">
        <v>2518</v>
      </c>
      <c r="O446" s="9" t="s">
        <v>2519</v>
      </c>
      <c r="P446" s="10">
        <v>45390</v>
      </c>
    </row>
    <row r="447" spans="1:16" ht="195" x14ac:dyDescent="0.2">
      <c r="A447" s="4" t="s">
        <v>227</v>
      </c>
      <c r="B447" s="5" t="s">
        <v>227</v>
      </c>
      <c r="C447" s="5" t="s">
        <v>461</v>
      </c>
      <c r="D447" s="5" t="s">
        <v>73</v>
      </c>
      <c r="E447" s="5" t="s">
        <v>462</v>
      </c>
      <c r="F447" s="6">
        <v>1</v>
      </c>
      <c r="G447" s="7">
        <v>102.49</v>
      </c>
      <c r="H447" s="13">
        <f>G447*0.14</f>
        <v>14.348600000000001</v>
      </c>
      <c r="I447" s="14">
        <f>G447*0.22</f>
        <v>22.547799999999999</v>
      </c>
      <c r="J447" s="14">
        <f>G447+H447+I447</f>
        <v>139.38640000000001</v>
      </c>
      <c r="K447" s="14">
        <f>J447*1.1</f>
        <v>153.32504000000003</v>
      </c>
      <c r="L447" s="8"/>
      <c r="M447" s="5" t="s">
        <v>463</v>
      </c>
      <c r="N447" s="8" t="s">
        <v>464</v>
      </c>
      <c r="O447" s="9" t="s">
        <v>465</v>
      </c>
      <c r="P447" s="10">
        <v>45394</v>
      </c>
    </row>
    <row r="448" spans="1:16" ht="135" x14ac:dyDescent="0.2">
      <c r="A448" s="4" t="s">
        <v>438</v>
      </c>
      <c r="B448" s="5" t="s">
        <v>438</v>
      </c>
      <c r="C448" s="5" t="s">
        <v>12</v>
      </c>
      <c r="D448" s="5" t="s">
        <v>43</v>
      </c>
      <c r="E448" s="5" t="s">
        <v>439</v>
      </c>
      <c r="F448" s="6">
        <v>60</v>
      </c>
      <c r="G448" s="7">
        <v>113.63</v>
      </c>
      <c r="H448" s="13">
        <f>G448*0.14</f>
        <v>15.908200000000001</v>
      </c>
      <c r="I448" s="14">
        <f>G448*0.22</f>
        <v>24.9986</v>
      </c>
      <c r="J448" s="14">
        <f>G448+H448+I448</f>
        <v>154.5368</v>
      </c>
      <c r="K448" s="14">
        <f>J448*1.1</f>
        <v>169.99048000000002</v>
      </c>
      <c r="L448" s="8"/>
      <c r="M448" s="5" t="s">
        <v>478</v>
      </c>
      <c r="N448" s="8" t="s">
        <v>473</v>
      </c>
      <c r="O448" s="9" t="s">
        <v>479</v>
      </c>
      <c r="P448" s="10">
        <v>45384</v>
      </c>
    </row>
    <row r="449" spans="1:16" ht="135" x14ac:dyDescent="0.2">
      <c r="A449" s="4" t="s">
        <v>438</v>
      </c>
      <c r="B449" s="5" t="s">
        <v>438</v>
      </c>
      <c r="C449" s="5" t="s">
        <v>12</v>
      </c>
      <c r="D449" s="5" t="s">
        <v>43</v>
      </c>
      <c r="E449" s="5" t="s">
        <v>439</v>
      </c>
      <c r="F449" s="6">
        <v>60</v>
      </c>
      <c r="G449" s="7">
        <v>113.63</v>
      </c>
      <c r="H449" s="13">
        <f>G449*0.14</f>
        <v>15.908200000000001</v>
      </c>
      <c r="I449" s="14">
        <f>G449*0.22</f>
        <v>24.9986</v>
      </c>
      <c r="J449" s="14">
        <f>G449+H449+I449</f>
        <v>154.5368</v>
      </c>
      <c r="K449" s="14">
        <f>J449*1.1</f>
        <v>169.99048000000002</v>
      </c>
      <c r="L449" s="8"/>
      <c r="M449" s="5" t="s">
        <v>480</v>
      </c>
      <c r="N449" s="8" t="s">
        <v>473</v>
      </c>
      <c r="O449" s="9" t="s">
        <v>481</v>
      </c>
      <c r="P449" s="10">
        <v>45384</v>
      </c>
    </row>
    <row r="450" spans="1:16" ht="105" x14ac:dyDescent="0.2">
      <c r="A450" s="4" t="s">
        <v>438</v>
      </c>
      <c r="B450" s="5" t="s">
        <v>438</v>
      </c>
      <c r="C450" s="5" t="s">
        <v>496</v>
      </c>
      <c r="D450" s="5" t="s">
        <v>127</v>
      </c>
      <c r="E450" s="5" t="s">
        <v>439</v>
      </c>
      <c r="F450" s="6">
        <v>20</v>
      </c>
      <c r="G450" s="7">
        <v>50</v>
      </c>
      <c r="H450" s="13">
        <f>G450*0.17</f>
        <v>8.5</v>
      </c>
      <c r="I450" s="14">
        <f>G450*0.3</f>
        <v>15</v>
      </c>
      <c r="J450" s="14">
        <f>G450+H450+I450</f>
        <v>73.5</v>
      </c>
      <c r="K450" s="14">
        <f>J450*1.1</f>
        <v>80.850000000000009</v>
      </c>
      <c r="L450" s="8"/>
      <c r="M450" s="5" t="s">
        <v>472</v>
      </c>
      <c r="N450" s="8" t="s">
        <v>473</v>
      </c>
      <c r="O450" s="9" t="s">
        <v>497</v>
      </c>
      <c r="P450" s="10">
        <v>45384</v>
      </c>
    </row>
    <row r="451" spans="1:16" ht="120" x14ac:dyDescent="0.2">
      <c r="A451" s="4" t="s">
        <v>438</v>
      </c>
      <c r="B451" s="5" t="s">
        <v>438</v>
      </c>
      <c r="C451" s="5" t="s">
        <v>498</v>
      </c>
      <c r="D451" s="5" t="s">
        <v>40</v>
      </c>
      <c r="E451" s="5" t="s">
        <v>439</v>
      </c>
      <c r="F451" s="6">
        <v>30</v>
      </c>
      <c r="G451" s="7">
        <v>61</v>
      </c>
      <c r="H451" s="13">
        <f>G451*0.17</f>
        <v>10.370000000000001</v>
      </c>
      <c r="I451" s="14">
        <f>G451*0.3</f>
        <v>18.3</v>
      </c>
      <c r="J451" s="14">
        <f>G451+H451+I451</f>
        <v>89.67</v>
      </c>
      <c r="K451" s="14">
        <f>J451*1.1</f>
        <v>98.637000000000015</v>
      </c>
      <c r="L451" s="8"/>
      <c r="M451" s="5" t="s">
        <v>499</v>
      </c>
      <c r="N451" s="8" t="s">
        <v>473</v>
      </c>
      <c r="O451" s="9" t="s">
        <v>500</v>
      </c>
      <c r="P451" s="10">
        <v>45384</v>
      </c>
    </row>
    <row r="452" spans="1:16" ht="105" x14ac:dyDescent="0.2">
      <c r="A452" s="4" t="s">
        <v>438</v>
      </c>
      <c r="B452" s="5" t="s">
        <v>438</v>
      </c>
      <c r="C452" s="5" t="s">
        <v>471</v>
      </c>
      <c r="D452" s="5" t="s">
        <v>127</v>
      </c>
      <c r="E452" s="5" t="s">
        <v>439</v>
      </c>
      <c r="F452" s="6">
        <v>60</v>
      </c>
      <c r="G452" s="7">
        <v>150</v>
      </c>
      <c r="H452" s="13">
        <f>G452*0.14</f>
        <v>21.000000000000004</v>
      </c>
      <c r="I452" s="14">
        <f>G452*0.22</f>
        <v>33</v>
      </c>
      <c r="J452" s="14">
        <f>G452+H452+I452</f>
        <v>204</v>
      </c>
      <c r="K452" s="14">
        <f>J452*1.1</f>
        <v>224.4</v>
      </c>
      <c r="L452" s="8"/>
      <c r="M452" s="5" t="s">
        <v>472</v>
      </c>
      <c r="N452" s="8" t="s">
        <v>473</v>
      </c>
      <c r="O452" s="9" t="s">
        <v>474</v>
      </c>
      <c r="P452" s="10">
        <v>45384</v>
      </c>
    </row>
    <row r="453" spans="1:16" ht="210" x14ac:dyDescent="0.2">
      <c r="A453" s="4" t="s">
        <v>438</v>
      </c>
      <c r="B453" s="5" t="s">
        <v>438</v>
      </c>
      <c r="C453" s="5" t="s">
        <v>467</v>
      </c>
      <c r="D453" s="5" t="s">
        <v>372</v>
      </c>
      <c r="E453" s="5" t="s">
        <v>439</v>
      </c>
      <c r="F453" s="6">
        <v>10</v>
      </c>
      <c r="G453" s="7">
        <v>28.49</v>
      </c>
      <c r="H453" s="13">
        <f>G453*0.17</f>
        <v>4.8433000000000002</v>
      </c>
      <c r="I453" s="14">
        <f>G453*0.3</f>
        <v>8.5469999999999988</v>
      </c>
      <c r="J453" s="14">
        <f>G453+H453+I453</f>
        <v>41.880299999999998</v>
      </c>
      <c r="K453" s="14">
        <f>J453*1.1</f>
        <v>46.068330000000003</v>
      </c>
      <c r="L453" s="8"/>
      <c r="M453" s="5" t="s">
        <v>468</v>
      </c>
      <c r="N453" s="8" t="s">
        <v>469</v>
      </c>
      <c r="O453" s="9" t="s">
        <v>470</v>
      </c>
      <c r="P453" s="10">
        <v>45394</v>
      </c>
    </row>
    <row r="454" spans="1:16" ht="135" x14ac:dyDescent="0.2">
      <c r="A454" s="4" t="s">
        <v>438</v>
      </c>
      <c r="B454" s="5" t="s">
        <v>438</v>
      </c>
      <c r="C454" s="5" t="s">
        <v>475</v>
      </c>
      <c r="D454" s="5" t="s">
        <v>59</v>
      </c>
      <c r="E454" s="5" t="s">
        <v>439</v>
      </c>
      <c r="F454" s="6">
        <v>60</v>
      </c>
      <c r="G454" s="7">
        <v>69.73</v>
      </c>
      <c r="H454" s="13">
        <f>G454*0.17</f>
        <v>11.854100000000001</v>
      </c>
      <c r="I454" s="14">
        <f>G454*0.3</f>
        <v>20.919</v>
      </c>
      <c r="J454" s="14">
        <f>G454+H454+I454</f>
        <v>102.5031</v>
      </c>
      <c r="K454" s="14">
        <f>J454*1.1</f>
        <v>112.75341000000002</v>
      </c>
      <c r="L454" s="8"/>
      <c r="M454" s="5" t="s">
        <v>476</v>
      </c>
      <c r="N454" s="8" t="s">
        <v>473</v>
      </c>
      <c r="O454" s="9" t="s">
        <v>477</v>
      </c>
      <c r="P454" s="10">
        <v>45384</v>
      </c>
    </row>
    <row r="455" spans="1:16" ht="150" x14ac:dyDescent="0.2">
      <c r="A455" s="4" t="s">
        <v>438</v>
      </c>
      <c r="B455" s="5" t="s">
        <v>438</v>
      </c>
      <c r="C455" s="5" t="s">
        <v>482</v>
      </c>
      <c r="D455" s="5" t="s">
        <v>50</v>
      </c>
      <c r="E455" s="5" t="s">
        <v>439</v>
      </c>
      <c r="F455" s="6">
        <v>60</v>
      </c>
      <c r="G455" s="7">
        <v>52.06</v>
      </c>
      <c r="H455" s="13">
        <f>G455*0.17</f>
        <v>8.850200000000001</v>
      </c>
      <c r="I455" s="14">
        <f>G455*0.3</f>
        <v>15.618</v>
      </c>
      <c r="J455" s="14">
        <f>G455+H455+I455</f>
        <v>76.528199999999998</v>
      </c>
      <c r="K455" s="14">
        <f>J455*1.1</f>
        <v>84.181020000000004</v>
      </c>
      <c r="L455" s="8"/>
      <c r="M455" s="5" t="s">
        <v>483</v>
      </c>
      <c r="N455" s="8" t="s">
        <v>473</v>
      </c>
      <c r="O455" s="9" t="s">
        <v>484</v>
      </c>
      <c r="P455" s="10">
        <v>45384</v>
      </c>
    </row>
    <row r="456" spans="1:16" ht="150" x14ac:dyDescent="0.2">
      <c r="A456" s="4" t="s">
        <v>438</v>
      </c>
      <c r="B456" s="5" t="s">
        <v>438</v>
      </c>
      <c r="C456" s="5" t="s">
        <v>482</v>
      </c>
      <c r="D456" s="5" t="s">
        <v>50</v>
      </c>
      <c r="E456" s="5" t="s">
        <v>439</v>
      </c>
      <c r="F456" s="6">
        <v>60</v>
      </c>
      <c r="G456" s="7">
        <v>52.06</v>
      </c>
      <c r="H456" s="13">
        <f>G456*0.17</f>
        <v>8.850200000000001</v>
      </c>
      <c r="I456" s="14">
        <f>G456*0.3</f>
        <v>15.618</v>
      </c>
      <c r="J456" s="14">
        <f>G456+H456+I456</f>
        <v>76.528199999999998</v>
      </c>
      <c r="K456" s="14">
        <f>J456*1.1</f>
        <v>84.181020000000004</v>
      </c>
      <c r="L456" s="8"/>
      <c r="M456" s="5" t="s">
        <v>487</v>
      </c>
      <c r="N456" s="8" t="s">
        <v>473</v>
      </c>
      <c r="O456" s="9" t="s">
        <v>488</v>
      </c>
      <c r="P456" s="10">
        <v>45384</v>
      </c>
    </row>
    <row r="457" spans="1:16" ht="150" x14ac:dyDescent="0.2">
      <c r="A457" s="4" t="s">
        <v>438</v>
      </c>
      <c r="B457" s="5" t="s">
        <v>438</v>
      </c>
      <c r="C457" s="5" t="s">
        <v>485</v>
      </c>
      <c r="D457" s="5" t="s">
        <v>50</v>
      </c>
      <c r="E457" s="5" t="s">
        <v>439</v>
      </c>
      <c r="F457" s="6">
        <v>60</v>
      </c>
      <c r="G457" s="7">
        <v>104.12</v>
      </c>
      <c r="H457" s="13">
        <f>G457*0.14</f>
        <v>14.576800000000002</v>
      </c>
      <c r="I457" s="14">
        <f>G457*0.22</f>
        <v>22.906400000000001</v>
      </c>
      <c r="J457" s="14">
        <f>G457+H457+I457</f>
        <v>141.60320000000002</v>
      </c>
      <c r="K457" s="14">
        <f>J457*1.1</f>
        <v>155.76352000000003</v>
      </c>
      <c r="L457" s="8"/>
      <c r="M457" s="5" t="s">
        <v>483</v>
      </c>
      <c r="N457" s="8" t="s">
        <v>473</v>
      </c>
      <c r="O457" s="9" t="s">
        <v>486</v>
      </c>
      <c r="P457" s="10">
        <v>45384</v>
      </c>
    </row>
    <row r="458" spans="1:16" ht="150" x14ac:dyDescent="0.2">
      <c r="A458" s="4" t="s">
        <v>438</v>
      </c>
      <c r="B458" s="5" t="s">
        <v>438</v>
      </c>
      <c r="C458" s="5" t="s">
        <v>485</v>
      </c>
      <c r="D458" s="5" t="s">
        <v>50</v>
      </c>
      <c r="E458" s="5" t="s">
        <v>439</v>
      </c>
      <c r="F458" s="6">
        <v>60</v>
      </c>
      <c r="G458" s="7">
        <v>104.12</v>
      </c>
      <c r="H458" s="13">
        <f>G458*0.14</f>
        <v>14.576800000000002</v>
      </c>
      <c r="I458" s="14">
        <f>G458*0.22</f>
        <v>22.906400000000001</v>
      </c>
      <c r="J458" s="14">
        <f>G458+H458+I458</f>
        <v>141.60320000000002</v>
      </c>
      <c r="K458" s="14">
        <f>J458*1.1</f>
        <v>155.76352000000003</v>
      </c>
      <c r="L458" s="8"/>
      <c r="M458" s="5" t="s">
        <v>487</v>
      </c>
      <c r="N458" s="8" t="s">
        <v>473</v>
      </c>
      <c r="O458" s="9" t="s">
        <v>489</v>
      </c>
      <c r="P458" s="10">
        <v>45384</v>
      </c>
    </row>
    <row r="459" spans="1:16" ht="150" x14ac:dyDescent="0.2">
      <c r="A459" s="4" t="s">
        <v>438</v>
      </c>
      <c r="B459" s="5" t="s">
        <v>438</v>
      </c>
      <c r="C459" s="5" t="s">
        <v>494</v>
      </c>
      <c r="D459" s="5" t="s">
        <v>50</v>
      </c>
      <c r="E459" s="5" t="s">
        <v>439</v>
      </c>
      <c r="F459" s="6">
        <v>30</v>
      </c>
      <c r="G459" s="7">
        <v>116.75</v>
      </c>
      <c r="H459" s="13">
        <f>G459*0.14</f>
        <v>16.345000000000002</v>
      </c>
      <c r="I459" s="14">
        <f>G459*0.22</f>
        <v>25.684999999999999</v>
      </c>
      <c r="J459" s="14">
        <f>G459+H459+I459</f>
        <v>158.78</v>
      </c>
      <c r="K459" s="14">
        <f>J459*1.1</f>
        <v>174.65800000000002</v>
      </c>
      <c r="L459" s="8"/>
      <c r="M459" s="5" t="s">
        <v>491</v>
      </c>
      <c r="N459" s="8" t="s">
        <v>473</v>
      </c>
      <c r="O459" s="9" t="s">
        <v>495</v>
      </c>
      <c r="P459" s="10">
        <v>45384</v>
      </c>
    </row>
    <row r="460" spans="1:16" ht="120" x14ac:dyDescent="0.2">
      <c r="A460" s="4" t="s">
        <v>438</v>
      </c>
      <c r="B460" s="5" t="s">
        <v>438</v>
      </c>
      <c r="C460" s="5" t="s">
        <v>490</v>
      </c>
      <c r="D460" s="5" t="s">
        <v>50</v>
      </c>
      <c r="E460" s="5" t="s">
        <v>439</v>
      </c>
      <c r="F460" s="6">
        <v>30</v>
      </c>
      <c r="G460" s="7">
        <v>116.75</v>
      </c>
      <c r="H460" s="13">
        <f>G460*0.14</f>
        <v>16.345000000000002</v>
      </c>
      <c r="I460" s="14">
        <f>G460*0.22</f>
        <v>25.684999999999999</v>
      </c>
      <c r="J460" s="14">
        <f>G460+H460+I460</f>
        <v>158.78</v>
      </c>
      <c r="K460" s="14">
        <f>J460*1.1</f>
        <v>174.65800000000002</v>
      </c>
      <c r="L460" s="8"/>
      <c r="M460" s="5" t="s">
        <v>491</v>
      </c>
      <c r="N460" s="8" t="s">
        <v>473</v>
      </c>
      <c r="O460" s="9" t="s">
        <v>492</v>
      </c>
      <c r="P460" s="10">
        <v>45384</v>
      </c>
    </row>
    <row r="461" spans="1:16" ht="120" x14ac:dyDescent="0.2">
      <c r="A461" s="4" t="s">
        <v>438</v>
      </c>
      <c r="B461" s="5" t="s">
        <v>438</v>
      </c>
      <c r="C461" s="5" t="s">
        <v>490</v>
      </c>
      <c r="D461" s="5" t="s">
        <v>50</v>
      </c>
      <c r="E461" s="5" t="s">
        <v>439</v>
      </c>
      <c r="F461" s="6">
        <v>30</v>
      </c>
      <c r="G461" s="7">
        <v>116.75</v>
      </c>
      <c r="H461" s="13">
        <f>G461*0.14</f>
        <v>16.345000000000002</v>
      </c>
      <c r="I461" s="14">
        <f>G461*0.22</f>
        <v>25.684999999999999</v>
      </c>
      <c r="J461" s="14">
        <f>G461+H461+I461</f>
        <v>158.78</v>
      </c>
      <c r="K461" s="14">
        <f>J461*1.1</f>
        <v>174.65800000000002</v>
      </c>
      <c r="L461" s="8"/>
      <c r="M461" s="5" t="s">
        <v>491</v>
      </c>
      <c r="N461" s="8" t="s">
        <v>473</v>
      </c>
      <c r="O461" s="9" t="s">
        <v>493</v>
      </c>
      <c r="P461" s="10">
        <v>45384</v>
      </c>
    </row>
    <row r="462" spans="1:16" ht="135" x14ac:dyDescent="0.2">
      <c r="A462" s="4" t="s">
        <v>438</v>
      </c>
      <c r="B462" s="5" t="s">
        <v>2290</v>
      </c>
      <c r="C462" s="5" t="s">
        <v>1938</v>
      </c>
      <c r="D462" s="5" t="s">
        <v>267</v>
      </c>
      <c r="E462" s="5" t="s">
        <v>439</v>
      </c>
      <c r="F462" s="6">
        <v>60</v>
      </c>
      <c r="G462" s="7">
        <v>151.29</v>
      </c>
      <c r="H462" s="13">
        <f>G462*0.14</f>
        <v>21.180600000000002</v>
      </c>
      <c r="I462" s="14">
        <f>G462*0.22</f>
        <v>33.283799999999999</v>
      </c>
      <c r="J462" s="14">
        <f>G462+H462+I462</f>
        <v>205.75439999999998</v>
      </c>
      <c r="K462" s="14">
        <f>J462*1.1</f>
        <v>226.32983999999999</v>
      </c>
      <c r="L462" s="8"/>
      <c r="M462" s="5" t="s">
        <v>2291</v>
      </c>
      <c r="N462" s="8" t="s">
        <v>2292</v>
      </c>
      <c r="O462" s="9" t="s">
        <v>2293</v>
      </c>
      <c r="P462" s="10">
        <v>45383</v>
      </c>
    </row>
    <row r="463" spans="1:16" ht="150" x14ac:dyDescent="0.2">
      <c r="A463" s="4" t="s">
        <v>438</v>
      </c>
      <c r="B463" s="5" t="s">
        <v>2192</v>
      </c>
      <c r="C463" s="5" t="s">
        <v>501</v>
      </c>
      <c r="D463" s="5" t="s">
        <v>155</v>
      </c>
      <c r="E463" s="5" t="s">
        <v>439</v>
      </c>
      <c r="F463" s="6">
        <v>60</v>
      </c>
      <c r="G463" s="7">
        <v>95</v>
      </c>
      <c r="H463" s="13">
        <f>G463*0.17</f>
        <v>16.150000000000002</v>
      </c>
      <c r="I463" s="14">
        <f>G463*0.3</f>
        <v>28.5</v>
      </c>
      <c r="J463" s="14">
        <f>G463+H463+I463</f>
        <v>139.65</v>
      </c>
      <c r="K463" s="14">
        <f>J463*1.1</f>
        <v>153.61500000000001</v>
      </c>
      <c r="L463" s="8"/>
      <c r="M463" s="5" t="s">
        <v>466</v>
      </c>
      <c r="N463" s="8" t="s">
        <v>473</v>
      </c>
      <c r="O463" s="9" t="s">
        <v>2194</v>
      </c>
      <c r="P463" s="10">
        <v>45384</v>
      </c>
    </row>
    <row r="464" spans="1:16" ht="150" x14ac:dyDescent="0.2">
      <c r="A464" s="4" t="s">
        <v>438</v>
      </c>
      <c r="B464" s="5" t="s">
        <v>2192</v>
      </c>
      <c r="C464" s="5" t="s">
        <v>501</v>
      </c>
      <c r="D464" s="5" t="s">
        <v>155</v>
      </c>
      <c r="E464" s="5" t="s">
        <v>439</v>
      </c>
      <c r="F464" s="6">
        <v>60</v>
      </c>
      <c r="G464" s="7">
        <v>95</v>
      </c>
      <c r="H464" s="13">
        <f>G464*0.17</f>
        <v>16.150000000000002</v>
      </c>
      <c r="I464" s="14">
        <f>G464*0.3</f>
        <v>28.5</v>
      </c>
      <c r="J464" s="14">
        <f>G464+H464+I464</f>
        <v>139.65</v>
      </c>
      <c r="K464" s="14">
        <f>J464*1.1</f>
        <v>153.61500000000001</v>
      </c>
      <c r="L464" s="8"/>
      <c r="M464" s="5" t="s">
        <v>466</v>
      </c>
      <c r="N464" s="8" t="s">
        <v>473</v>
      </c>
      <c r="O464" s="9" t="s">
        <v>2195</v>
      </c>
      <c r="P464" s="10">
        <v>45384</v>
      </c>
    </row>
    <row r="465" spans="1:16" ht="150" x14ac:dyDescent="0.2">
      <c r="A465" s="4" t="s">
        <v>438</v>
      </c>
      <c r="B465" s="5" t="s">
        <v>2192</v>
      </c>
      <c r="C465" s="5" t="s">
        <v>501</v>
      </c>
      <c r="D465" s="5" t="s">
        <v>155</v>
      </c>
      <c r="E465" s="5" t="s">
        <v>439</v>
      </c>
      <c r="F465" s="6">
        <v>60</v>
      </c>
      <c r="G465" s="7">
        <v>95</v>
      </c>
      <c r="H465" s="13">
        <f>G465*0.17</f>
        <v>16.150000000000002</v>
      </c>
      <c r="I465" s="14">
        <f>G465*0.3</f>
        <v>28.5</v>
      </c>
      <c r="J465" s="14">
        <f>G465+H465+I465</f>
        <v>139.65</v>
      </c>
      <c r="K465" s="14">
        <f>J465*1.1</f>
        <v>153.61500000000001</v>
      </c>
      <c r="L465" s="8"/>
      <c r="M465" s="5" t="s">
        <v>2196</v>
      </c>
      <c r="N465" s="8" t="s">
        <v>473</v>
      </c>
      <c r="O465" s="9" t="s">
        <v>2198</v>
      </c>
      <c r="P465" s="10">
        <v>45384</v>
      </c>
    </row>
    <row r="466" spans="1:16" ht="150" x14ac:dyDescent="0.2">
      <c r="A466" s="4" t="s">
        <v>438</v>
      </c>
      <c r="B466" s="5" t="s">
        <v>2192</v>
      </c>
      <c r="C466" s="5" t="s">
        <v>501</v>
      </c>
      <c r="D466" s="5" t="s">
        <v>155</v>
      </c>
      <c r="E466" s="5" t="s">
        <v>439</v>
      </c>
      <c r="F466" s="6">
        <v>60</v>
      </c>
      <c r="G466" s="7">
        <v>95</v>
      </c>
      <c r="H466" s="13">
        <f>G466*0.17</f>
        <v>16.150000000000002</v>
      </c>
      <c r="I466" s="14">
        <f>G466*0.3</f>
        <v>28.5</v>
      </c>
      <c r="J466" s="14">
        <f>G466+H466+I466</f>
        <v>139.65</v>
      </c>
      <c r="K466" s="14">
        <f>J466*1.1</f>
        <v>153.61500000000001</v>
      </c>
      <c r="L466" s="8"/>
      <c r="M466" s="5" t="s">
        <v>2196</v>
      </c>
      <c r="N466" s="8" t="s">
        <v>473</v>
      </c>
      <c r="O466" s="9" t="s">
        <v>2200</v>
      </c>
      <c r="P466" s="10">
        <v>45384</v>
      </c>
    </row>
    <row r="467" spans="1:16" ht="150" x14ac:dyDescent="0.2">
      <c r="A467" s="4" t="s">
        <v>438</v>
      </c>
      <c r="B467" s="5" t="s">
        <v>2192</v>
      </c>
      <c r="C467" s="5" t="s">
        <v>2193</v>
      </c>
      <c r="D467" s="5" t="s">
        <v>155</v>
      </c>
      <c r="E467" s="5" t="s">
        <v>439</v>
      </c>
      <c r="F467" s="6">
        <v>60</v>
      </c>
      <c r="G467" s="7">
        <v>95</v>
      </c>
      <c r="H467" s="13">
        <f>G467*0.17</f>
        <v>16.150000000000002</v>
      </c>
      <c r="I467" s="14">
        <f>G467*0.3</f>
        <v>28.5</v>
      </c>
      <c r="J467" s="14">
        <f>G467+H467+I467</f>
        <v>139.65</v>
      </c>
      <c r="K467" s="14">
        <f>J467*1.1</f>
        <v>153.61500000000001</v>
      </c>
      <c r="L467" s="8"/>
      <c r="M467" s="5" t="s">
        <v>2196</v>
      </c>
      <c r="N467" s="8" t="s">
        <v>473</v>
      </c>
      <c r="O467" s="9" t="s">
        <v>2197</v>
      </c>
      <c r="P467" s="10">
        <v>45384</v>
      </c>
    </row>
    <row r="468" spans="1:16" ht="150" x14ac:dyDescent="0.2">
      <c r="A468" s="4" t="s">
        <v>438</v>
      </c>
      <c r="B468" s="5" t="s">
        <v>2192</v>
      </c>
      <c r="C468" s="5" t="s">
        <v>2193</v>
      </c>
      <c r="D468" s="5" t="s">
        <v>155</v>
      </c>
      <c r="E468" s="5" t="s">
        <v>439</v>
      </c>
      <c r="F468" s="6">
        <v>60</v>
      </c>
      <c r="G468" s="7">
        <v>95</v>
      </c>
      <c r="H468" s="13">
        <f>G468*0.17</f>
        <v>16.150000000000002</v>
      </c>
      <c r="I468" s="14">
        <f>G468*0.3</f>
        <v>28.5</v>
      </c>
      <c r="J468" s="14">
        <f>G468+H468+I468</f>
        <v>139.65</v>
      </c>
      <c r="K468" s="14">
        <f>J468*1.1</f>
        <v>153.61500000000001</v>
      </c>
      <c r="L468" s="8"/>
      <c r="M468" s="5" t="s">
        <v>2196</v>
      </c>
      <c r="N468" s="8" t="s">
        <v>473</v>
      </c>
      <c r="O468" s="9" t="s">
        <v>2199</v>
      </c>
      <c r="P468" s="10">
        <v>45384</v>
      </c>
    </row>
    <row r="469" spans="1:16" ht="105" x14ac:dyDescent="0.2">
      <c r="A469" s="4" t="s">
        <v>438</v>
      </c>
      <c r="B469" s="5" t="s">
        <v>1818</v>
      </c>
      <c r="C469" s="5" t="s">
        <v>471</v>
      </c>
      <c r="D469" s="5" t="s">
        <v>72</v>
      </c>
      <c r="E469" s="5" t="s">
        <v>439</v>
      </c>
      <c r="F469" s="6">
        <v>60</v>
      </c>
      <c r="G469" s="7">
        <v>151.19999999999999</v>
      </c>
      <c r="H469" s="13">
        <f>G469*0.14</f>
        <v>21.167999999999999</v>
      </c>
      <c r="I469" s="14">
        <f>G469*0.22</f>
        <v>33.263999999999996</v>
      </c>
      <c r="J469" s="14">
        <f>G469+H469+I469</f>
        <v>205.63200000000001</v>
      </c>
      <c r="K469" s="14">
        <f>J469*1.1</f>
        <v>226.19520000000003</v>
      </c>
      <c r="L469" s="8"/>
      <c r="M469" s="5" t="s">
        <v>1819</v>
      </c>
      <c r="N469" s="8" t="s">
        <v>473</v>
      </c>
      <c r="O469" s="9" t="s">
        <v>1820</v>
      </c>
      <c r="P469" s="10">
        <v>45384</v>
      </c>
    </row>
    <row r="470" spans="1:16" ht="105" x14ac:dyDescent="0.2">
      <c r="A470" s="4" t="s">
        <v>438</v>
      </c>
      <c r="B470" s="5" t="s">
        <v>1750</v>
      </c>
      <c r="C470" s="5" t="s">
        <v>1751</v>
      </c>
      <c r="D470" s="5" t="s">
        <v>632</v>
      </c>
      <c r="E470" s="5" t="s">
        <v>439</v>
      </c>
      <c r="F470" s="6">
        <v>20</v>
      </c>
      <c r="G470" s="7">
        <v>35.86</v>
      </c>
      <c r="H470" s="13">
        <f>G470*0.17</f>
        <v>6.0962000000000005</v>
      </c>
      <c r="I470" s="14">
        <f>G470*0.3</f>
        <v>10.757999999999999</v>
      </c>
      <c r="J470" s="14">
        <f>G470+H470+I470</f>
        <v>52.714200000000005</v>
      </c>
      <c r="K470" s="14">
        <f>J470*1.1</f>
        <v>57.985620000000011</v>
      </c>
      <c r="L470" s="8"/>
      <c r="M470" s="5" t="s">
        <v>944</v>
      </c>
      <c r="N470" s="8" t="s">
        <v>473</v>
      </c>
      <c r="O470" s="9" t="s">
        <v>1752</v>
      </c>
      <c r="P470" s="10">
        <v>45384</v>
      </c>
    </row>
    <row r="471" spans="1:16" ht="165" x14ac:dyDescent="0.2">
      <c r="A471" s="4" t="s">
        <v>666</v>
      </c>
      <c r="B471" s="5" t="s">
        <v>1736</v>
      </c>
      <c r="C471" s="5" t="s">
        <v>1737</v>
      </c>
      <c r="D471" s="5" t="s">
        <v>667</v>
      </c>
      <c r="E471" s="5" t="s">
        <v>668</v>
      </c>
      <c r="F471" s="6">
        <v>30</v>
      </c>
      <c r="G471" s="7">
        <v>305.43</v>
      </c>
      <c r="H471" s="13">
        <f>G471*0.14</f>
        <v>42.760200000000005</v>
      </c>
      <c r="I471" s="14">
        <f>G471*0.22</f>
        <v>67.194600000000008</v>
      </c>
      <c r="J471" s="14">
        <f>G471+H471+I471</f>
        <v>415.38480000000004</v>
      </c>
      <c r="K471" s="14">
        <f>J471*1.1</f>
        <v>456.92328000000009</v>
      </c>
      <c r="L471" s="8"/>
      <c r="M471" s="5" t="s">
        <v>1738</v>
      </c>
      <c r="N471" s="8" t="s">
        <v>1739</v>
      </c>
      <c r="O471" s="9" t="s">
        <v>1740</v>
      </c>
      <c r="P471" s="10">
        <v>45383</v>
      </c>
    </row>
    <row r="472" spans="1:16" ht="165" x14ac:dyDescent="0.2">
      <c r="A472" s="4" t="s">
        <v>666</v>
      </c>
      <c r="B472" s="5" t="s">
        <v>1736</v>
      </c>
      <c r="C472" s="5" t="s">
        <v>1737</v>
      </c>
      <c r="D472" s="5" t="s">
        <v>669</v>
      </c>
      <c r="E472" s="5" t="s">
        <v>668</v>
      </c>
      <c r="F472" s="6">
        <v>30</v>
      </c>
      <c r="G472" s="7">
        <v>305.43</v>
      </c>
      <c r="H472" s="13">
        <f>G472*0.14</f>
        <v>42.760200000000005</v>
      </c>
      <c r="I472" s="14">
        <f>G472*0.22</f>
        <v>67.194600000000008</v>
      </c>
      <c r="J472" s="14">
        <f>G472+H472+I472</f>
        <v>415.38480000000004</v>
      </c>
      <c r="K472" s="14">
        <f>J472*1.1</f>
        <v>456.92328000000009</v>
      </c>
      <c r="L472" s="8"/>
      <c r="M472" s="5" t="s">
        <v>1738</v>
      </c>
      <c r="N472" s="8" t="s">
        <v>1739</v>
      </c>
      <c r="O472" s="9" t="s">
        <v>1741</v>
      </c>
      <c r="P472" s="10">
        <v>45383</v>
      </c>
    </row>
    <row r="473" spans="1:16" ht="150" x14ac:dyDescent="0.2">
      <c r="A473" s="4" t="s">
        <v>32</v>
      </c>
      <c r="B473" s="5" t="s">
        <v>1246</v>
      </c>
      <c r="C473" s="5" t="s">
        <v>1257</v>
      </c>
      <c r="D473" s="5" t="s">
        <v>1249</v>
      </c>
      <c r="E473" s="5" t="s">
        <v>34</v>
      </c>
      <c r="F473" s="6">
        <v>14</v>
      </c>
      <c r="G473" s="7">
        <v>212.79</v>
      </c>
      <c r="H473" s="13">
        <f>G473*0.14</f>
        <v>29.790600000000001</v>
      </c>
      <c r="I473" s="14">
        <f>G473*0.22</f>
        <v>46.813800000000001</v>
      </c>
      <c r="J473" s="14">
        <f>G473+H473+I473</f>
        <v>289.39440000000002</v>
      </c>
      <c r="K473" s="14">
        <f>J473*1.1</f>
        <v>318.33384000000007</v>
      </c>
      <c r="L473" s="8"/>
      <c r="M473" s="5" t="s">
        <v>1250</v>
      </c>
      <c r="N473" s="8" t="s">
        <v>1251</v>
      </c>
      <c r="O473" s="9" t="s">
        <v>1258</v>
      </c>
      <c r="P473" s="10">
        <v>45390</v>
      </c>
    </row>
    <row r="474" spans="1:16" ht="150" x14ac:dyDescent="0.2">
      <c r="A474" s="4" t="s">
        <v>32</v>
      </c>
      <c r="B474" s="5" t="s">
        <v>1246</v>
      </c>
      <c r="C474" s="5" t="s">
        <v>1255</v>
      </c>
      <c r="D474" s="5" t="s">
        <v>1249</v>
      </c>
      <c r="E474" s="5" t="s">
        <v>34</v>
      </c>
      <c r="F474" s="6">
        <v>14</v>
      </c>
      <c r="G474" s="7">
        <v>212.79</v>
      </c>
      <c r="H474" s="13">
        <f>G474*0.14</f>
        <v>29.790600000000001</v>
      </c>
      <c r="I474" s="14">
        <f>G474*0.22</f>
        <v>46.813800000000001</v>
      </c>
      <c r="J474" s="14">
        <f>G474+H474+I474</f>
        <v>289.39440000000002</v>
      </c>
      <c r="K474" s="14">
        <f>J474*1.1</f>
        <v>318.33384000000007</v>
      </c>
      <c r="L474" s="8"/>
      <c r="M474" s="5" t="s">
        <v>1247</v>
      </c>
      <c r="N474" s="8" t="s">
        <v>1251</v>
      </c>
      <c r="O474" s="9" t="s">
        <v>1256</v>
      </c>
      <c r="P474" s="10">
        <v>45390</v>
      </c>
    </row>
    <row r="475" spans="1:16" ht="150" x14ac:dyDescent="0.2">
      <c r="A475" s="4" t="s">
        <v>32</v>
      </c>
      <c r="B475" s="5" t="s">
        <v>1246</v>
      </c>
      <c r="C475" s="5" t="s">
        <v>1253</v>
      </c>
      <c r="D475" s="5" t="s">
        <v>1249</v>
      </c>
      <c r="E475" s="5" t="s">
        <v>34</v>
      </c>
      <c r="F475" s="6">
        <v>14</v>
      </c>
      <c r="G475" s="7">
        <v>153.97</v>
      </c>
      <c r="H475" s="13">
        <f>G475*0.14</f>
        <v>21.555800000000001</v>
      </c>
      <c r="I475" s="14">
        <f>G475*0.22</f>
        <v>33.873399999999997</v>
      </c>
      <c r="J475" s="14">
        <f>G475+H475+I475</f>
        <v>209.39920000000001</v>
      </c>
      <c r="K475" s="14">
        <f>J475*1.1</f>
        <v>230.33912000000004</v>
      </c>
      <c r="L475" s="8"/>
      <c r="M475" s="5" t="s">
        <v>1247</v>
      </c>
      <c r="N475" s="8" t="s">
        <v>1251</v>
      </c>
      <c r="O475" s="9" t="s">
        <v>1254</v>
      </c>
      <c r="P475" s="10">
        <v>45390</v>
      </c>
    </row>
    <row r="476" spans="1:16" ht="150" x14ac:dyDescent="0.2">
      <c r="A476" s="4" t="s">
        <v>32</v>
      </c>
      <c r="B476" s="5" t="s">
        <v>1246</v>
      </c>
      <c r="C476" s="5" t="s">
        <v>1248</v>
      </c>
      <c r="D476" s="5" t="s">
        <v>1249</v>
      </c>
      <c r="E476" s="5" t="s">
        <v>34</v>
      </c>
      <c r="F476" s="6">
        <v>14</v>
      </c>
      <c r="G476" s="7">
        <v>153.97</v>
      </c>
      <c r="H476" s="13">
        <f>G476*0.14</f>
        <v>21.555800000000001</v>
      </c>
      <c r="I476" s="14">
        <f>G476*0.22</f>
        <v>33.873399999999997</v>
      </c>
      <c r="J476" s="14">
        <f>G476+H476+I476</f>
        <v>209.39920000000001</v>
      </c>
      <c r="K476" s="14">
        <f>J476*1.1</f>
        <v>230.33912000000004</v>
      </c>
      <c r="L476" s="8"/>
      <c r="M476" s="5" t="s">
        <v>1250</v>
      </c>
      <c r="N476" s="8" t="s">
        <v>1251</v>
      </c>
      <c r="O476" s="9" t="s">
        <v>1252</v>
      </c>
      <c r="P476" s="10">
        <v>45390</v>
      </c>
    </row>
    <row r="477" spans="1:16" ht="165" x14ac:dyDescent="0.2">
      <c r="A477" s="4" t="s">
        <v>664</v>
      </c>
      <c r="B477" s="5" t="s">
        <v>664</v>
      </c>
      <c r="C477" s="5" t="s">
        <v>834</v>
      </c>
      <c r="D477" s="5" t="s">
        <v>588</v>
      </c>
      <c r="E477" s="5" t="s">
        <v>665</v>
      </c>
      <c r="F477" s="6">
        <v>10</v>
      </c>
      <c r="G477" s="7">
        <v>804.87</v>
      </c>
      <c r="H477" s="13">
        <f>G477*0.1</f>
        <v>80.487000000000009</v>
      </c>
      <c r="I477" s="14">
        <f>G477*0.15</f>
        <v>120.73049999999999</v>
      </c>
      <c r="J477" s="14">
        <f>G477+H477+I477</f>
        <v>1006.0875</v>
      </c>
      <c r="K477" s="14">
        <f>J477*1.1</f>
        <v>1106.69625</v>
      </c>
      <c r="L477" s="8"/>
      <c r="M477" s="5" t="s">
        <v>829</v>
      </c>
      <c r="N477" s="8" t="s">
        <v>830</v>
      </c>
      <c r="O477" s="9" t="s">
        <v>835</v>
      </c>
      <c r="P477" s="10">
        <v>45384</v>
      </c>
    </row>
    <row r="478" spans="1:16" ht="165" x14ac:dyDescent="0.2">
      <c r="A478" s="4" t="s">
        <v>664</v>
      </c>
      <c r="B478" s="5" t="s">
        <v>664</v>
      </c>
      <c r="C478" s="5" t="s">
        <v>840</v>
      </c>
      <c r="D478" s="5" t="s">
        <v>588</v>
      </c>
      <c r="E478" s="5" t="s">
        <v>665</v>
      </c>
      <c r="F478" s="6">
        <v>20</v>
      </c>
      <c r="G478" s="7">
        <v>1609.73</v>
      </c>
      <c r="H478" s="13">
        <f>G478*0.1</f>
        <v>160.97300000000001</v>
      </c>
      <c r="I478" s="14">
        <f>G478*0.15</f>
        <v>241.45949999999999</v>
      </c>
      <c r="J478" s="14">
        <f>G478+H478+I478</f>
        <v>2012.1624999999999</v>
      </c>
      <c r="K478" s="14">
        <f>J478*1.1</f>
        <v>2213.3787499999999</v>
      </c>
      <c r="L478" s="8"/>
      <c r="M478" s="5" t="s">
        <v>829</v>
      </c>
      <c r="N478" s="8" t="s">
        <v>830</v>
      </c>
      <c r="O478" s="9" t="s">
        <v>841</v>
      </c>
      <c r="P478" s="10">
        <v>45384</v>
      </c>
    </row>
    <row r="479" spans="1:16" ht="180" x14ac:dyDescent="0.2">
      <c r="A479" s="4" t="s">
        <v>664</v>
      </c>
      <c r="B479" s="5" t="s">
        <v>664</v>
      </c>
      <c r="C479" s="5" t="s">
        <v>848</v>
      </c>
      <c r="D479" s="5" t="s">
        <v>588</v>
      </c>
      <c r="E479" s="5" t="s">
        <v>665</v>
      </c>
      <c r="F479" s="6">
        <v>100</v>
      </c>
      <c r="G479" s="7">
        <v>8048.67</v>
      </c>
      <c r="H479" s="13">
        <f>G479*0.1</f>
        <v>804.86700000000008</v>
      </c>
      <c r="I479" s="14">
        <f>G479*0.15</f>
        <v>1207.3005000000001</v>
      </c>
      <c r="J479" s="14">
        <f>G479+H479+I479</f>
        <v>10060.8375</v>
      </c>
      <c r="K479" s="14">
        <f>J479*1.1</f>
        <v>11066.921250000001</v>
      </c>
      <c r="L479" s="8"/>
      <c r="M479" s="5" t="s">
        <v>829</v>
      </c>
      <c r="N479" s="8" t="s">
        <v>830</v>
      </c>
      <c r="O479" s="9" t="s">
        <v>849</v>
      </c>
      <c r="P479" s="10">
        <v>45384</v>
      </c>
    </row>
    <row r="480" spans="1:16" ht="180" x14ac:dyDescent="0.2">
      <c r="A480" s="4" t="s">
        <v>664</v>
      </c>
      <c r="B480" s="5" t="s">
        <v>664</v>
      </c>
      <c r="C480" s="5" t="s">
        <v>844</v>
      </c>
      <c r="D480" s="5" t="s">
        <v>588</v>
      </c>
      <c r="E480" s="5" t="s">
        <v>665</v>
      </c>
      <c r="F480" s="6">
        <v>50</v>
      </c>
      <c r="G480" s="7">
        <v>4024.34</v>
      </c>
      <c r="H480" s="13">
        <f>G480*0.1</f>
        <v>402.43400000000003</v>
      </c>
      <c r="I480" s="14">
        <f>G480*0.15</f>
        <v>603.65099999999995</v>
      </c>
      <c r="J480" s="14">
        <f>G480+H480+I480</f>
        <v>5030.4250000000002</v>
      </c>
      <c r="K480" s="14">
        <f>J480*1.1</f>
        <v>5533.4675000000007</v>
      </c>
      <c r="L480" s="8"/>
      <c r="M480" s="5" t="s">
        <v>829</v>
      </c>
      <c r="N480" s="8" t="s">
        <v>830</v>
      </c>
      <c r="O480" s="9" t="s">
        <v>845</v>
      </c>
      <c r="P480" s="10">
        <v>45384</v>
      </c>
    </row>
    <row r="481" spans="1:16" ht="165" x14ac:dyDescent="0.2">
      <c r="A481" s="4" t="s">
        <v>664</v>
      </c>
      <c r="B481" s="5" t="s">
        <v>664</v>
      </c>
      <c r="C481" s="5" t="s">
        <v>828</v>
      </c>
      <c r="D481" s="5" t="s">
        <v>588</v>
      </c>
      <c r="E481" s="5" t="s">
        <v>665</v>
      </c>
      <c r="F481" s="6">
        <v>3</v>
      </c>
      <c r="G481" s="7">
        <v>241.46</v>
      </c>
      <c r="H481" s="13">
        <f>G481*0.14</f>
        <v>33.804400000000001</v>
      </c>
      <c r="I481" s="14">
        <f>G481*0.22</f>
        <v>53.121200000000002</v>
      </c>
      <c r="J481" s="14">
        <f>G481+H481+I481</f>
        <v>328.38560000000001</v>
      </c>
      <c r="K481" s="14">
        <f>J481*1.1</f>
        <v>361.22416000000004</v>
      </c>
      <c r="L481" s="8"/>
      <c r="M481" s="5" t="s">
        <v>829</v>
      </c>
      <c r="N481" s="8" t="s">
        <v>830</v>
      </c>
      <c r="O481" s="9" t="s">
        <v>831</v>
      </c>
      <c r="P481" s="10">
        <v>45384</v>
      </c>
    </row>
    <row r="482" spans="1:16" ht="165" x14ac:dyDescent="0.2">
      <c r="A482" s="4" t="s">
        <v>664</v>
      </c>
      <c r="B482" s="5" t="s">
        <v>664</v>
      </c>
      <c r="C482" s="5" t="s">
        <v>832</v>
      </c>
      <c r="D482" s="5" t="s">
        <v>588</v>
      </c>
      <c r="E482" s="5" t="s">
        <v>665</v>
      </c>
      <c r="F482" s="6">
        <v>5</v>
      </c>
      <c r="G482" s="7">
        <v>402.43</v>
      </c>
      <c r="H482" s="13">
        <f>G482*0.14</f>
        <v>56.340200000000003</v>
      </c>
      <c r="I482" s="14">
        <f>G482*0.22</f>
        <v>88.534599999999998</v>
      </c>
      <c r="J482" s="14">
        <f>G482+H482+I482</f>
        <v>547.3048</v>
      </c>
      <c r="K482" s="14">
        <f>J482*1.1</f>
        <v>602.03528000000006</v>
      </c>
      <c r="L482" s="8"/>
      <c r="M482" s="5" t="s">
        <v>829</v>
      </c>
      <c r="N482" s="8" t="s">
        <v>830</v>
      </c>
      <c r="O482" s="9" t="s">
        <v>833</v>
      </c>
      <c r="P482" s="10">
        <v>45384</v>
      </c>
    </row>
    <row r="483" spans="1:16" ht="165" x14ac:dyDescent="0.2">
      <c r="A483" s="4" t="s">
        <v>664</v>
      </c>
      <c r="B483" s="5" t="s">
        <v>664</v>
      </c>
      <c r="C483" s="5" t="s">
        <v>836</v>
      </c>
      <c r="D483" s="5" t="s">
        <v>588</v>
      </c>
      <c r="E483" s="5" t="s">
        <v>665</v>
      </c>
      <c r="F483" s="6">
        <v>10</v>
      </c>
      <c r="G483" s="7">
        <v>804.87</v>
      </c>
      <c r="H483" s="13">
        <f>G483*0.1</f>
        <v>80.487000000000009</v>
      </c>
      <c r="I483" s="14">
        <f>G483*0.15</f>
        <v>120.73049999999999</v>
      </c>
      <c r="J483" s="14">
        <f>G483+H483+I483</f>
        <v>1006.0875</v>
      </c>
      <c r="K483" s="14">
        <f>J483*1.1</f>
        <v>1106.69625</v>
      </c>
      <c r="L483" s="8"/>
      <c r="M483" s="5" t="s">
        <v>829</v>
      </c>
      <c r="N483" s="8" t="s">
        <v>830</v>
      </c>
      <c r="O483" s="9" t="s">
        <v>837</v>
      </c>
      <c r="P483" s="10">
        <v>45384</v>
      </c>
    </row>
    <row r="484" spans="1:16" ht="165" x14ac:dyDescent="0.2">
      <c r="A484" s="4" t="s">
        <v>664</v>
      </c>
      <c r="B484" s="5" t="s">
        <v>664</v>
      </c>
      <c r="C484" s="5" t="s">
        <v>838</v>
      </c>
      <c r="D484" s="5" t="s">
        <v>588</v>
      </c>
      <c r="E484" s="5" t="s">
        <v>665</v>
      </c>
      <c r="F484" s="6">
        <v>20</v>
      </c>
      <c r="G484" s="7">
        <v>1609.73</v>
      </c>
      <c r="H484" s="13">
        <f>G484*0.1</f>
        <v>160.97300000000001</v>
      </c>
      <c r="I484" s="14">
        <f>G484*0.15</f>
        <v>241.45949999999999</v>
      </c>
      <c r="J484" s="14">
        <f>G484+H484+I484</f>
        <v>2012.1624999999999</v>
      </c>
      <c r="K484" s="14">
        <f>J484*1.1</f>
        <v>2213.3787499999999</v>
      </c>
      <c r="L484" s="8"/>
      <c r="M484" s="5" t="s">
        <v>829</v>
      </c>
      <c r="N484" s="8" t="s">
        <v>830</v>
      </c>
      <c r="O484" s="9" t="s">
        <v>839</v>
      </c>
      <c r="P484" s="10">
        <v>45384</v>
      </c>
    </row>
    <row r="485" spans="1:16" ht="180" x14ac:dyDescent="0.2">
      <c r="A485" s="4" t="s">
        <v>664</v>
      </c>
      <c r="B485" s="5" t="s">
        <v>664</v>
      </c>
      <c r="C485" s="5" t="s">
        <v>842</v>
      </c>
      <c r="D485" s="5" t="s">
        <v>588</v>
      </c>
      <c r="E485" s="5" t="s">
        <v>665</v>
      </c>
      <c r="F485" s="6">
        <v>50</v>
      </c>
      <c r="G485" s="7">
        <v>4024.34</v>
      </c>
      <c r="H485" s="13">
        <f>G485*0.1</f>
        <v>402.43400000000003</v>
      </c>
      <c r="I485" s="14">
        <f>G485*0.15</f>
        <v>603.65099999999995</v>
      </c>
      <c r="J485" s="14">
        <f>G485+H485+I485</f>
        <v>5030.4250000000002</v>
      </c>
      <c r="K485" s="14">
        <f>J485*1.1</f>
        <v>5533.4675000000007</v>
      </c>
      <c r="L485" s="8"/>
      <c r="M485" s="5" t="s">
        <v>829</v>
      </c>
      <c r="N485" s="8" t="s">
        <v>830</v>
      </c>
      <c r="O485" s="9" t="s">
        <v>843</v>
      </c>
      <c r="P485" s="10">
        <v>45384</v>
      </c>
    </row>
    <row r="486" spans="1:16" ht="180" x14ac:dyDescent="0.2">
      <c r="A486" s="4" t="s">
        <v>664</v>
      </c>
      <c r="B486" s="5" t="s">
        <v>664</v>
      </c>
      <c r="C486" s="5" t="s">
        <v>846</v>
      </c>
      <c r="D486" s="5" t="s">
        <v>588</v>
      </c>
      <c r="E486" s="5" t="s">
        <v>665</v>
      </c>
      <c r="F486" s="6">
        <v>100</v>
      </c>
      <c r="G486" s="7">
        <v>8048.67</v>
      </c>
      <c r="H486" s="13">
        <f>G486*0.1</f>
        <v>804.86700000000008</v>
      </c>
      <c r="I486" s="14">
        <f>G486*0.15</f>
        <v>1207.3005000000001</v>
      </c>
      <c r="J486" s="14">
        <f>G486+H486+I486</f>
        <v>10060.8375</v>
      </c>
      <c r="K486" s="14">
        <f>J486*1.1</f>
        <v>11066.921250000001</v>
      </c>
      <c r="L486" s="8"/>
      <c r="M486" s="5" t="s">
        <v>829</v>
      </c>
      <c r="N486" s="8" t="s">
        <v>830</v>
      </c>
      <c r="O486" s="9" t="s">
        <v>847</v>
      </c>
      <c r="P486" s="10">
        <v>45384</v>
      </c>
    </row>
    <row r="487" spans="1:16" ht="150" x14ac:dyDescent="0.2">
      <c r="A487" s="4" t="s">
        <v>1167</v>
      </c>
      <c r="B487" s="5" t="s">
        <v>2133</v>
      </c>
      <c r="C487" s="5" t="s">
        <v>2135</v>
      </c>
      <c r="D487" s="5" t="s">
        <v>55</v>
      </c>
      <c r="E487" s="5" t="s">
        <v>1168</v>
      </c>
      <c r="F487" s="6">
        <v>60</v>
      </c>
      <c r="G487" s="7">
        <v>11651.38</v>
      </c>
      <c r="H487" s="13">
        <f>G487*0.1</f>
        <v>1165.1379999999999</v>
      </c>
      <c r="I487" s="14">
        <f>G487*0.15</f>
        <v>1747.7069999999999</v>
      </c>
      <c r="J487" s="14">
        <f>G487+H487+I487</f>
        <v>14564.225</v>
      </c>
      <c r="K487" s="14">
        <f>J487*1.1</f>
        <v>16020.647500000001</v>
      </c>
      <c r="L487" s="8"/>
      <c r="M487" s="5" t="s">
        <v>1920</v>
      </c>
      <c r="N487" s="8" t="s">
        <v>1679</v>
      </c>
      <c r="O487" s="9" t="s">
        <v>1922</v>
      </c>
      <c r="P487" s="10">
        <v>45386</v>
      </c>
    </row>
    <row r="488" spans="1:16" ht="135" x14ac:dyDescent="0.2">
      <c r="A488" s="4" t="s">
        <v>1167</v>
      </c>
      <c r="B488" s="5" t="s">
        <v>2133</v>
      </c>
      <c r="C488" s="5" t="s">
        <v>2134</v>
      </c>
      <c r="D488" s="5" t="s">
        <v>55</v>
      </c>
      <c r="E488" s="5" t="s">
        <v>1168</v>
      </c>
      <c r="F488" s="6">
        <v>60</v>
      </c>
      <c r="G488" s="7">
        <v>11651.38</v>
      </c>
      <c r="H488" s="13">
        <f>G488*0.1</f>
        <v>1165.1379999999999</v>
      </c>
      <c r="I488" s="14">
        <f>G488*0.15</f>
        <v>1747.7069999999999</v>
      </c>
      <c r="J488" s="14">
        <f>G488+H488+I488</f>
        <v>14564.225</v>
      </c>
      <c r="K488" s="14">
        <f>J488*1.1</f>
        <v>16020.647500000001</v>
      </c>
      <c r="L488" s="8"/>
      <c r="M488" s="5" t="s">
        <v>1920</v>
      </c>
      <c r="N488" s="8" t="s">
        <v>1679</v>
      </c>
      <c r="O488" s="9" t="s">
        <v>1921</v>
      </c>
      <c r="P488" s="10">
        <v>45386</v>
      </c>
    </row>
    <row r="489" spans="1:16" ht="300" x14ac:dyDescent="0.2">
      <c r="A489" s="4" t="s">
        <v>517</v>
      </c>
      <c r="B489" s="5" t="s">
        <v>1882</v>
      </c>
      <c r="C489" s="5" t="s">
        <v>361</v>
      </c>
      <c r="D489" s="5" t="s">
        <v>80</v>
      </c>
      <c r="E489" s="5" t="s">
        <v>518</v>
      </c>
      <c r="F489" s="6">
        <v>30</v>
      </c>
      <c r="G489" s="7">
        <v>126.8</v>
      </c>
      <c r="H489" s="13">
        <f>G489*0.14</f>
        <v>17.752000000000002</v>
      </c>
      <c r="I489" s="14">
        <f>G489*0.22</f>
        <v>27.896000000000001</v>
      </c>
      <c r="J489" s="14">
        <f>G489+H489+I489</f>
        <v>172.44799999999998</v>
      </c>
      <c r="K489" s="14">
        <f>J489*1.1</f>
        <v>189.69280000000001</v>
      </c>
      <c r="L489" s="8"/>
      <c r="M489" s="5" t="s">
        <v>1883</v>
      </c>
      <c r="N489" s="8" t="s">
        <v>1884</v>
      </c>
      <c r="O489" s="9" t="s">
        <v>1885</v>
      </c>
      <c r="P489" s="10">
        <v>45384</v>
      </c>
    </row>
    <row r="490" spans="1:16" ht="105" x14ac:dyDescent="0.2">
      <c r="A490" s="4" t="s">
        <v>517</v>
      </c>
      <c r="B490" s="5" t="s">
        <v>1882</v>
      </c>
      <c r="C490" s="5" t="s">
        <v>361</v>
      </c>
      <c r="D490" s="5" t="s">
        <v>78</v>
      </c>
      <c r="E490" s="5" t="s">
        <v>518</v>
      </c>
      <c r="F490" s="6">
        <v>30</v>
      </c>
      <c r="G490" s="7">
        <v>126.8</v>
      </c>
      <c r="H490" s="13">
        <f>G490*0.14</f>
        <v>17.752000000000002</v>
      </c>
      <c r="I490" s="14">
        <f>G490*0.22</f>
        <v>27.896000000000001</v>
      </c>
      <c r="J490" s="14">
        <f>G490+H490+I490</f>
        <v>172.44799999999998</v>
      </c>
      <c r="K490" s="14">
        <f>J490*1.1</f>
        <v>189.69280000000001</v>
      </c>
      <c r="L490" s="8"/>
      <c r="M490" s="5" t="s">
        <v>1887</v>
      </c>
      <c r="N490" s="8" t="s">
        <v>1884</v>
      </c>
      <c r="O490" s="9" t="s">
        <v>1888</v>
      </c>
      <c r="P490" s="10">
        <v>45384</v>
      </c>
    </row>
    <row r="491" spans="1:16" ht="300" x14ac:dyDescent="0.2">
      <c r="A491" s="4" t="s">
        <v>517</v>
      </c>
      <c r="B491" s="5" t="s">
        <v>1882</v>
      </c>
      <c r="C491" s="5" t="s">
        <v>1245</v>
      </c>
      <c r="D491" s="5" t="s">
        <v>80</v>
      </c>
      <c r="E491" s="5" t="s">
        <v>518</v>
      </c>
      <c r="F491" s="6">
        <v>30</v>
      </c>
      <c r="G491" s="7">
        <v>102</v>
      </c>
      <c r="H491" s="13">
        <f>G491*0.14</f>
        <v>14.280000000000001</v>
      </c>
      <c r="I491" s="14">
        <f>G491*0.22</f>
        <v>22.44</v>
      </c>
      <c r="J491" s="14">
        <f>G491+H491+I491</f>
        <v>138.72</v>
      </c>
      <c r="K491" s="14">
        <f>J491*1.1</f>
        <v>152.59200000000001</v>
      </c>
      <c r="L491" s="8"/>
      <c r="M491" s="5" t="s">
        <v>1883</v>
      </c>
      <c r="N491" s="8" t="s">
        <v>1884</v>
      </c>
      <c r="O491" s="9" t="s">
        <v>1886</v>
      </c>
      <c r="P491" s="10">
        <v>45384</v>
      </c>
    </row>
    <row r="492" spans="1:16" ht="105" x14ac:dyDescent="0.2">
      <c r="A492" s="4" t="s">
        <v>517</v>
      </c>
      <c r="B492" s="5" t="s">
        <v>1882</v>
      </c>
      <c r="C492" s="5" t="s">
        <v>1245</v>
      </c>
      <c r="D492" s="5" t="s">
        <v>78</v>
      </c>
      <c r="E492" s="5" t="s">
        <v>518</v>
      </c>
      <c r="F492" s="6">
        <v>30</v>
      </c>
      <c r="G492" s="7">
        <v>102</v>
      </c>
      <c r="H492" s="13">
        <f>G492*0.14</f>
        <v>14.280000000000001</v>
      </c>
      <c r="I492" s="14">
        <f>G492*0.22</f>
        <v>22.44</v>
      </c>
      <c r="J492" s="14">
        <f>G492+H492+I492</f>
        <v>138.72</v>
      </c>
      <c r="K492" s="14">
        <f>J492*1.1</f>
        <v>152.59200000000001</v>
      </c>
      <c r="L492" s="8"/>
      <c r="M492" s="5" t="s">
        <v>1887</v>
      </c>
      <c r="N492" s="8" t="s">
        <v>1884</v>
      </c>
      <c r="O492" s="9" t="s">
        <v>1889</v>
      </c>
      <c r="P492" s="10">
        <v>45384</v>
      </c>
    </row>
    <row r="493" spans="1:16" ht="120" x14ac:dyDescent="0.2">
      <c r="A493" s="4" t="s">
        <v>1171</v>
      </c>
      <c r="B493" s="5" t="s">
        <v>2359</v>
      </c>
      <c r="C493" s="5" t="s">
        <v>2361</v>
      </c>
      <c r="D493" s="5" t="s">
        <v>1212</v>
      </c>
      <c r="E493" s="5" t="s">
        <v>1172</v>
      </c>
      <c r="F493" s="6">
        <v>56</v>
      </c>
      <c r="G493" s="7">
        <v>3780.31</v>
      </c>
      <c r="H493" s="13">
        <f>G493*0.1</f>
        <v>378.03100000000001</v>
      </c>
      <c r="I493" s="14">
        <f>G493*0.15</f>
        <v>567.04649999999992</v>
      </c>
      <c r="J493" s="14">
        <f>G493+H493+I493</f>
        <v>4725.3875000000007</v>
      </c>
      <c r="K493" s="14">
        <f>J493*1.1</f>
        <v>5197.9262500000013</v>
      </c>
      <c r="L493" s="8"/>
      <c r="M493" s="5" t="s">
        <v>2360</v>
      </c>
      <c r="N493" s="8" t="s">
        <v>2362</v>
      </c>
      <c r="O493" s="9" t="s">
        <v>2363</v>
      </c>
      <c r="P493" s="10">
        <v>45393</v>
      </c>
    </row>
    <row r="494" spans="1:16" ht="120" x14ac:dyDescent="0.2">
      <c r="A494" s="4" t="s">
        <v>1171</v>
      </c>
      <c r="B494" s="5" t="s">
        <v>2359</v>
      </c>
      <c r="C494" s="5" t="s">
        <v>2364</v>
      </c>
      <c r="D494" s="5" t="s">
        <v>1212</v>
      </c>
      <c r="E494" s="5" t="s">
        <v>1172</v>
      </c>
      <c r="F494" s="6">
        <v>56</v>
      </c>
      <c r="G494" s="7">
        <v>3843.28</v>
      </c>
      <c r="H494" s="13">
        <f>G494*0.1</f>
        <v>384.32800000000003</v>
      </c>
      <c r="I494" s="14">
        <f>G494*0.15</f>
        <v>576.49199999999996</v>
      </c>
      <c r="J494" s="14">
        <f>G494+H494+I494</f>
        <v>4804.1000000000004</v>
      </c>
      <c r="K494" s="14">
        <f>J494*1.1</f>
        <v>5284.5100000000011</v>
      </c>
      <c r="L494" s="8"/>
      <c r="M494" s="5" t="s">
        <v>2360</v>
      </c>
      <c r="N494" s="8" t="s">
        <v>2365</v>
      </c>
      <c r="O494" s="9" t="s">
        <v>2366</v>
      </c>
      <c r="P494" s="10">
        <v>45391</v>
      </c>
    </row>
    <row r="495" spans="1:16" ht="120" x14ac:dyDescent="0.2">
      <c r="A495" s="4" t="s">
        <v>1171</v>
      </c>
      <c r="B495" s="5" t="s">
        <v>2359</v>
      </c>
      <c r="C495" s="5" t="s">
        <v>2367</v>
      </c>
      <c r="D495" s="5" t="s">
        <v>1212</v>
      </c>
      <c r="E495" s="5" t="s">
        <v>1172</v>
      </c>
      <c r="F495" s="6">
        <v>98</v>
      </c>
      <c r="G495" s="7">
        <v>6725.74</v>
      </c>
      <c r="H495" s="13">
        <f>G495*0.1</f>
        <v>672.57400000000007</v>
      </c>
      <c r="I495" s="14">
        <f>G495*0.15</f>
        <v>1008.8609999999999</v>
      </c>
      <c r="J495" s="14">
        <f>G495+H495+I495</f>
        <v>8407.1749999999993</v>
      </c>
      <c r="K495" s="14">
        <f>J495*1.1</f>
        <v>9247.8924999999999</v>
      </c>
      <c r="L495" s="8"/>
      <c r="M495" s="5" t="s">
        <v>2360</v>
      </c>
      <c r="N495" s="8" t="s">
        <v>2365</v>
      </c>
      <c r="O495" s="9" t="s">
        <v>2368</v>
      </c>
      <c r="P495" s="10">
        <v>45391</v>
      </c>
    </row>
    <row r="496" spans="1:16" ht="120" x14ac:dyDescent="0.2">
      <c r="A496" s="4" t="s">
        <v>1171</v>
      </c>
      <c r="B496" s="5" t="s">
        <v>2359</v>
      </c>
      <c r="C496" s="5" t="s">
        <v>2369</v>
      </c>
      <c r="D496" s="5" t="s">
        <v>1212</v>
      </c>
      <c r="E496" s="5" t="s">
        <v>1172</v>
      </c>
      <c r="F496" s="6">
        <v>56</v>
      </c>
      <c r="G496" s="7">
        <v>3825.92</v>
      </c>
      <c r="H496" s="13">
        <f>G496*0.1</f>
        <v>382.59200000000004</v>
      </c>
      <c r="I496" s="14">
        <f>G496*0.15</f>
        <v>573.88800000000003</v>
      </c>
      <c r="J496" s="14">
        <f>G496+H496+I496</f>
        <v>4782.3999999999996</v>
      </c>
      <c r="K496" s="14">
        <f>J496*1.1</f>
        <v>5260.64</v>
      </c>
      <c r="L496" s="8"/>
      <c r="M496" s="5" t="s">
        <v>2360</v>
      </c>
      <c r="N496" s="8" t="s">
        <v>2365</v>
      </c>
      <c r="O496" s="9" t="s">
        <v>2370</v>
      </c>
      <c r="P496" s="10">
        <v>45391</v>
      </c>
    </row>
    <row r="497" spans="1:16" ht="120" x14ac:dyDescent="0.2">
      <c r="A497" s="4" t="s">
        <v>1171</v>
      </c>
      <c r="B497" s="5" t="s">
        <v>2359</v>
      </c>
      <c r="C497" s="5" t="s">
        <v>2129</v>
      </c>
      <c r="D497" s="5" t="s">
        <v>1212</v>
      </c>
      <c r="E497" s="5" t="s">
        <v>1172</v>
      </c>
      <c r="F497" s="6">
        <v>98</v>
      </c>
      <c r="G497" s="7">
        <v>6695.36</v>
      </c>
      <c r="H497" s="13">
        <f>G497*0.1</f>
        <v>669.53600000000006</v>
      </c>
      <c r="I497" s="14">
        <f>G497*0.15</f>
        <v>1004.3039999999999</v>
      </c>
      <c r="J497" s="14">
        <f>G497+H497+I497</f>
        <v>8369.1999999999989</v>
      </c>
      <c r="K497" s="14">
        <f>J497*1.1</f>
        <v>9206.119999999999</v>
      </c>
      <c r="L497" s="8"/>
      <c r="M497" s="5" t="s">
        <v>2360</v>
      </c>
      <c r="N497" s="8" t="s">
        <v>2365</v>
      </c>
      <c r="O497" s="9" t="s">
        <v>2371</v>
      </c>
      <c r="P497" s="10">
        <v>45391</v>
      </c>
    </row>
    <row r="498" spans="1:16" ht="165" x14ac:dyDescent="0.2">
      <c r="A498" s="4" t="s">
        <v>529</v>
      </c>
      <c r="B498" s="5" t="s">
        <v>529</v>
      </c>
      <c r="C498" s="5" t="s">
        <v>856</v>
      </c>
      <c r="D498" s="5" t="s">
        <v>371</v>
      </c>
      <c r="E498" s="5" t="s">
        <v>530</v>
      </c>
      <c r="F498" s="6">
        <v>1</v>
      </c>
      <c r="G498" s="7">
        <v>178.88</v>
      </c>
      <c r="H498" s="13">
        <f>G498*0.14</f>
        <v>25.043200000000002</v>
      </c>
      <c r="I498" s="14">
        <f>G498*0.22</f>
        <v>39.3536</v>
      </c>
      <c r="J498" s="14">
        <f>G498+H498+I498</f>
        <v>243.27680000000001</v>
      </c>
      <c r="K498" s="14">
        <f>J498*1.1</f>
        <v>267.60448000000002</v>
      </c>
      <c r="L498" s="8"/>
      <c r="M498" s="5" t="s">
        <v>857</v>
      </c>
      <c r="N498" s="8" t="s">
        <v>858</v>
      </c>
      <c r="O498" s="9" t="s">
        <v>859</v>
      </c>
      <c r="P498" s="10">
        <v>45386</v>
      </c>
    </row>
    <row r="499" spans="1:16" ht="105" x14ac:dyDescent="0.2">
      <c r="A499" s="4" t="s">
        <v>723</v>
      </c>
      <c r="B499" s="5" t="s">
        <v>1788</v>
      </c>
      <c r="C499" s="5" t="s">
        <v>1794</v>
      </c>
      <c r="D499" s="5" t="s">
        <v>94</v>
      </c>
      <c r="E499" s="5" t="s">
        <v>725</v>
      </c>
      <c r="F499" s="6">
        <v>10</v>
      </c>
      <c r="G499" s="7">
        <v>1909.77</v>
      </c>
      <c r="H499" s="13">
        <f>G499*0.1</f>
        <v>190.977</v>
      </c>
      <c r="I499" s="14">
        <f>G499*0.15</f>
        <v>286.46549999999996</v>
      </c>
      <c r="J499" s="14">
        <f>G499+H499+I499</f>
        <v>2387.2124999999996</v>
      </c>
      <c r="K499" s="14">
        <f>J499*1.1</f>
        <v>2625.9337499999997</v>
      </c>
      <c r="L499" s="8"/>
      <c r="M499" s="5" t="s">
        <v>1789</v>
      </c>
      <c r="N499" s="8" t="s">
        <v>1792</v>
      </c>
      <c r="O499" s="9" t="s">
        <v>1795</v>
      </c>
      <c r="P499" s="10">
        <v>45391</v>
      </c>
    </row>
    <row r="500" spans="1:16" ht="105" x14ac:dyDescent="0.2">
      <c r="A500" s="4" t="s">
        <v>723</v>
      </c>
      <c r="B500" s="5" t="s">
        <v>1788</v>
      </c>
      <c r="C500" s="5" t="s">
        <v>1791</v>
      </c>
      <c r="D500" s="5" t="s">
        <v>94</v>
      </c>
      <c r="E500" s="5" t="s">
        <v>725</v>
      </c>
      <c r="F500" s="6">
        <v>5</v>
      </c>
      <c r="G500" s="7">
        <v>954.88</v>
      </c>
      <c r="H500" s="13">
        <f>G500*0.1</f>
        <v>95.488</v>
      </c>
      <c r="I500" s="14">
        <f>G500*0.15</f>
        <v>143.232</v>
      </c>
      <c r="J500" s="14">
        <f>G500+H500+I500</f>
        <v>1193.5999999999999</v>
      </c>
      <c r="K500" s="14">
        <f>J500*1.1</f>
        <v>1312.96</v>
      </c>
      <c r="L500" s="8"/>
      <c r="M500" s="5" t="s">
        <v>1789</v>
      </c>
      <c r="N500" s="8" t="s">
        <v>1792</v>
      </c>
      <c r="O500" s="9" t="s">
        <v>1793</v>
      </c>
      <c r="P500" s="10">
        <v>45391</v>
      </c>
    </row>
    <row r="501" spans="1:16" ht="105" x14ac:dyDescent="0.2">
      <c r="A501" s="4" t="s">
        <v>723</v>
      </c>
      <c r="B501" s="5" t="s">
        <v>1788</v>
      </c>
      <c r="C501" s="5" t="s">
        <v>1798</v>
      </c>
      <c r="D501" s="5" t="s">
        <v>94</v>
      </c>
      <c r="E501" s="5" t="s">
        <v>725</v>
      </c>
      <c r="F501" s="6">
        <v>1</v>
      </c>
      <c r="G501" s="7">
        <v>190.98</v>
      </c>
      <c r="H501" s="13">
        <f>G501*0.14</f>
        <v>26.737200000000001</v>
      </c>
      <c r="I501" s="14">
        <f>G501*0.22</f>
        <v>42.015599999999999</v>
      </c>
      <c r="J501" s="14">
        <f>G501+H501+I501</f>
        <v>259.7328</v>
      </c>
      <c r="K501" s="14">
        <f>J501*1.1</f>
        <v>285.70608000000004</v>
      </c>
      <c r="L501" s="8"/>
      <c r="M501" s="5" t="s">
        <v>1789</v>
      </c>
      <c r="N501" s="8" t="s">
        <v>1792</v>
      </c>
      <c r="O501" s="9" t="s">
        <v>1799</v>
      </c>
      <c r="P501" s="10">
        <v>45391</v>
      </c>
    </row>
    <row r="502" spans="1:16" ht="105" x14ac:dyDescent="0.2">
      <c r="A502" s="4" t="s">
        <v>723</v>
      </c>
      <c r="B502" s="5" t="s">
        <v>1788</v>
      </c>
      <c r="C502" s="5" t="s">
        <v>1802</v>
      </c>
      <c r="D502" s="5" t="s">
        <v>94</v>
      </c>
      <c r="E502" s="5" t="s">
        <v>725</v>
      </c>
      <c r="F502" s="6">
        <v>10</v>
      </c>
      <c r="G502" s="7">
        <v>1909.77</v>
      </c>
      <c r="H502" s="13">
        <f>G502*0.1</f>
        <v>190.977</v>
      </c>
      <c r="I502" s="14">
        <f>G502*0.15</f>
        <v>286.46549999999996</v>
      </c>
      <c r="J502" s="14">
        <f>G502+H502+I502</f>
        <v>2387.2124999999996</v>
      </c>
      <c r="K502" s="14">
        <f>J502*1.1</f>
        <v>2625.9337499999997</v>
      </c>
      <c r="L502" s="8"/>
      <c r="M502" s="5" t="s">
        <v>1789</v>
      </c>
      <c r="N502" s="8" t="s">
        <v>1792</v>
      </c>
      <c r="O502" s="9" t="s">
        <v>1803</v>
      </c>
      <c r="P502" s="10">
        <v>45391</v>
      </c>
    </row>
    <row r="503" spans="1:16" ht="105" x14ac:dyDescent="0.2">
      <c r="A503" s="4" t="s">
        <v>723</v>
      </c>
      <c r="B503" s="5" t="s">
        <v>1788</v>
      </c>
      <c r="C503" s="5" t="s">
        <v>1800</v>
      </c>
      <c r="D503" s="5" t="s">
        <v>94</v>
      </c>
      <c r="E503" s="5" t="s">
        <v>725</v>
      </c>
      <c r="F503" s="6">
        <v>5</v>
      </c>
      <c r="G503" s="7">
        <v>954.88</v>
      </c>
      <c r="H503" s="13">
        <f>G503*0.1</f>
        <v>95.488</v>
      </c>
      <c r="I503" s="14">
        <f>G503*0.15</f>
        <v>143.232</v>
      </c>
      <c r="J503" s="14">
        <f>G503+H503+I503</f>
        <v>1193.5999999999999</v>
      </c>
      <c r="K503" s="14">
        <f>J503*1.1</f>
        <v>1312.96</v>
      </c>
      <c r="L503" s="8"/>
      <c r="M503" s="5" t="s">
        <v>1789</v>
      </c>
      <c r="N503" s="8" t="s">
        <v>1792</v>
      </c>
      <c r="O503" s="9" t="s">
        <v>1801</v>
      </c>
      <c r="P503" s="10">
        <v>45391</v>
      </c>
    </row>
    <row r="504" spans="1:16" ht="105" x14ac:dyDescent="0.2">
      <c r="A504" s="4" t="s">
        <v>723</v>
      </c>
      <c r="B504" s="5" t="s">
        <v>1788</v>
      </c>
      <c r="C504" s="5" t="s">
        <v>514</v>
      </c>
      <c r="D504" s="5" t="s">
        <v>94</v>
      </c>
      <c r="E504" s="5" t="s">
        <v>725</v>
      </c>
      <c r="F504" s="6">
        <v>10</v>
      </c>
      <c r="G504" s="7">
        <v>1021.26</v>
      </c>
      <c r="H504" s="13">
        <f>G504*0.1</f>
        <v>102.126</v>
      </c>
      <c r="I504" s="14">
        <f>G504*0.15</f>
        <v>153.18899999999999</v>
      </c>
      <c r="J504" s="14">
        <f>G504+H504+I504</f>
        <v>1276.575</v>
      </c>
      <c r="K504" s="14">
        <f>J504*1.1</f>
        <v>1404.2325000000001</v>
      </c>
      <c r="L504" s="8"/>
      <c r="M504" s="5" t="s">
        <v>1789</v>
      </c>
      <c r="N504" s="8" t="s">
        <v>1804</v>
      </c>
      <c r="O504" s="9" t="s">
        <v>1806</v>
      </c>
      <c r="P504" s="10">
        <v>45391</v>
      </c>
    </row>
    <row r="505" spans="1:16" ht="105" x14ac:dyDescent="0.2">
      <c r="A505" s="4" t="s">
        <v>723</v>
      </c>
      <c r="B505" s="5" t="s">
        <v>1788</v>
      </c>
      <c r="C505" s="5" t="s">
        <v>1204</v>
      </c>
      <c r="D505" s="5" t="s">
        <v>94</v>
      </c>
      <c r="E505" s="5" t="s">
        <v>725</v>
      </c>
      <c r="F505" s="6">
        <v>5</v>
      </c>
      <c r="G505" s="7">
        <v>614.5</v>
      </c>
      <c r="H505" s="13">
        <f>G505*0.1</f>
        <v>61.45</v>
      </c>
      <c r="I505" s="14">
        <f>G505*0.15</f>
        <v>92.174999999999997</v>
      </c>
      <c r="J505" s="14">
        <f>G505+H505+I505</f>
        <v>768.125</v>
      </c>
      <c r="K505" s="14">
        <f>J505*1.1</f>
        <v>844.93750000000011</v>
      </c>
      <c r="L505" s="8"/>
      <c r="M505" s="5" t="s">
        <v>1789</v>
      </c>
      <c r="N505" s="8" t="s">
        <v>1804</v>
      </c>
      <c r="O505" s="9" t="s">
        <v>1805</v>
      </c>
      <c r="P505" s="10">
        <v>45391</v>
      </c>
    </row>
    <row r="506" spans="1:16" ht="105" x14ac:dyDescent="0.2">
      <c r="A506" s="4" t="s">
        <v>723</v>
      </c>
      <c r="B506" s="5" t="s">
        <v>1788</v>
      </c>
      <c r="C506" s="5" t="s">
        <v>1796</v>
      </c>
      <c r="D506" s="5" t="s">
        <v>94</v>
      </c>
      <c r="E506" s="5" t="s">
        <v>725</v>
      </c>
      <c r="F506" s="6">
        <v>1</v>
      </c>
      <c r="G506" s="7">
        <v>95.49</v>
      </c>
      <c r="H506" s="13">
        <f>G506*0.17</f>
        <v>16.2333</v>
      </c>
      <c r="I506" s="14">
        <f>G506*0.3</f>
        <v>28.646999999999998</v>
      </c>
      <c r="J506" s="14">
        <f>G506+H506+I506</f>
        <v>140.37029999999999</v>
      </c>
      <c r="K506" s="14">
        <f>J506*1.1</f>
        <v>154.40733</v>
      </c>
      <c r="L506" s="8"/>
      <c r="M506" s="5" t="s">
        <v>1789</v>
      </c>
      <c r="N506" s="8" t="s">
        <v>1792</v>
      </c>
      <c r="O506" s="9" t="s">
        <v>1797</v>
      </c>
      <c r="P506" s="10">
        <v>45391</v>
      </c>
    </row>
    <row r="507" spans="1:16" ht="105" x14ac:dyDescent="0.2">
      <c r="A507" s="4" t="s">
        <v>723</v>
      </c>
      <c r="B507" s="5" t="s">
        <v>1788</v>
      </c>
      <c r="C507" s="5" t="s">
        <v>724</v>
      </c>
      <c r="D507" s="5" t="s">
        <v>94</v>
      </c>
      <c r="E507" s="5" t="s">
        <v>725</v>
      </c>
      <c r="F507" s="6">
        <v>10</v>
      </c>
      <c r="G507" s="7">
        <v>1021.26</v>
      </c>
      <c r="H507" s="13">
        <f>G507*0.1</f>
        <v>102.126</v>
      </c>
      <c r="I507" s="14">
        <f>G507*0.15</f>
        <v>153.18899999999999</v>
      </c>
      <c r="J507" s="14">
        <f>G507+H507+I507</f>
        <v>1276.575</v>
      </c>
      <c r="K507" s="14">
        <f>J507*1.1</f>
        <v>1404.2325000000001</v>
      </c>
      <c r="L507" s="8"/>
      <c r="M507" s="5" t="s">
        <v>1789</v>
      </c>
      <c r="N507" s="8" t="s">
        <v>1804</v>
      </c>
      <c r="O507" s="9" t="s">
        <v>1808</v>
      </c>
      <c r="P507" s="10">
        <v>45391</v>
      </c>
    </row>
    <row r="508" spans="1:16" ht="105" x14ac:dyDescent="0.2">
      <c r="A508" s="4" t="s">
        <v>723</v>
      </c>
      <c r="B508" s="5" t="s">
        <v>1788</v>
      </c>
      <c r="C508" s="5" t="s">
        <v>1790</v>
      </c>
      <c r="D508" s="5" t="s">
        <v>94</v>
      </c>
      <c r="E508" s="5" t="s">
        <v>725</v>
      </c>
      <c r="F508" s="6">
        <v>5</v>
      </c>
      <c r="G508" s="7">
        <v>614.5</v>
      </c>
      <c r="H508" s="13">
        <f>G508*0.1</f>
        <v>61.45</v>
      </c>
      <c r="I508" s="14">
        <f>G508*0.15</f>
        <v>92.174999999999997</v>
      </c>
      <c r="J508" s="14">
        <f>G508+H508+I508</f>
        <v>768.125</v>
      </c>
      <c r="K508" s="14">
        <f>J508*1.1</f>
        <v>844.93750000000011</v>
      </c>
      <c r="L508" s="8"/>
      <c r="M508" s="5" t="s">
        <v>1789</v>
      </c>
      <c r="N508" s="8" t="s">
        <v>1804</v>
      </c>
      <c r="O508" s="9" t="s">
        <v>1807</v>
      </c>
      <c r="P508" s="10">
        <v>45391</v>
      </c>
    </row>
    <row r="509" spans="1:16" ht="135" x14ac:dyDescent="0.2">
      <c r="A509" s="4" t="s">
        <v>1205</v>
      </c>
      <c r="B509" s="5" t="s">
        <v>1205</v>
      </c>
      <c r="C509" s="5" t="s">
        <v>226</v>
      </c>
      <c r="D509" s="5" t="s">
        <v>1206</v>
      </c>
      <c r="E509" s="5" t="s">
        <v>1207</v>
      </c>
      <c r="F509" s="6">
        <v>1</v>
      </c>
      <c r="G509" s="7">
        <v>955.25</v>
      </c>
      <c r="H509" s="13">
        <f>G509*0.1</f>
        <v>95.525000000000006</v>
      </c>
      <c r="I509" s="14">
        <f>G509*0.15</f>
        <v>143.28749999999999</v>
      </c>
      <c r="J509" s="14">
        <f>G509+H509+I509</f>
        <v>1194.0625</v>
      </c>
      <c r="K509" s="14">
        <f>J509*1.1</f>
        <v>1313.46875</v>
      </c>
      <c r="L509" s="8"/>
      <c r="M509" s="5" t="s">
        <v>1208</v>
      </c>
      <c r="N509" s="8" t="s">
        <v>1209</v>
      </c>
      <c r="O509" s="9" t="s">
        <v>1210</v>
      </c>
      <c r="P509" s="10">
        <v>45390</v>
      </c>
    </row>
    <row r="510" spans="1:16" ht="165" x14ac:dyDescent="0.2">
      <c r="A510" s="4" t="s">
        <v>700</v>
      </c>
      <c r="B510" s="5" t="s">
        <v>700</v>
      </c>
      <c r="C510" s="5" t="s">
        <v>737</v>
      </c>
      <c r="D510" s="5" t="s">
        <v>101</v>
      </c>
      <c r="E510" s="5" t="s">
        <v>701</v>
      </c>
      <c r="F510" s="6">
        <v>30</v>
      </c>
      <c r="G510" s="7">
        <v>52.13</v>
      </c>
      <c r="H510" s="13">
        <f>G510*0.17</f>
        <v>8.8621000000000016</v>
      </c>
      <c r="I510" s="14">
        <f>G510*0.3</f>
        <v>15.638999999999999</v>
      </c>
      <c r="J510" s="14">
        <f>G510+H510+I510</f>
        <v>76.631100000000004</v>
      </c>
      <c r="K510" s="14">
        <f>J510*1.1</f>
        <v>84.294210000000007</v>
      </c>
      <c r="L510" s="8"/>
      <c r="M510" s="5" t="s">
        <v>736</v>
      </c>
      <c r="N510" s="8" t="s">
        <v>738</v>
      </c>
      <c r="O510" s="9" t="s">
        <v>739</v>
      </c>
      <c r="P510" s="10">
        <v>45390</v>
      </c>
    </row>
    <row r="511" spans="1:16" ht="165" x14ac:dyDescent="0.2">
      <c r="A511" s="4" t="s">
        <v>700</v>
      </c>
      <c r="B511" s="5" t="s">
        <v>700</v>
      </c>
      <c r="C511" s="5" t="s">
        <v>740</v>
      </c>
      <c r="D511" s="5" t="s">
        <v>101</v>
      </c>
      <c r="E511" s="5" t="s">
        <v>701</v>
      </c>
      <c r="F511" s="6">
        <v>30</v>
      </c>
      <c r="G511" s="7">
        <v>93.64</v>
      </c>
      <c r="H511" s="13">
        <f>G511*0.17</f>
        <v>15.918800000000001</v>
      </c>
      <c r="I511" s="14">
        <f>G511*0.3</f>
        <v>28.091999999999999</v>
      </c>
      <c r="J511" s="14">
        <f>G511+H511+I511</f>
        <v>137.6508</v>
      </c>
      <c r="K511" s="14">
        <f>J511*1.1</f>
        <v>151.41588000000002</v>
      </c>
      <c r="L511" s="8"/>
      <c r="M511" s="5" t="s">
        <v>736</v>
      </c>
      <c r="N511" s="8" t="s">
        <v>738</v>
      </c>
      <c r="O511" s="9" t="s">
        <v>741</v>
      </c>
      <c r="P511" s="10">
        <v>45390</v>
      </c>
    </row>
    <row r="512" spans="1:16" ht="409.5" x14ac:dyDescent="0.2">
      <c r="A512" s="4" t="s">
        <v>1370</v>
      </c>
      <c r="B512" s="5" t="s">
        <v>1371</v>
      </c>
      <c r="C512" s="5" t="s">
        <v>1374</v>
      </c>
      <c r="D512" s="5" t="s">
        <v>1372</v>
      </c>
      <c r="E512" s="5" t="s">
        <v>593</v>
      </c>
      <c r="F512" s="6">
        <v>1</v>
      </c>
      <c r="G512" s="7">
        <v>22520</v>
      </c>
      <c r="H512" s="13">
        <f>G512*0.1</f>
        <v>2252</v>
      </c>
      <c r="I512" s="14">
        <f>G512*0.15</f>
        <v>3378</v>
      </c>
      <c r="J512" s="14">
        <f>G512+H512+I512</f>
        <v>28150</v>
      </c>
      <c r="K512" s="14">
        <f>J512*1.1</f>
        <v>30965.000000000004</v>
      </c>
      <c r="L512" s="8"/>
      <c r="M512" s="5" t="s">
        <v>1373</v>
      </c>
      <c r="N512" s="8" t="s">
        <v>1375</v>
      </c>
      <c r="O512" s="9" t="s">
        <v>1376</v>
      </c>
      <c r="P512" s="10">
        <v>45384</v>
      </c>
    </row>
    <row r="513" spans="1:16" ht="150" x14ac:dyDescent="0.2">
      <c r="A513" s="4" t="s">
        <v>1380</v>
      </c>
      <c r="B513" s="5" t="s">
        <v>2597</v>
      </c>
      <c r="C513" s="5" t="s">
        <v>2598</v>
      </c>
      <c r="D513" s="5" t="s">
        <v>2130</v>
      </c>
      <c r="E513" s="5" t="s">
        <v>1915</v>
      </c>
      <c r="F513" s="6">
        <v>28</v>
      </c>
      <c r="G513" s="7">
        <v>39097.599999999999</v>
      </c>
      <c r="H513" s="13">
        <f>G513*0.1</f>
        <v>3909.76</v>
      </c>
      <c r="I513" s="14">
        <f>G513*0.15</f>
        <v>5864.6399999999994</v>
      </c>
      <c r="J513" s="14">
        <f>G513+H513+I513</f>
        <v>48872</v>
      </c>
      <c r="K513" s="14">
        <f>J513*1.1</f>
        <v>53759.200000000004</v>
      </c>
      <c r="L513" s="8"/>
      <c r="M513" s="5" t="s">
        <v>2189</v>
      </c>
      <c r="N513" s="8" t="s">
        <v>2599</v>
      </c>
      <c r="O513" s="9" t="s">
        <v>2600</v>
      </c>
      <c r="P513" s="10">
        <v>45383</v>
      </c>
    </row>
    <row r="514" spans="1:16" ht="135" x14ac:dyDescent="0.2">
      <c r="A514" s="4" t="s">
        <v>1380</v>
      </c>
      <c r="B514" s="5" t="s">
        <v>2597</v>
      </c>
      <c r="C514" s="5" t="s">
        <v>2598</v>
      </c>
      <c r="D514" s="5" t="s">
        <v>1211</v>
      </c>
      <c r="E514" s="5" t="s">
        <v>1915</v>
      </c>
      <c r="F514" s="6">
        <v>28</v>
      </c>
      <c r="G514" s="7">
        <v>39097.599999999999</v>
      </c>
      <c r="H514" s="13">
        <f>G514*0.1</f>
        <v>3909.76</v>
      </c>
      <c r="I514" s="14">
        <f>G514*0.15</f>
        <v>5864.6399999999994</v>
      </c>
      <c r="J514" s="14">
        <f>G514+H514+I514</f>
        <v>48872</v>
      </c>
      <c r="K514" s="14">
        <f>J514*1.1</f>
        <v>53759.200000000004</v>
      </c>
      <c r="L514" s="8"/>
      <c r="M514" s="5" t="s">
        <v>2189</v>
      </c>
      <c r="N514" s="8" t="s">
        <v>2599</v>
      </c>
      <c r="O514" s="9" t="s">
        <v>2603</v>
      </c>
      <c r="P514" s="10">
        <v>45383</v>
      </c>
    </row>
    <row r="515" spans="1:16" ht="150" x14ac:dyDescent="0.2">
      <c r="A515" s="4" t="s">
        <v>1380</v>
      </c>
      <c r="B515" s="5" t="s">
        <v>2597</v>
      </c>
      <c r="C515" s="5" t="s">
        <v>2601</v>
      </c>
      <c r="D515" s="5" t="s">
        <v>2130</v>
      </c>
      <c r="E515" s="5" t="s">
        <v>1915</v>
      </c>
      <c r="F515" s="6">
        <v>84</v>
      </c>
      <c r="G515" s="7">
        <v>117292.8</v>
      </c>
      <c r="H515" s="13">
        <f>G515*0.1</f>
        <v>11729.28</v>
      </c>
      <c r="I515" s="14">
        <f>G515*0.15</f>
        <v>17593.919999999998</v>
      </c>
      <c r="J515" s="14">
        <f>G515+H515+I515</f>
        <v>146616</v>
      </c>
      <c r="K515" s="14">
        <f>J515*1.1</f>
        <v>161277.6</v>
      </c>
      <c r="L515" s="8"/>
      <c r="M515" s="5" t="s">
        <v>2189</v>
      </c>
      <c r="N515" s="8" t="s">
        <v>2599</v>
      </c>
      <c r="O515" s="9" t="s">
        <v>2602</v>
      </c>
      <c r="P515" s="10">
        <v>45383</v>
      </c>
    </row>
    <row r="516" spans="1:16" ht="135" x14ac:dyDescent="0.2">
      <c r="A516" s="4" t="s">
        <v>1380</v>
      </c>
      <c r="B516" s="5" t="s">
        <v>2597</v>
      </c>
      <c r="C516" s="5" t="s">
        <v>2601</v>
      </c>
      <c r="D516" s="5" t="s">
        <v>1211</v>
      </c>
      <c r="E516" s="5" t="s">
        <v>1915</v>
      </c>
      <c r="F516" s="6">
        <v>84</v>
      </c>
      <c r="G516" s="7">
        <v>117292.8</v>
      </c>
      <c r="H516" s="13">
        <f>G516*0.1</f>
        <v>11729.28</v>
      </c>
      <c r="I516" s="14">
        <f>G516*0.15</f>
        <v>17593.919999999998</v>
      </c>
      <c r="J516" s="14">
        <f>G516+H516+I516</f>
        <v>146616</v>
      </c>
      <c r="K516" s="14">
        <f>J516*1.1</f>
        <v>161277.6</v>
      </c>
      <c r="L516" s="8"/>
      <c r="M516" s="5" t="s">
        <v>2189</v>
      </c>
      <c r="N516" s="8" t="s">
        <v>2599</v>
      </c>
      <c r="O516" s="9" t="s">
        <v>2604</v>
      </c>
      <c r="P516" s="10">
        <v>45383</v>
      </c>
    </row>
    <row r="517" spans="1:16" ht="75" x14ac:dyDescent="0.2">
      <c r="A517" s="4" t="s">
        <v>512</v>
      </c>
      <c r="B517" s="5" t="s">
        <v>1557</v>
      </c>
      <c r="C517" s="5" t="s">
        <v>1559</v>
      </c>
      <c r="D517" s="5" t="s">
        <v>285</v>
      </c>
      <c r="E517" s="5" t="s">
        <v>513</v>
      </c>
      <c r="F517" s="6">
        <v>30</v>
      </c>
      <c r="G517" s="7">
        <v>220.12</v>
      </c>
      <c r="H517" s="13">
        <f>G517*0.14</f>
        <v>30.816800000000004</v>
      </c>
      <c r="I517" s="14">
        <f>G517*0.22</f>
        <v>48.426400000000001</v>
      </c>
      <c r="J517" s="14">
        <f>G517+H517+I517</f>
        <v>299.36320000000001</v>
      </c>
      <c r="K517" s="14">
        <f>J517*1.1</f>
        <v>329.29952000000003</v>
      </c>
      <c r="L517" s="8"/>
      <c r="M517" s="5" t="s">
        <v>1558</v>
      </c>
      <c r="N517" s="8" t="s">
        <v>1560</v>
      </c>
      <c r="O517" s="9" t="s">
        <v>1561</v>
      </c>
      <c r="P517" s="10">
        <v>45386</v>
      </c>
    </row>
    <row r="518" spans="1:16" ht="105" x14ac:dyDescent="0.2">
      <c r="A518" s="4" t="s">
        <v>949</v>
      </c>
      <c r="B518" s="5" t="s">
        <v>1310</v>
      </c>
      <c r="C518" s="5" t="s">
        <v>1313</v>
      </c>
      <c r="D518" s="5" t="s">
        <v>260</v>
      </c>
      <c r="E518" s="5" t="s">
        <v>1170</v>
      </c>
      <c r="F518" s="6">
        <v>1</v>
      </c>
      <c r="G518" s="7">
        <v>413.37</v>
      </c>
      <c r="H518" s="13">
        <f>G518*0.14</f>
        <v>57.871800000000007</v>
      </c>
      <c r="I518" s="14">
        <f>G518*0.22</f>
        <v>90.941400000000002</v>
      </c>
      <c r="J518" s="14">
        <f>G518+H518+I518</f>
        <v>562.18320000000006</v>
      </c>
      <c r="K518" s="14">
        <f>J518*1.1</f>
        <v>618.40152000000012</v>
      </c>
      <c r="L518" s="8"/>
      <c r="M518" s="5" t="s">
        <v>1311</v>
      </c>
      <c r="N518" s="8" t="s">
        <v>1314</v>
      </c>
      <c r="O518" s="9" t="s">
        <v>1315</v>
      </c>
      <c r="P518" s="10">
        <v>45394</v>
      </c>
    </row>
    <row r="519" spans="1:16" ht="105" x14ac:dyDescent="0.2">
      <c r="A519" s="4" t="s">
        <v>949</v>
      </c>
      <c r="B519" s="5" t="s">
        <v>1310</v>
      </c>
      <c r="C519" s="5" t="s">
        <v>1313</v>
      </c>
      <c r="D519" s="5" t="s">
        <v>260</v>
      </c>
      <c r="E519" s="5" t="s">
        <v>1170</v>
      </c>
      <c r="F519" s="6">
        <v>1</v>
      </c>
      <c r="G519" s="7">
        <v>413.37</v>
      </c>
      <c r="H519" s="13">
        <f>G519*0.14</f>
        <v>57.871800000000007</v>
      </c>
      <c r="I519" s="14">
        <f>G519*0.22</f>
        <v>90.941400000000002</v>
      </c>
      <c r="J519" s="14">
        <f>G519+H519+I519</f>
        <v>562.18320000000006</v>
      </c>
      <c r="K519" s="14">
        <f>J519*1.1</f>
        <v>618.40152000000012</v>
      </c>
      <c r="L519" s="8"/>
      <c r="M519" s="5" t="s">
        <v>1312</v>
      </c>
      <c r="N519" s="8" t="s">
        <v>1314</v>
      </c>
      <c r="O519" s="9" t="s">
        <v>1316</v>
      </c>
      <c r="P519" s="10">
        <v>45394</v>
      </c>
    </row>
    <row r="520" spans="1:16" ht="135" x14ac:dyDescent="0.2">
      <c r="A520" s="4" t="s">
        <v>912</v>
      </c>
      <c r="B520" s="5" t="s">
        <v>1717</v>
      </c>
      <c r="C520" s="5" t="s">
        <v>1718</v>
      </c>
      <c r="D520" s="5" t="s">
        <v>210</v>
      </c>
      <c r="E520" s="5" t="s">
        <v>913</v>
      </c>
      <c r="F520" s="6">
        <v>30</v>
      </c>
      <c r="G520" s="7">
        <v>349.47</v>
      </c>
      <c r="H520" s="13">
        <f>G520*0.14</f>
        <v>48.92580000000001</v>
      </c>
      <c r="I520" s="14">
        <f>G520*0.22</f>
        <v>76.883400000000009</v>
      </c>
      <c r="J520" s="14">
        <f>G520+H520+I520</f>
        <v>475.2792</v>
      </c>
      <c r="K520" s="14">
        <f>J520*1.1</f>
        <v>522.80712000000005</v>
      </c>
      <c r="L520" s="8"/>
      <c r="M520" s="5" t="s">
        <v>1719</v>
      </c>
      <c r="N520" s="8" t="s">
        <v>1720</v>
      </c>
      <c r="O520" s="9" t="s">
        <v>1721</v>
      </c>
      <c r="P520" s="10">
        <v>45384</v>
      </c>
    </row>
    <row r="521" spans="1:16" ht="195" x14ac:dyDescent="0.2">
      <c r="A521" s="4" t="s">
        <v>912</v>
      </c>
      <c r="B521" s="5" t="s">
        <v>912</v>
      </c>
      <c r="C521" s="5" t="s">
        <v>914</v>
      </c>
      <c r="D521" s="5" t="s">
        <v>915</v>
      </c>
      <c r="E521" s="5" t="s">
        <v>913</v>
      </c>
      <c r="F521" s="6">
        <v>10</v>
      </c>
      <c r="G521" s="7">
        <v>104.87</v>
      </c>
      <c r="H521" s="13">
        <f>G521*0.14</f>
        <v>14.681800000000003</v>
      </c>
      <c r="I521" s="14">
        <f>G521*0.22</f>
        <v>23.071400000000001</v>
      </c>
      <c r="J521" s="14">
        <f>G521+H521+I521</f>
        <v>142.62320000000003</v>
      </c>
      <c r="K521" s="14">
        <f>J521*1.1</f>
        <v>156.88552000000004</v>
      </c>
      <c r="L521" s="8"/>
      <c r="M521" s="5" t="s">
        <v>916</v>
      </c>
      <c r="N521" s="8" t="s">
        <v>917</v>
      </c>
      <c r="O521" s="9" t="s">
        <v>918</v>
      </c>
      <c r="P521" s="10">
        <v>45384</v>
      </c>
    </row>
    <row r="522" spans="1:16" ht="195" x14ac:dyDescent="0.2">
      <c r="A522" s="4" t="s">
        <v>912</v>
      </c>
      <c r="B522" s="5" t="s">
        <v>912</v>
      </c>
      <c r="C522" s="5" t="s">
        <v>919</v>
      </c>
      <c r="D522" s="5" t="s">
        <v>915</v>
      </c>
      <c r="E522" s="5" t="s">
        <v>913</v>
      </c>
      <c r="F522" s="6">
        <v>30</v>
      </c>
      <c r="G522" s="7">
        <v>312.95999999999998</v>
      </c>
      <c r="H522" s="13">
        <f>G522*0.14</f>
        <v>43.814399999999999</v>
      </c>
      <c r="I522" s="14">
        <f>G522*0.22</f>
        <v>68.851199999999992</v>
      </c>
      <c r="J522" s="14">
        <f>G522+H522+I522</f>
        <v>425.62559999999996</v>
      </c>
      <c r="K522" s="14">
        <f>J522*1.1</f>
        <v>468.18815999999998</v>
      </c>
      <c r="L522" s="8"/>
      <c r="M522" s="5" t="s">
        <v>916</v>
      </c>
      <c r="N522" s="8" t="s">
        <v>917</v>
      </c>
      <c r="O522" s="9" t="s">
        <v>920</v>
      </c>
      <c r="P522" s="10">
        <v>45384</v>
      </c>
    </row>
    <row r="523" spans="1:16" ht="195" x14ac:dyDescent="0.2">
      <c r="A523" s="4" t="s">
        <v>912</v>
      </c>
      <c r="B523" s="5" t="s">
        <v>912</v>
      </c>
      <c r="C523" s="5" t="s">
        <v>921</v>
      </c>
      <c r="D523" s="5" t="s">
        <v>915</v>
      </c>
      <c r="E523" s="5" t="s">
        <v>913</v>
      </c>
      <c r="F523" s="6">
        <v>60</v>
      </c>
      <c r="G523" s="7">
        <v>596.4</v>
      </c>
      <c r="H523" s="13">
        <f>G523*0.1</f>
        <v>59.64</v>
      </c>
      <c r="I523" s="14">
        <f>G523*0.15</f>
        <v>89.46</v>
      </c>
      <c r="J523" s="14">
        <f>G523+H523+I523</f>
        <v>745.5</v>
      </c>
      <c r="K523" s="14">
        <f>J523*1.1</f>
        <v>820.05000000000007</v>
      </c>
      <c r="L523" s="8"/>
      <c r="M523" s="5" t="s">
        <v>916</v>
      </c>
      <c r="N523" s="8" t="s">
        <v>917</v>
      </c>
      <c r="O523" s="9" t="s">
        <v>922</v>
      </c>
      <c r="P523" s="10">
        <v>45384</v>
      </c>
    </row>
    <row r="524" spans="1:16" ht="195" x14ac:dyDescent="0.2">
      <c r="A524" s="4" t="s">
        <v>912</v>
      </c>
      <c r="B524" s="5" t="s">
        <v>912</v>
      </c>
      <c r="C524" s="5" t="s">
        <v>923</v>
      </c>
      <c r="D524" s="5" t="s">
        <v>915</v>
      </c>
      <c r="E524" s="5" t="s">
        <v>913</v>
      </c>
      <c r="F524" s="6">
        <v>90</v>
      </c>
      <c r="G524" s="7">
        <v>936.47</v>
      </c>
      <c r="H524" s="13">
        <f>G524*0.1</f>
        <v>93.647000000000006</v>
      </c>
      <c r="I524" s="14">
        <f>G524*0.15</f>
        <v>140.47049999999999</v>
      </c>
      <c r="J524" s="14">
        <f>G524+H524+I524</f>
        <v>1170.5874999999999</v>
      </c>
      <c r="K524" s="14">
        <f>J524*1.1</f>
        <v>1287.64625</v>
      </c>
      <c r="L524" s="8"/>
      <c r="M524" s="5" t="s">
        <v>916</v>
      </c>
      <c r="N524" s="8" t="s">
        <v>917</v>
      </c>
      <c r="O524" s="9" t="s">
        <v>924</v>
      </c>
      <c r="P524" s="10">
        <v>45384</v>
      </c>
    </row>
    <row r="525" spans="1:16" ht="105" x14ac:dyDescent="0.2">
      <c r="A525" s="4" t="s">
        <v>1594</v>
      </c>
      <c r="B525" s="5" t="s">
        <v>1662</v>
      </c>
      <c r="C525" s="5" t="s">
        <v>1663</v>
      </c>
      <c r="D525" s="5" t="s">
        <v>1664</v>
      </c>
      <c r="E525" s="5" t="s">
        <v>1595</v>
      </c>
      <c r="F525" s="6">
        <v>30</v>
      </c>
      <c r="G525" s="7">
        <v>750.48</v>
      </c>
      <c r="H525" s="13">
        <f>G525*0.1</f>
        <v>75.048000000000002</v>
      </c>
      <c r="I525" s="14">
        <f>G525*0.15</f>
        <v>112.572</v>
      </c>
      <c r="J525" s="14">
        <f>G525+H525+I525</f>
        <v>938.1</v>
      </c>
      <c r="K525" s="14">
        <f>J525*1.1</f>
        <v>1031.9100000000001</v>
      </c>
      <c r="L525" s="8"/>
      <c r="M525" s="5" t="s">
        <v>1665</v>
      </c>
      <c r="N525" s="8" t="s">
        <v>1667</v>
      </c>
      <c r="O525" s="9" t="s">
        <v>1666</v>
      </c>
      <c r="P525" s="10">
        <v>45390</v>
      </c>
    </row>
    <row r="526" spans="1:16" ht="75" x14ac:dyDescent="0.2">
      <c r="A526" s="4" t="s">
        <v>545</v>
      </c>
      <c r="B526" s="5" t="s">
        <v>545</v>
      </c>
      <c r="C526" s="5" t="s">
        <v>552</v>
      </c>
      <c r="D526" s="5" t="s">
        <v>69</v>
      </c>
      <c r="E526" s="5" t="s">
        <v>547</v>
      </c>
      <c r="F526" s="6">
        <v>1</v>
      </c>
      <c r="G526" s="7">
        <v>104.59</v>
      </c>
      <c r="H526" s="13">
        <f>G526*0.14</f>
        <v>14.642600000000002</v>
      </c>
      <c r="I526" s="14">
        <f>G526*0.22</f>
        <v>23.009800000000002</v>
      </c>
      <c r="J526" s="14">
        <f>G526+H526+I526</f>
        <v>142.2424</v>
      </c>
      <c r="K526" s="14">
        <f>J526*1.1</f>
        <v>156.46664000000001</v>
      </c>
      <c r="L526" s="8"/>
      <c r="M526" s="5" t="s">
        <v>548</v>
      </c>
      <c r="N526" s="8" t="s">
        <v>74</v>
      </c>
      <c r="O526" s="9" t="s">
        <v>553</v>
      </c>
      <c r="P526" s="10">
        <v>45385</v>
      </c>
    </row>
    <row r="527" spans="1:16" ht="75" x14ac:dyDescent="0.2">
      <c r="A527" s="4" t="s">
        <v>545</v>
      </c>
      <c r="B527" s="5" t="s">
        <v>545</v>
      </c>
      <c r="C527" s="5" t="s">
        <v>546</v>
      </c>
      <c r="D527" s="5" t="s">
        <v>69</v>
      </c>
      <c r="E527" s="5" t="s">
        <v>547</v>
      </c>
      <c r="F527" s="6">
        <v>1</v>
      </c>
      <c r="G527" s="7">
        <v>37.72</v>
      </c>
      <c r="H527" s="13">
        <f>G527*0.17</f>
        <v>6.4123999999999999</v>
      </c>
      <c r="I527" s="14">
        <f>G527*0.3</f>
        <v>11.315999999999999</v>
      </c>
      <c r="J527" s="14">
        <f>G527+H527+I527</f>
        <v>55.448399999999992</v>
      </c>
      <c r="K527" s="14">
        <f>J527*1.1</f>
        <v>60.993239999999993</v>
      </c>
      <c r="L527" s="8"/>
      <c r="M527" s="5" t="s">
        <v>548</v>
      </c>
      <c r="N527" s="8" t="s">
        <v>74</v>
      </c>
      <c r="O527" s="9" t="s">
        <v>549</v>
      </c>
      <c r="P527" s="10">
        <v>45385</v>
      </c>
    </row>
    <row r="528" spans="1:16" ht="75" x14ac:dyDescent="0.2">
      <c r="A528" s="4" t="s">
        <v>545</v>
      </c>
      <c r="B528" s="5" t="s">
        <v>545</v>
      </c>
      <c r="C528" s="5" t="s">
        <v>550</v>
      </c>
      <c r="D528" s="5" t="s">
        <v>69</v>
      </c>
      <c r="E528" s="5" t="s">
        <v>547</v>
      </c>
      <c r="F528" s="6">
        <v>1</v>
      </c>
      <c r="G528" s="7">
        <v>55.31</v>
      </c>
      <c r="H528" s="13">
        <f>G528*0.17</f>
        <v>9.4027000000000012</v>
      </c>
      <c r="I528" s="14">
        <f>G528*0.3</f>
        <v>16.593</v>
      </c>
      <c r="J528" s="14">
        <f>G528+H528+I528</f>
        <v>81.305700000000002</v>
      </c>
      <c r="K528" s="14">
        <f>J528*1.1</f>
        <v>89.436270000000007</v>
      </c>
      <c r="L528" s="8"/>
      <c r="M528" s="5" t="s">
        <v>548</v>
      </c>
      <c r="N528" s="8" t="s">
        <v>74</v>
      </c>
      <c r="O528" s="9" t="s">
        <v>551</v>
      </c>
      <c r="P528" s="10">
        <v>45385</v>
      </c>
    </row>
    <row r="529" spans="1:16" ht="105" x14ac:dyDescent="0.2">
      <c r="A529" s="4" t="s">
        <v>385</v>
      </c>
      <c r="B529" s="5" t="s">
        <v>386</v>
      </c>
      <c r="C529" s="5" t="s">
        <v>388</v>
      </c>
      <c r="D529" s="5" t="s">
        <v>260</v>
      </c>
      <c r="E529" s="5" t="s">
        <v>387</v>
      </c>
      <c r="F529" s="6">
        <v>50</v>
      </c>
      <c r="G529" s="7">
        <v>42.71</v>
      </c>
      <c r="H529" s="13">
        <f>G529*0.17</f>
        <v>7.2607000000000008</v>
      </c>
      <c r="I529" s="14">
        <f>G529*0.3</f>
        <v>12.813000000000001</v>
      </c>
      <c r="J529" s="14">
        <f>G529+H529+I529</f>
        <v>62.783700000000003</v>
      </c>
      <c r="K529" s="14">
        <f>J529*1.1</f>
        <v>69.062070000000006</v>
      </c>
      <c r="L529" s="8"/>
      <c r="M529" s="5" t="s">
        <v>389</v>
      </c>
      <c r="N529" s="8" t="s">
        <v>390</v>
      </c>
      <c r="O529" s="9" t="s">
        <v>391</v>
      </c>
      <c r="P529" s="10">
        <v>45390</v>
      </c>
    </row>
    <row r="530" spans="1:16" ht="120" x14ac:dyDescent="0.2">
      <c r="A530" s="4" t="s">
        <v>643</v>
      </c>
      <c r="B530" s="5" t="s">
        <v>643</v>
      </c>
      <c r="C530" s="5" t="s">
        <v>645</v>
      </c>
      <c r="D530" s="5" t="s">
        <v>57</v>
      </c>
      <c r="E530" s="5" t="s">
        <v>644</v>
      </c>
      <c r="F530" s="6">
        <v>10</v>
      </c>
      <c r="G530" s="7">
        <v>30.85</v>
      </c>
      <c r="H530" s="13">
        <f>G530*0.17</f>
        <v>5.2445000000000004</v>
      </c>
      <c r="I530" s="14">
        <f>G530*0.3</f>
        <v>9.2550000000000008</v>
      </c>
      <c r="J530" s="14">
        <f>G530+H530+I530</f>
        <v>45.349500000000006</v>
      </c>
      <c r="K530" s="14">
        <f>J530*1.1</f>
        <v>49.884450000000008</v>
      </c>
      <c r="L530" s="8"/>
      <c r="M530" s="5" t="s">
        <v>646</v>
      </c>
      <c r="N530" s="8" t="s">
        <v>647</v>
      </c>
      <c r="O530" s="9" t="s">
        <v>648</v>
      </c>
      <c r="P530" s="10">
        <v>45384</v>
      </c>
    </row>
    <row r="531" spans="1:16" ht="120" x14ac:dyDescent="0.2">
      <c r="A531" s="4" t="s">
        <v>643</v>
      </c>
      <c r="B531" s="5" t="s">
        <v>643</v>
      </c>
      <c r="C531" s="5" t="s">
        <v>649</v>
      </c>
      <c r="D531" s="5" t="s">
        <v>57</v>
      </c>
      <c r="E531" s="5" t="s">
        <v>644</v>
      </c>
      <c r="F531" s="6">
        <v>10</v>
      </c>
      <c r="G531" s="7">
        <v>30.85</v>
      </c>
      <c r="H531" s="13">
        <f>G531*0.17</f>
        <v>5.2445000000000004</v>
      </c>
      <c r="I531" s="14">
        <f>G531*0.3</f>
        <v>9.2550000000000008</v>
      </c>
      <c r="J531" s="14">
        <f>G531+H531+I531</f>
        <v>45.349500000000006</v>
      </c>
      <c r="K531" s="14">
        <f>J531*1.1</f>
        <v>49.884450000000008</v>
      </c>
      <c r="L531" s="8"/>
      <c r="M531" s="5" t="s">
        <v>646</v>
      </c>
      <c r="N531" s="8" t="s">
        <v>647</v>
      </c>
      <c r="O531" s="9" t="s">
        <v>650</v>
      </c>
      <c r="P531" s="10">
        <v>45384</v>
      </c>
    </row>
    <row r="532" spans="1:16" ht="120" x14ac:dyDescent="0.2">
      <c r="A532" s="4" t="s">
        <v>643</v>
      </c>
      <c r="B532" s="5" t="s">
        <v>643</v>
      </c>
      <c r="C532" s="5" t="s">
        <v>649</v>
      </c>
      <c r="D532" s="5" t="s">
        <v>57</v>
      </c>
      <c r="E532" s="5" t="s">
        <v>644</v>
      </c>
      <c r="F532" s="6">
        <v>10</v>
      </c>
      <c r="G532" s="7">
        <v>30.85</v>
      </c>
      <c r="H532" s="13">
        <f>G532*0.17</f>
        <v>5.2445000000000004</v>
      </c>
      <c r="I532" s="14">
        <f>G532*0.3</f>
        <v>9.2550000000000008</v>
      </c>
      <c r="J532" s="14">
        <f>G532+H532+I532</f>
        <v>45.349500000000006</v>
      </c>
      <c r="K532" s="14">
        <f>J532*1.1</f>
        <v>49.884450000000008</v>
      </c>
      <c r="L532" s="8"/>
      <c r="M532" s="5" t="s">
        <v>646</v>
      </c>
      <c r="N532" s="8" t="s">
        <v>647</v>
      </c>
      <c r="O532" s="9" t="s">
        <v>651</v>
      </c>
      <c r="P532" s="10">
        <v>45384</v>
      </c>
    </row>
    <row r="533" spans="1:16" ht="120" x14ac:dyDescent="0.2">
      <c r="A533" s="4" t="s">
        <v>137</v>
      </c>
      <c r="B533" s="5" t="s">
        <v>818</v>
      </c>
      <c r="C533" s="5" t="s">
        <v>819</v>
      </c>
      <c r="D533" s="5" t="s">
        <v>33</v>
      </c>
      <c r="E533" s="5" t="s">
        <v>138</v>
      </c>
      <c r="F533" s="6">
        <v>1</v>
      </c>
      <c r="G533" s="7">
        <v>26.88</v>
      </c>
      <c r="H533" s="13">
        <f>G533*0.17</f>
        <v>4.5696000000000003</v>
      </c>
      <c r="I533" s="14">
        <f>G533*0.3</f>
        <v>8.0640000000000001</v>
      </c>
      <c r="J533" s="14">
        <f>G533+H533+I533</f>
        <v>39.513599999999997</v>
      </c>
      <c r="K533" s="14">
        <f>J533*1.1</f>
        <v>43.464959999999998</v>
      </c>
      <c r="L533" s="8"/>
      <c r="M533" s="5" t="s">
        <v>820</v>
      </c>
      <c r="N533" s="8" t="s">
        <v>821</v>
      </c>
      <c r="O533" s="9" t="s">
        <v>822</v>
      </c>
      <c r="P533" s="10">
        <v>45390</v>
      </c>
    </row>
    <row r="534" spans="1:16" ht="150" x14ac:dyDescent="0.2">
      <c r="A534" s="4" t="s">
        <v>352</v>
      </c>
      <c r="B534" s="5" t="s">
        <v>1711</v>
      </c>
      <c r="C534" s="5" t="s">
        <v>357</v>
      </c>
      <c r="D534" s="5" t="s">
        <v>442</v>
      </c>
      <c r="E534" s="5" t="s">
        <v>353</v>
      </c>
      <c r="F534" s="6">
        <v>30</v>
      </c>
      <c r="G534" s="7">
        <v>862.7</v>
      </c>
      <c r="H534" s="13">
        <f>G534*0.1</f>
        <v>86.27000000000001</v>
      </c>
      <c r="I534" s="14">
        <f>G534*0.15</f>
        <v>129.405</v>
      </c>
      <c r="J534" s="14">
        <f>G534+H534+I534</f>
        <v>1078.375</v>
      </c>
      <c r="K534" s="14">
        <f>J534*1.1</f>
        <v>1186.2125000000001</v>
      </c>
      <c r="L534" s="8"/>
      <c r="M534" s="5" t="s">
        <v>1712</v>
      </c>
      <c r="N534" s="8" t="s">
        <v>1713</v>
      </c>
      <c r="O534" s="9" t="s">
        <v>902</v>
      </c>
      <c r="P534" s="10">
        <v>45383</v>
      </c>
    </row>
    <row r="535" spans="1:16" ht="150" x14ac:dyDescent="0.2">
      <c r="A535" s="4" t="s">
        <v>352</v>
      </c>
      <c r="B535" s="5" t="s">
        <v>1711</v>
      </c>
      <c r="C535" s="5" t="s">
        <v>354</v>
      </c>
      <c r="D535" s="5" t="s">
        <v>442</v>
      </c>
      <c r="E535" s="5" t="s">
        <v>353</v>
      </c>
      <c r="F535" s="6">
        <v>60</v>
      </c>
      <c r="G535" s="7">
        <v>1464.58</v>
      </c>
      <c r="H535" s="13">
        <f>G535*0.1</f>
        <v>146.458</v>
      </c>
      <c r="I535" s="14">
        <f>G535*0.15</f>
        <v>219.68699999999998</v>
      </c>
      <c r="J535" s="14">
        <f>G535+H535+I535</f>
        <v>1830.7249999999999</v>
      </c>
      <c r="K535" s="14">
        <f>J535*1.1</f>
        <v>2013.7975000000001</v>
      </c>
      <c r="L535" s="8"/>
      <c r="M535" s="5" t="s">
        <v>1712</v>
      </c>
      <c r="N535" s="8" t="s">
        <v>1713</v>
      </c>
      <c r="O535" s="9" t="s">
        <v>903</v>
      </c>
      <c r="P535" s="10">
        <v>45383</v>
      </c>
    </row>
    <row r="536" spans="1:16" ht="150" x14ac:dyDescent="0.2">
      <c r="A536" s="4" t="s">
        <v>352</v>
      </c>
      <c r="B536" s="5" t="s">
        <v>1711</v>
      </c>
      <c r="C536" s="5" t="s">
        <v>1716</v>
      </c>
      <c r="D536" s="5" t="s">
        <v>442</v>
      </c>
      <c r="E536" s="5" t="s">
        <v>353</v>
      </c>
      <c r="F536" s="6">
        <v>60</v>
      </c>
      <c r="G536" s="7">
        <v>1464.58</v>
      </c>
      <c r="H536" s="13">
        <f>G536*0.1</f>
        <v>146.458</v>
      </c>
      <c r="I536" s="14">
        <f>G536*0.15</f>
        <v>219.68699999999998</v>
      </c>
      <c r="J536" s="14">
        <f>G536+H536+I536</f>
        <v>1830.7249999999999</v>
      </c>
      <c r="K536" s="14">
        <f>J536*1.1</f>
        <v>2013.7975000000001</v>
      </c>
      <c r="L536" s="8"/>
      <c r="M536" s="5" t="s">
        <v>1712</v>
      </c>
      <c r="N536" s="8" t="s">
        <v>1713</v>
      </c>
      <c r="O536" s="9" t="s">
        <v>901</v>
      </c>
      <c r="P536" s="10">
        <v>45383</v>
      </c>
    </row>
    <row r="537" spans="1:16" ht="120" x14ac:dyDescent="0.2">
      <c r="A537" s="4" t="s">
        <v>352</v>
      </c>
      <c r="B537" s="5" t="s">
        <v>1711</v>
      </c>
      <c r="C537" s="5" t="s">
        <v>355</v>
      </c>
      <c r="D537" s="5" t="s">
        <v>442</v>
      </c>
      <c r="E537" s="5" t="s">
        <v>353</v>
      </c>
      <c r="F537" s="6">
        <v>30</v>
      </c>
      <c r="G537" s="7">
        <v>862.7</v>
      </c>
      <c r="H537" s="13">
        <f>G537*0.1</f>
        <v>86.27000000000001</v>
      </c>
      <c r="I537" s="14">
        <f>G537*0.15</f>
        <v>129.405</v>
      </c>
      <c r="J537" s="14">
        <f>G537+H537+I537</f>
        <v>1078.375</v>
      </c>
      <c r="K537" s="14">
        <f>J537*1.1</f>
        <v>1186.2125000000001</v>
      </c>
      <c r="L537" s="8"/>
      <c r="M537" s="5" t="s">
        <v>1712</v>
      </c>
      <c r="N537" s="8" t="s">
        <v>1713</v>
      </c>
      <c r="O537" s="9" t="s">
        <v>1714</v>
      </c>
      <c r="P537" s="10">
        <v>45383</v>
      </c>
    </row>
    <row r="538" spans="1:16" ht="120" x14ac:dyDescent="0.2">
      <c r="A538" s="4" t="s">
        <v>352</v>
      </c>
      <c r="B538" s="5" t="s">
        <v>1711</v>
      </c>
      <c r="C538" s="5" t="s">
        <v>356</v>
      </c>
      <c r="D538" s="5" t="s">
        <v>442</v>
      </c>
      <c r="E538" s="5" t="s">
        <v>353</v>
      </c>
      <c r="F538" s="6">
        <v>60</v>
      </c>
      <c r="G538" s="7">
        <v>1464.58</v>
      </c>
      <c r="H538" s="13">
        <f>G538*0.1</f>
        <v>146.458</v>
      </c>
      <c r="I538" s="14">
        <f>G538*0.15</f>
        <v>219.68699999999998</v>
      </c>
      <c r="J538" s="14">
        <f>G538+H538+I538</f>
        <v>1830.7249999999999</v>
      </c>
      <c r="K538" s="14">
        <f>J538*1.1</f>
        <v>2013.7975000000001</v>
      </c>
      <c r="L538" s="8"/>
      <c r="M538" s="5" t="s">
        <v>1712</v>
      </c>
      <c r="N538" s="8" t="s">
        <v>1713</v>
      </c>
      <c r="O538" s="9" t="s">
        <v>1715</v>
      </c>
      <c r="P538" s="10">
        <v>45383</v>
      </c>
    </row>
    <row r="539" spans="1:16" ht="135" x14ac:dyDescent="0.2">
      <c r="A539" s="4" t="s">
        <v>653</v>
      </c>
      <c r="B539" s="5" t="s">
        <v>1381</v>
      </c>
      <c r="C539" s="5" t="s">
        <v>1382</v>
      </c>
      <c r="D539" s="5" t="s">
        <v>442</v>
      </c>
      <c r="E539" s="5" t="s">
        <v>654</v>
      </c>
      <c r="F539" s="6">
        <v>28</v>
      </c>
      <c r="G539" s="7">
        <v>580.79999999999995</v>
      </c>
      <c r="H539" s="13">
        <f>G539*0.1</f>
        <v>58.08</v>
      </c>
      <c r="I539" s="14">
        <f>G539*0.15</f>
        <v>87.11999999999999</v>
      </c>
      <c r="J539" s="14">
        <f>G539+H539+I539</f>
        <v>726</v>
      </c>
      <c r="K539" s="14">
        <f>J539*1.1</f>
        <v>798.6</v>
      </c>
      <c r="L539" s="8"/>
      <c r="M539" s="5" t="s">
        <v>1400</v>
      </c>
      <c r="N539" s="8" t="s">
        <v>1401</v>
      </c>
      <c r="O539" s="9" t="s">
        <v>1383</v>
      </c>
      <c r="P539" s="10">
        <v>45385</v>
      </c>
    </row>
    <row r="540" spans="1:16" ht="150" x14ac:dyDescent="0.2">
      <c r="A540" s="4" t="s">
        <v>653</v>
      </c>
      <c r="B540" s="5" t="s">
        <v>1381</v>
      </c>
      <c r="C540" s="5" t="s">
        <v>1402</v>
      </c>
      <c r="D540" s="5" t="s">
        <v>442</v>
      </c>
      <c r="E540" s="5" t="s">
        <v>654</v>
      </c>
      <c r="F540" s="6">
        <v>28</v>
      </c>
      <c r="G540" s="7">
        <v>580.79999999999995</v>
      </c>
      <c r="H540" s="13">
        <f>G540*0.1</f>
        <v>58.08</v>
      </c>
      <c r="I540" s="14">
        <f>G540*0.15</f>
        <v>87.11999999999999</v>
      </c>
      <c r="J540" s="14">
        <f>G540+H540+I540</f>
        <v>726</v>
      </c>
      <c r="K540" s="14">
        <f>J540*1.1</f>
        <v>798.6</v>
      </c>
      <c r="L540" s="8"/>
      <c r="M540" s="5" t="s">
        <v>1400</v>
      </c>
      <c r="N540" s="8" t="s">
        <v>1401</v>
      </c>
      <c r="O540" s="9" t="s">
        <v>1395</v>
      </c>
      <c r="P540" s="10">
        <v>45385</v>
      </c>
    </row>
    <row r="541" spans="1:16" ht="135" x14ac:dyDescent="0.2">
      <c r="A541" s="4" t="s">
        <v>653</v>
      </c>
      <c r="B541" s="5" t="s">
        <v>1381</v>
      </c>
      <c r="C541" s="5" t="s">
        <v>1396</v>
      </c>
      <c r="D541" s="5" t="s">
        <v>442</v>
      </c>
      <c r="E541" s="5" t="s">
        <v>654</v>
      </c>
      <c r="F541" s="6">
        <v>28</v>
      </c>
      <c r="G541" s="7">
        <v>211.48</v>
      </c>
      <c r="H541" s="13">
        <f>G541*0.14</f>
        <v>29.607200000000002</v>
      </c>
      <c r="I541" s="14">
        <f>G541*0.22</f>
        <v>46.525599999999997</v>
      </c>
      <c r="J541" s="14">
        <f>G541+H541+I541</f>
        <v>287.61279999999999</v>
      </c>
      <c r="K541" s="14">
        <f>J541*1.1</f>
        <v>316.37407999999999</v>
      </c>
      <c r="L541" s="8"/>
      <c r="M541" s="5" t="s">
        <v>1400</v>
      </c>
      <c r="N541" s="8" t="s">
        <v>1401</v>
      </c>
      <c r="O541" s="9" t="s">
        <v>1397</v>
      </c>
      <c r="P541" s="10">
        <v>45385</v>
      </c>
    </row>
    <row r="542" spans="1:16" ht="150" x14ac:dyDescent="0.2">
      <c r="A542" s="4" t="s">
        <v>653</v>
      </c>
      <c r="B542" s="5" t="s">
        <v>1381</v>
      </c>
      <c r="C542" s="5" t="s">
        <v>1403</v>
      </c>
      <c r="D542" s="5" t="s">
        <v>442</v>
      </c>
      <c r="E542" s="5" t="s">
        <v>654</v>
      </c>
      <c r="F542" s="6">
        <v>28</v>
      </c>
      <c r="G542" s="7">
        <v>211.48</v>
      </c>
      <c r="H542" s="13">
        <f>G542*0.14</f>
        <v>29.607200000000002</v>
      </c>
      <c r="I542" s="14">
        <f>G542*0.22</f>
        <v>46.525599999999997</v>
      </c>
      <c r="J542" s="14">
        <f>G542+H542+I542</f>
        <v>287.61279999999999</v>
      </c>
      <c r="K542" s="14">
        <f>J542*1.1</f>
        <v>316.37407999999999</v>
      </c>
      <c r="L542" s="8"/>
      <c r="M542" s="5" t="s">
        <v>1400</v>
      </c>
      <c r="N542" s="8" t="s">
        <v>1401</v>
      </c>
      <c r="O542" s="9" t="s">
        <v>1394</v>
      </c>
      <c r="P542" s="10">
        <v>45385</v>
      </c>
    </row>
    <row r="543" spans="1:16" ht="150" x14ac:dyDescent="0.2">
      <c r="A543" s="4" t="s">
        <v>653</v>
      </c>
      <c r="B543" s="5" t="s">
        <v>1381</v>
      </c>
      <c r="C543" s="5" t="s">
        <v>865</v>
      </c>
      <c r="D543" s="5" t="s">
        <v>442</v>
      </c>
      <c r="E543" s="5" t="s">
        <v>654</v>
      </c>
      <c r="F543" s="6">
        <v>30</v>
      </c>
      <c r="G543" s="7">
        <v>399</v>
      </c>
      <c r="H543" s="13">
        <f>G543*0.14</f>
        <v>55.860000000000007</v>
      </c>
      <c r="I543" s="14">
        <f>G543*0.22</f>
        <v>87.78</v>
      </c>
      <c r="J543" s="14">
        <f>G543+H543+I543</f>
        <v>542.64</v>
      </c>
      <c r="K543" s="14">
        <f>J543*1.1</f>
        <v>596.904</v>
      </c>
      <c r="L543" s="8"/>
      <c r="M543" s="5" t="s">
        <v>1398</v>
      </c>
      <c r="N543" s="8" t="s">
        <v>1399</v>
      </c>
      <c r="O543" s="9" t="s">
        <v>1388</v>
      </c>
      <c r="P543" s="10">
        <v>45385</v>
      </c>
    </row>
    <row r="544" spans="1:16" ht="150" x14ac:dyDescent="0.2">
      <c r="A544" s="4" t="s">
        <v>653</v>
      </c>
      <c r="B544" s="5" t="s">
        <v>1381</v>
      </c>
      <c r="C544" s="5" t="s">
        <v>1389</v>
      </c>
      <c r="D544" s="5" t="s">
        <v>442</v>
      </c>
      <c r="E544" s="5" t="s">
        <v>654</v>
      </c>
      <c r="F544" s="6">
        <v>60</v>
      </c>
      <c r="G544" s="7">
        <v>798</v>
      </c>
      <c r="H544" s="13">
        <f>G544*0.1</f>
        <v>79.800000000000011</v>
      </c>
      <c r="I544" s="14">
        <f>G544*0.15</f>
        <v>119.69999999999999</v>
      </c>
      <c r="J544" s="14">
        <f>G544+H544+I544</f>
        <v>997.5</v>
      </c>
      <c r="K544" s="14">
        <f>J544*1.1</f>
        <v>1097.25</v>
      </c>
      <c r="L544" s="8"/>
      <c r="M544" s="5" t="s">
        <v>1398</v>
      </c>
      <c r="N544" s="8" t="s">
        <v>1399</v>
      </c>
      <c r="O544" s="9" t="s">
        <v>1390</v>
      </c>
      <c r="P544" s="10">
        <v>45385</v>
      </c>
    </row>
    <row r="545" spans="1:16" ht="120" x14ac:dyDescent="0.2">
      <c r="A545" s="4" t="s">
        <v>653</v>
      </c>
      <c r="B545" s="5" t="s">
        <v>1381</v>
      </c>
      <c r="C545" s="5" t="s">
        <v>867</v>
      </c>
      <c r="D545" s="5" t="s">
        <v>442</v>
      </c>
      <c r="E545" s="5" t="s">
        <v>654</v>
      </c>
      <c r="F545" s="6">
        <v>30</v>
      </c>
      <c r="G545" s="7">
        <v>399</v>
      </c>
      <c r="H545" s="13">
        <f>G545*0.14</f>
        <v>55.860000000000007</v>
      </c>
      <c r="I545" s="14">
        <f>G545*0.22</f>
        <v>87.78</v>
      </c>
      <c r="J545" s="14">
        <f>G545+H545+I545</f>
        <v>542.64</v>
      </c>
      <c r="K545" s="14">
        <f>J545*1.1</f>
        <v>596.904</v>
      </c>
      <c r="L545" s="8"/>
      <c r="M545" s="5" t="s">
        <v>1398</v>
      </c>
      <c r="N545" s="8" t="s">
        <v>1399</v>
      </c>
      <c r="O545" s="9" t="s">
        <v>1393</v>
      </c>
      <c r="P545" s="10">
        <v>45385</v>
      </c>
    </row>
    <row r="546" spans="1:16" ht="150" x14ac:dyDescent="0.2">
      <c r="A546" s="4" t="s">
        <v>653</v>
      </c>
      <c r="B546" s="5" t="s">
        <v>1381</v>
      </c>
      <c r="C546" s="5" t="s">
        <v>165</v>
      </c>
      <c r="D546" s="5" t="s">
        <v>442</v>
      </c>
      <c r="E546" s="5" t="s">
        <v>654</v>
      </c>
      <c r="F546" s="6">
        <v>30</v>
      </c>
      <c r="G546" s="7">
        <v>399</v>
      </c>
      <c r="H546" s="13">
        <f>G546*0.14</f>
        <v>55.860000000000007</v>
      </c>
      <c r="I546" s="14">
        <f>G546*0.22</f>
        <v>87.78</v>
      </c>
      <c r="J546" s="14">
        <f>G546+H546+I546</f>
        <v>542.64</v>
      </c>
      <c r="K546" s="14">
        <f>J546*1.1</f>
        <v>596.904</v>
      </c>
      <c r="L546" s="8"/>
      <c r="M546" s="5" t="s">
        <v>1398</v>
      </c>
      <c r="N546" s="8" t="s">
        <v>1399</v>
      </c>
      <c r="O546" s="9" t="s">
        <v>1391</v>
      </c>
      <c r="P546" s="10">
        <v>45385</v>
      </c>
    </row>
    <row r="547" spans="1:16" ht="150" x14ac:dyDescent="0.2">
      <c r="A547" s="4" t="s">
        <v>653</v>
      </c>
      <c r="B547" s="5" t="s">
        <v>1381</v>
      </c>
      <c r="C547" s="5" t="s">
        <v>1384</v>
      </c>
      <c r="D547" s="5" t="s">
        <v>442</v>
      </c>
      <c r="E547" s="5" t="s">
        <v>654</v>
      </c>
      <c r="F547" s="6">
        <v>60</v>
      </c>
      <c r="G547" s="7">
        <v>798</v>
      </c>
      <c r="H547" s="13">
        <f>G547*0.1</f>
        <v>79.800000000000011</v>
      </c>
      <c r="I547" s="14">
        <f>G547*0.15</f>
        <v>119.69999999999999</v>
      </c>
      <c r="J547" s="14">
        <f>G547+H547+I547</f>
        <v>997.5</v>
      </c>
      <c r="K547" s="14">
        <f>J547*1.1</f>
        <v>1097.25</v>
      </c>
      <c r="L547" s="8"/>
      <c r="M547" s="5" t="s">
        <v>1398</v>
      </c>
      <c r="N547" s="8" t="s">
        <v>1399</v>
      </c>
      <c r="O547" s="9" t="s">
        <v>1385</v>
      </c>
      <c r="P547" s="10">
        <v>45385</v>
      </c>
    </row>
    <row r="548" spans="1:16" ht="120" x14ac:dyDescent="0.2">
      <c r="A548" s="4" t="s">
        <v>653</v>
      </c>
      <c r="B548" s="5" t="s">
        <v>1381</v>
      </c>
      <c r="C548" s="5" t="s">
        <v>1274</v>
      </c>
      <c r="D548" s="5" t="s">
        <v>442</v>
      </c>
      <c r="E548" s="5" t="s">
        <v>654</v>
      </c>
      <c r="F548" s="6">
        <v>60</v>
      </c>
      <c r="G548" s="7">
        <v>798</v>
      </c>
      <c r="H548" s="13">
        <f>G548*0.1</f>
        <v>79.800000000000011</v>
      </c>
      <c r="I548" s="14">
        <f>G548*0.15</f>
        <v>119.69999999999999</v>
      </c>
      <c r="J548" s="14">
        <f>G548+H548+I548</f>
        <v>997.5</v>
      </c>
      <c r="K548" s="14">
        <f>J548*1.1</f>
        <v>1097.25</v>
      </c>
      <c r="L548" s="8"/>
      <c r="M548" s="5" t="s">
        <v>1398</v>
      </c>
      <c r="N548" s="8" t="s">
        <v>1399</v>
      </c>
      <c r="O548" s="9" t="s">
        <v>1392</v>
      </c>
      <c r="P548" s="10">
        <v>45385</v>
      </c>
    </row>
    <row r="549" spans="1:16" ht="150" x14ac:dyDescent="0.2">
      <c r="A549" s="4" t="s">
        <v>653</v>
      </c>
      <c r="B549" s="5" t="s">
        <v>1381</v>
      </c>
      <c r="C549" s="5" t="s">
        <v>1386</v>
      </c>
      <c r="D549" s="5" t="s">
        <v>442</v>
      </c>
      <c r="E549" s="5" t="s">
        <v>654</v>
      </c>
      <c r="F549" s="6">
        <v>28</v>
      </c>
      <c r="G549" s="7">
        <v>372.4</v>
      </c>
      <c r="H549" s="13">
        <f>G549*0.14</f>
        <v>52.136000000000003</v>
      </c>
      <c r="I549" s="14">
        <f>G549*0.22</f>
        <v>81.927999999999997</v>
      </c>
      <c r="J549" s="14">
        <f>G549+H549+I549</f>
        <v>506.464</v>
      </c>
      <c r="K549" s="14">
        <f>J549*1.1</f>
        <v>557.11040000000003</v>
      </c>
      <c r="L549" s="8"/>
      <c r="M549" s="5" t="s">
        <v>1398</v>
      </c>
      <c r="N549" s="8" t="s">
        <v>1399</v>
      </c>
      <c r="O549" s="9" t="s">
        <v>1387</v>
      </c>
      <c r="P549" s="10">
        <v>45385</v>
      </c>
    </row>
    <row r="550" spans="1:16" ht="105" x14ac:dyDescent="0.2">
      <c r="A550" s="4" t="s">
        <v>931</v>
      </c>
      <c r="B550" s="5" t="s">
        <v>931</v>
      </c>
      <c r="C550" s="5" t="s">
        <v>937</v>
      </c>
      <c r="D550" s="5" t="s">
        <v>94</v>
      </c>
      <c r="E550" s="5" t="s">
        <v>932</v>
      </c>
      <c r="F550" s="6">
        <v>10</v>
      </c>
      <c r="G550" s="7">
        <v>1134.54</v>
      </c>
      <c r="H550" s="13">
        <f>G550*0.1</f>
        <v>113.45400000000001</v>
      </c>
      <c r="I550" s="14">
        <f>G550*0.15</f>
        <v>170.18099999999998</v>
      </c>
      <c r="J550" s="14">
        <f>G550+H550+I550</f>
        <v>1418.175</v>
      </c>
      <c r="K550" s="14">
        <f>J550*1.1</f>
        <v>1559.9925000000001</v>
      </c>
      <c r="L550" s="8"/>
      <c r="M550" s="5" t="s">
        <v>934</v>
      </c>
      <c r="N550" s="8" t="s">
        <v>935</v>
      </c>
      <c r="O550" s="9" t="s">
        <v>938</v>
      </c>
      <c r="P550" s="10">
        <v>45391</v>
      </c>
    </row>
    <row r="551" spans="1:16" ht="105" x14ac:dyDescent="0.2">
      <c r="A551" s="4" t="s">
        <v>931</v>
      </c>
      <c r="B551" s="5" t="s">
        <v>931</v>
      </c>
      <c r="C551" s="5" t="s">
        <v>933</v>
      </c>
      <c r="D551" s="5" t="s">
        <v>94</v>
      </c>
      <c r="E551" s="5" t="s">
        <v>932</v>
      </c>
      <c r="F551" s="6">
        <v>5</v>
      </c>
      <c r="G551" s="7">
        <v>567.27</v>
      </c>
      <c r="H551" s="13">
        <f>G551*0.1</f>
        <v>56.727000000000004</v>
      </c>
      <c r="I551" s="14">
        <f>G551*0.15</f>
        <v>85.090499999999992</v>
      </c>
      <c r="J551" s="14">
        <f>G551+H551+I551</f>
        <v>709.08749999999998</v>
      </c>
      <c r="K551" s="14">
        <f>J551*1.1</f>
        <v>779.99625000000003</v>
      </c>
      <c r="L551" s="8"/>
      <c r="M551" s="5" t="s">
        <v>934</v>
      </c>
      <c r="N551" s="8" t="s">
        <v>935</v>
      </c>
      <c r="O551" s="9" t="s">
        <v>936</v>
      </c>
      <c r="P551" s="10">
        <v>45391</v>
      </c>
    </row>
    <row r="552" spans="1:16" ht="135" x14ac:dyDescent="0.25">
      <c r="A552" s="4" t="s">
        <v>505</v>
      </c>
      <c r="B552" s="5" t="s">
        <v>506</v>
      </c>
      <c r="C552" s="5" t="s">
        <v>507</v>
      </c>
      <c r="D552" s="5" t="s">
        <v>33</v>
      </c>
      <c r="E552" s="5" t="s">
        <v>509</v>
      </c>
      <c r="F552" s="6">
        <v>10</v>
      </c>
      <c r="G552" s="7">
        <v>415.4</v>
      </c>
      <c r="H552" s="15">
        <f>G552*0.25</f>
        <v>103.85</v>
      </c>
      <c r="I552" s="16">
        <f>G552*0.41</f>
        <v>170.31399999999999</v>
      </c>
      <c r="J552" s="16">
        <f>G552*1.66</f>
        <v>689.56399999999996</v>
      </c>
      <c r="K552" s="16">
        <f>J552*1.1</f>
        <v>758.5204</v>
      </c>
      <c r="L552" s="8"/>
      <c r="M552" s="5" t="s">
        <v>508</v>
      </c>
      <c r="N552" s="8" t="s">
        <v>510</v>
      </c>
      <c r="O552" s="9" t="s">
        <v>511</v>
      </c>
      <c r="P552" s="10">
        <v>45387</v>
      </c>
    </row>
    <row r="553" spans="1:16" ht="150" x14ac:dyDescent="0.2">
      <c r="A553" s="4" t="s">
        <v>132</v>
      </c>
      <c r="B553" s="5" t="s">
        <v>1546</v>
      </c>
      <c r="C553" s="5" t="s">
        <v>1547</v>
      </c>
      <c r="D553" s="5" t="s">
        <v>69</v>
      </c>
      <c r="E553" s="5" t="s">
        <v>133</v>
      </c>
      <c r="F553" s="6">
        <v>10</v>
      </c>
      <c r="G553" s="7">
        <v>169.67</v>
      </c>
      <c r="H553" s="13">
        <f>G553*0.14</f>
        <v>23.753800000000002</v>
      </c>
      <c r="I553" s="14">
        <f>G553*0.22</f>
        <v>37.327399999999997</v>
      </c>
      <c r="J553" s="14">
        <f>G553+H553+I553</f>
        <v>230.75119999999998</v>
      </c>
      <c r="K553" s="14">
        <f>J553*1.1</f>
        <v>253.82632000000001</v>
      </c>
      <c r="L553" s="8"/>
      <c r="M553" s="5" t="s">
        <v>1552</v>
      </c>
      <c r="N553" s="8" t="s">
        <v>74</v>
      </c>
      <c r="O553" s="9" t="s">
        <v>1548</v>
      </c>
      <c r="P553" s="10">
        <v>45385</v>
      </c>
    </row>
    <row r="554" spans="1:16" ht="150" x14ac:dyDescent="0.2">
      <c r="A554" s="4" t="s">
        <v>132</v>
      </c>
      <c r="B554" s="5" t="s">
        <v>1546</v>
      </c>
      <c r="C554" s="5" t="s">
        <v>1454</v>
      </c>
      <c r="D554" s="5" t="s">
        <v>69</v>
      </c>
      <c r="E554" s="5" t="s">
        <v>133</v>
      </c>
      <c r="F554" s="6">
        <v>20</v>
      </c>
      <c r="G554" s="7">
        <v>341.52</v>
      </c>
      <c r="H554" s="13">
        <f>G554*0.14</f>
        <v>47.812800000000003</v>
      </c>
      <c r="I554" s="14">
        <f>G554*0.22</f>
        <v>75.134399999999999</v>
      </c>
      <c r="J554" s="14">
        <f>G554+H554+I554</f>
        <v>464.46719999999993</v>
      </c>
      <c r="K554" s="14">
        <f>J554*1.1</f>
        <v>510.91391999999996</v>
      </c>
      <c r="L554" s="8"/>
      <c r="M554" s="5" t="s">
        <v>1552</v>
      </c>
      <c r="N554" s="8" t="s">
        <v>74</v>
      </c>
      <c r="O554" s="9" t="s">
        <v>1551</v>
      </c>
      <c r="P554" s="10">
        <v>45385</v>
      </c>
    </row>
    <row r="555" spans="1:16" ht="150" x14ac:dyDescent="0.2">
      <c r="A555" s="4" t="s">
        <v>132</v>
      </c>
      <c r="B555" s="5" t="s">
        <v>1546</v>
      </c>
      <c r="C555" s="5" t="s">
        <v>1549</v>
      </c>
      <c r="D555" s="5" t="s">
        <v>69</v>
      </c>
      <c r="E555" s="5" t="s">
        <v>133</v>
      </c>
      <c r="F555" s="6">
        <v>20</v>
      </c>
      <c r="G555" s="7">
        <v>196.31</v>
      </c>
      <c r="H555" s="13">
        <f>G555*0.14</f>
        <v>27.483400000000003</v>
      </c>
      <c r="I555" s="14">
        <f>G555*0.22</f>
        <v>43.188200000000002</v>
      </c>
      <c r="J555" s="14">
        <f>G555+H555+I555</f>
        <v>266.98160000000001</v>
      </c>
      <c r="K555" s="14">
        <f>J555*1.1</f>
        <v>293.67976000000004</v>
      </c>
      <c r="L555" s="8"/>
      <c r="M555" s="5" t="s">
        <v>1552</v>
      </c>
      <c r="N555" s="8" t="s">
        <v>74</v>
      </c>
      <c r="O555" s="9" t="s">
        <v>1550</v>
      </c>
      <c r="P555" s="10">
        <v>45385</v>
      </c>
    </row>
    <row r="556" spans="1:16" ht="135" x14ac:dyDescent="0.2">
      <c r="A556" s="4" t="s">
        <v>589</v>
      </c>
      <c r="B556" s="5" t="s">
        <v>2263</v>
      </c>
      <c r="C556" s="5" t="s">
        <v>2008</v>
      </c>
      <c r="D556" s="5" t="s">
        <v>1324</v>
      </c>
      <c r="E556" s="5" t="s">
        <v>591</v>
      </c>
      <c r="F556" s="6">
        <v>10</v>
      </c>
      <c r="G556" s="7">
        <v>1361.57</v>
      </c>
      <c r="H556" s="13">
        <f>G556*0.1</f>
        <v>136.15700000000001</v>
      </c>
      <c r="I556" s="14">
        <f>G556*0.15</f>
        <v>204.23549999999997</v>
      </c>
      <c r="J556" s="14">
        <f>G556+H556+I556</f>
        <v>1701.9624999999999</v>
      </c>
      <c r="K556" s="14">
        <f>J556*1.1</f>
        <v>1872.1587500000001</v>
      </c>
      <c r="L556" s="8"/>
      <c r="M556" s="5" t="s">
        <v>2010</v>
      </c>
      <c r="N556" s="8" t="s">
        <v>2264</v>
      </c>
      <c r="O556" s="9" t="s">
        <v>2266</v>
      </c>
      <c r="P556" s="10">
        <v>45391</v>
      </c>
    </row>
    <row r="557" spans="1:16" ht="135" x14ac:dyDescent="0.2">
      <c r="A557" s="4" t="s">
        <v>589</v>
      </c>
      <c r="B557" s="5" t="s">
        <v>2263</v>
      </c>
      <c r="C557" s="5" t="s">
        <v>592</v>
      </c>
      <c r="D557" s="5" t="s">
        <v>1324</v>
      </c>
      <c r="E557" s="5" t="s">
        <v>591</v>
      </c>
      <c r="F557" s="6">
        <v>5</v>
      </c>
      <c r="G557" s="7">
        <v>680.78</v>
      </c>
      <c r="H557" s="13">
        <f>G557*0.1</f>
        <v>68.078000000000003</v>
      </c>
      <c r="I557" s="14">
        <f>G557*0.15</f>
        <v>102.11699999999999</v>
      </c>
      <c r="J557" s="14">
        <f>G557+H557+I557</f>
        <v>850.97499999999991</v>
      </c>
      <c r="K557" s="14">
        <f>J557*1.1</f>
        <v>936.07249999999999</v>
      </c>
      <c r="L557" s="8"/>
      <c r="M557" s="5" t="s">
        <v>2010</v>
      </c>
      <c r="N557" s="8" t="s">
        <v>2264</v>
      </c>
      <c r="O557" s="9" t="s">
        <v>2265</v>
      </c>
      <c r="P557" s="10">
        <v>45391</v>
      </c>
    </row>
    <row r="558" spans="1:16" ht="135" x14ac:dyDescent="0.2">
      <c r="A558" s="4" t="s">
        <v>589</v>
      </c>
      <c r="B558" s="5" t="s">
        <v>2263</v>
      </c>
      <c r="C558" s="5" t="s">
        <v>2009</v>
      </c>
      <c r="D558" s="5" t="s">
        <v>1324</v>
      </c>
      <c r="E558" s="5" t="s">
        <v>591</v>
      </c>
      <c r="F558" s="6">
        <v>10</v>
      </c>
      <c r="G558" s="7">
        <v>1016.73</v>
      </c>
      <c r="H558" s="13">
        <f>G558*0.1</f>
        <v>101.673</v>
      </c>
      <c r="I558" s="14">
        <f>G558*0.15</f>
        <v>152.5095</v>
      </c>
      <c r="J558" s="14">
        <f>G558+H558+I558</f>
        <v>1270.9124999999999</v>
      </c>
      <c r="K558" s="14">
        <f>J558*1.1</f>
        <v>1398.0037500000001</v>
      </c>
      <c r="L558" s="8"/>
      <c r="M558" s="5" t="s">
        <v>2010</v>
      </c>
      <c r="N558" s="8" t="s">
        <v>2264</v>
      </c>
      <c r="O558" s="9" t="s">
        <v>2267</v>
      </c>
      <c r="P558" s="10">
        <v>45391</v>
      </c>
    </row>
    <row r="559" spans="1:16" ht="135" x14ac:dyDescent="0.2">
      <c r="A559" s="4" t="s">
        <v>589</v>
      </c>
      <c r="B559" s="5" t="s">
        <v>2263</v>
      </c>
      <c r="C559" s="5" t="s">
        <v>590</v>
      </c>
      <c r="D559" s="5" t="s">
        <v>1324</v>
      </c>
      <c r="E559" s="5" t="s">
        <v>591</v>
      </c>
      <c r="F559" s="6">
        <v>5</v>
      </c>
      <c r="G559" s="7">
        <v>532.13</v>
      </c>
      <c r="H559" s="13">
        <f>G559*0.1</f>
        <v>53.213000000000001</v>
      </c>
      <c r="I559" s="14">
        <f>G559*0.15</f>
        <v>79.819499999999991</v>
      </c>
      <c r="J559" s="14">
        <f>G559+H559+I559</f>
        <v>665.16249999999991</v>
      </c>
      <c r="K559" s="14">
        <f>J559*1.1</f>
        <v>731.67874999999992</v>
      </c>
      <c r="L559" s="8"/>
      <c r="M559" s="5" t="s">
        <v>2010</v>
      </c>
      <c r="N559" s="8" t="s">
        <v>2264</v>
      </c>
      <c r="O559" s="9" t="s">
        <v>2268</v>
      </c>
      <c r="P559" s="10">
        <v>45391</v>
      </c>
    </row>
    <row r="560" spans="1:16" ht="120" x14ac:dyDescent="0.2">
      <c r="A560" s="4" t="s">
        <v>558</v>
      </c>
      <c r="B560" s="5" t="s">
        <v>1923</v>
      </c>
      <c r="C560" s="5" t="s">
        <v>584</v>
      </c>
      <c r="D560" s="5" t="s">
        <v>1924</v>
      </c>
      <c r="E560" s="5" t="s">
        <v>559</v>
      </c>
      <c r="F560" s="6">
        <v>100</v>
      </c>
      <c r="G560" s="7">
        <v>1130.0899999999999</v>
      </c>
      <c r="H560" s="13">
        <f>G560*0.1</f>
        <v>113.009</v>
      </c>
      <c r="I560" s="14">
        <f>G560*0.15</f>
        <v>169.51349999999999</v>
      </c>
      <c r="J560" s="14">
        <f>G560+H560+I560</f>
        <v>1412.6125</v>
      </c>
      <c r="K560" s="14">
        <f>J560*1.1</f>
        <v>1553.87375</v>
      </c>
      <c r="L560" s="8"/>
      <c r="M560" s="5" t="s">
        <v>1925</v>
      </c>
      <c r="N560" s="8" t="s">
        <v>1926</v>
      </c>
      <c r="O560" s="9" t="s">
        <v>1928</v>
      </c>
      <c r="P560" s="10">
        <v>45383</v>
      </c>
    </row>
    <row r="561" spans="1:16" ht="135" x14ac:dyDescent="0.2">
      <c r="A561" s="4" t="s">
        <v>558</v>
      </c>
      <c r="B561" s="5" t="s">
        <v>1923</v>
      </c>
      <c r="C561" s="5" t="s">
        <v>584</v>
      </c>
      <c r="D561" s="5" t="s">
        <v>350</v>
      </c>
      <c r="E561" s="5" t="s">
        <v>559</v>
      </c>
      <c r="F561" s="6">
        <v>100</v>
      </c>
      <c r="G561" s="7">
        <v>1130.0899999999999</v>
      </c>
      <c r="H561" s="13">
        <f>G561*0.1</f>
        <v>113.009</v>
      </c>
      <c r="I561" s="14">
        <f>G561*0.15</f>
        <v>169.51349999999999</v>
      </c>
      <c r="J561" s="14">
        <f>G561+H561+I561</f>
        <v>1412.6125</v>
      </c>
      <c r="K561" s="14">
        <f>J561*1.1</f>
        <v>1553.87375</v>
      </c>
      <c r="L561" s="8"/>
      <c r="M561" s="5" t="s">
        <v>1925</v>
      </c>
      <c r="N561" s="8" t="s">
        <v>1926</v>
      </c>
      <c r="O561" s="9" t="s">
        <v>1930</v>
      </c>
      <c r="P561" s="10">
        <v>45383</v>
      </c>
    </row>
    <row r="562" spans="1:16" ht="120" x14ac:dyDescent="0.2">
      <c r="A562" s="4" t="s">
        <v>558</v>
      </c>
      <c r="B562" s="5" t="s">
        <v>1923</v>
      </c>
      <c r="C562" s="5" t="s">
        <v>1499</v>
      </c>
      <c r="D562" s="5" t="s">
        <v>1924</v>
      </c>
      <c r="E562" s="5" t="s">
        <v>559</v>
      </c>
      <c r="F562" s="6">
        <v>50</v>
      </c>
      <c r="G562" s="7">
        <v>585.58000000000004</v>
      </c>
      <c r="H562" s="13">
        <f>G562*0.1</f>
        <v>58.558000000000007</v>
      </c>
      <c r="I562" s="14">
        <f>G562*0.15</f>
        <v>87.837000000000003</v>
      </c>
      <c r="J562" s="14">
        <f>G562+H562+I562</f>
        <v>731.97500000000002</v>
      </c>
      <c r="K562" s="14">
        <f>J562*1.1</f>
        <v>805.17250000000013</v>
      </c>
      <c r="L562" s="8"/>
      <c r="M562" s="5" t="s">
        <v>1925</v>
      </c>
      <c r="N562" s="8" t="s">
        <v>1926</v>
      </c>
      <c r="O562" s="9" t="s">
        <v>1927</v>
      </c>
      <c r="P562" s="10">
        <v>45383</v>
      </c>
    </row>
    <row r="563" spans="1:16" ht="135" x14ac:dyDescent="0.2">
      <c r="A563" s="4" t="s">
        <v>558</v>
      </c>
      <c r="B563" s="5" t="s">
        <v>1923</v>
      </c>
      <c r="C563" s="5" t="s">
        <v>1499</v>
      </c>
      <c r="D563" s="5" t="s">
        <v>350</v>
      </c>
      <c r="E563" s="5" t="s">
        <v>559</v>
      </c>
      <c r="F563" s="6">
        <v>50</v>
      </c>
      <c r="G563" s="7">
        <v>585.58000000000004</v>
      </c>
      <c r="H563" s="13">
        <f>G563*0.1</f>
        <v>58.558000000000007</v>
      </c>
      <c r="I563" s="14">
        <f>G563*0.15</f>
        <v>87.837000000000003</v>
      </c>
      <c r="J563" s="14">
        <f>G563+H563+I563</f>
        <v>731.97500000000002</v>
      </c>
      <c r="K563" s="14">
        <f>J563*1.1</f>
        <v>805.17250000000013</v>
      </c>
      <c r="L563" s="8"/>
      <c r="M563" s="5" t="s">
        <v>1925</v>
      </c>
      <c r="N563" s="8" t="s">
        <v>1926</v>
      </c>
      <c r="O563" s="9" t="s">
        <v>1929</v>
      </c>
      <c r="P563" s="10">
        <v>45383</v>
      </c>
    </row>
    <row r="564" spans="1:16" ht="90" x14ac:dyDescent="0.2">
      <c r="A564" s="4" t="s">
        <v>558</v>
      </c>
      <c r="B564" s="5" t="s">
        <v>1516</v>
      </c>
      <c r="C564" s="5" t="s">
        <v>560</v>
      </c>
      <c r="D564" s="5" t="s">
        <v>1494</v>
      </c>
      <c r="E564" s="5" t="s">
        <v>559</v>
      </c>
      <c r="F564" s="6">
        <v>100</v>
      </c>
      <c r="G564" s="7">
        <v>1353.14</v>
      </c>
      <c r="H564" s="13">
        <f>G564*0.1</f>
        <v>135.31400000000002</v>
      </c>
      <c r="I564" s="14">
        <f>G564*0.15</f>
        <v>202.971</v>
      </c>
      <c r="J564" s="14">
        <f>G564+H564+I564</f>
        <v>1691.4250000000002</v>
      </c>
      <c r="K564" s="14">
        <f>J564*1.1</f>
        <v>1860.5675000000003</v>
      </c>
      <c r="L564" s="8"/>
      <c r="M564" s="5" t="s">
        <v>1518</v>
      </c>
      <c r="N564" s="8" t="s">
        <v>1519</v>
      </c>
      <c r="O564" s="9" t="s">
        <v>1520</v>
      </c>
      <c r="P564" s="10">
        <v>45386</v>
      </c>
    </row>
    <row r="565" spans="1:16" ht="90" x14ac:dyDescent="0.2">
      <c r="A565" s="4" t="s">
        <v>558</v>
      </c>
      <c r="B565" s="5" t="s">
        <v>1516</v>
      </c>
      <c r="C565" s="5" t="s">
        <v>562</v>
      </c>
      <c r="D565" s="5" t="s">
        <v>1494</v>
      </c>
      <c r="E565" s="5" t="s">
        <v>559</v>
      </c>
      <c r="F565" s="6">
        <v>50</v>
      </c>
      <c r="G565" s="7">
        <v>693.68</v>
      </c>
      <c r="H565" s="13">
        <f>G565*0.1</f>
        <v>69.367999999999995</v>
      </c>
      <c r="I565" s="14">
        <f>G565*0.15</f>
        <v>104.05199999999999</v>
      </c>
      <c r="J565" s="14">
        <f>G565+H565+I565</f>
        <v>867.1</v>
      </c>
      <c r="K565" s="14">
        <f>J565*1.1</f>
        <v>953.81000000000006</v>
      </c>
      <c r="L565" s="8"/>
      <c r="M565" s="5" t="s">
        <v>1518</v>
      </c>
      <c r="N565" s="8" t="s">
        <v>1519</v>
      </c>
      <c r="O565" s="9" t="s">
        <v>1517</v>
      </c>
      <c r="P565" s="10">
        <v>45386</v>
      </c>
    </row>
    <row r="566" spans="1:16" ht="105" x14ac:dyDescent="0.2">
      <c r="A566" s="4" t="s">
        <v>558</v>
      </c>
      <c r="B566" s="5" t="s">
        <v>1646</v>
      </c>
      <c r="C566" s="5" t="s">
        <v>561</v>
      </c>
      <c r="D566" s="5" t="s">
        <v>442</v>
      </c>
      <c r="E566" s="5" t="s">
        <v>559</v>
      </c>
      <c r="F566" s="6">
        <v>100</v>
      </c>
      <c r="G566" s="7">
        <v>1213.57</v>
      </c>
      <c r="H566" s="13">
        <f>G566*0.1</f>
        <v>121.357</v>
      </c>
      <c r="I566" s="14">
        <f>G566*0.15</f>
        <v>182.03549999999998</v>
      </c>
      <c r="J566" s="14">
        <f>G566+H566+I566</f>
        <v>1516.9624999999999</v>
      </c>
      <c r="K566" s="14">
        <f>J566*1.1</f>
        <v>1668.6587500000001</v>
      </c>
      <c r="L566" s="8"/>
      <c r="M566" s="5" t="s">
        <v>1647</v>
      </c>
      <c r="N566" s="8" t="s">
        <v>1648</v>
      </c>
      <c r="O566" s="9" t="s">
        <v>1260</v>
      </c>
      <c r="P566" s="10">
        <v>45387</v>
      </c>
    </row>
    <row r="567" spans="1:16" ht="105" x14ac:dyDescent="0.2">
      <c r="A567" s="4" t="s">
        <v>558</v>
      </c>
      <c r="B567" s="5" t="s">
        <v>1646</v>
      </c>
      <c r="C567" s="5" t="s">
        <v>585</v>
      </c>
      <c r="D567" s="5" t="s">
        <v>442</v>
      </c>
      <c r="E567" s="5" t="s">
        <v>559</v>
      </c>
      <c r="F567" s="6">
        <v>50</v>
      </c>
      <c r="G567" s="7">
        <v>627.20000000000005</v>
      </c>
      <c r="H567" s="13">
        <f>G567*0.1</f>
        <v>62.720000000000006</v>
      </c>
      <c r="I567" s="14">
        <f>G567*0.15</f>
        <v>94.08</v>
      </c>
      <c r="J567" s="14">
        <f>G567+H567+I567</f>
        <v>784.00000000000011</v>
      </c>
      <c r="K567" s="14">
        <f>J567*1.1</f>
        <v>862.4000000000002</v>
      </c>
      <c r="L567" s="8"/>
      <c r="M567" s="5" t="s">
        <v>1647</v>
      </c>
      <c r="N567" s="8" t="s">
        <v>1648</v>
      </c>
      <c r="O567" s="9" t="s">
        <v>1259</v>
      </c>
      <c r="P567" s="10">
        <v>45387</v>
      </c>
    </row>
    <row r="568" spans="1:16" ht="90" x14ac:dyDescent="0.2">
      <c r="A568" s="4" t="s">
        <v>558</v>
      </c>
      <c r="B568" s="5" t="s">
        <v>1646</v>
      </c>
      <c r="C568" s="5" t="s">
        <v>586</v>
      </c>
      <c r="D568" s="5" t="s">
        <v>442</v>
      </c>
      <c r="E568" s="5" t="s">
        <v>559</v>
      </c>
      <c r="F568" s="6">
        <v>100</v>
      </c>
      <c r="G568" s="7">
        <v>1213.57</v>
      </c>
      <c r="H568" s="13">
        <f>G568*0.1</f>
        <v>121.357</v>
      </c>
      <c r="I568" s="14">
        <f>G568*0.15</f>
        <v>182.03549999999998</v>
      </c>
      <c r="J568" s="14">
        <f>G568+H568+I568</f>
        <v>1516.9624999999999</v>
      </c>
      <c r="K568" s="14">
        <f>J568*1.1</f>
        <v>1668.6587500000001</v>
      </c>
      <c r="L568" s="8"/>
      <c r="M568" s="5" t="s">
        <v>1647</v>
      </c>
      <c r="N568" s="8" t="s">
        <v>1648</v>
      </c>
      <c r="O568" s="9" t="s">
        <v>1261</v>
      </c>
      <c r="P568" s="10">
        <v>45387</v>
      </c>
    </row>
    <row r="569" spans="1:16" ht="90" x14ac:dyDescent="0.2">
      <c r="A569" s="4" t="s">
        <v>558</v>
      </c>
      <c r="B569" s="5" t="s">
        <v>1646</v>
      </c>
      <c r="C569" s="5" t="s">
        <v>587</v>
      </c>
      <c r="D569" s="5" t="s">
        <v>442</v>
      </c>
      <c r="E569" s="5" t="s">
        <v>559</v>
      </c>
      <c r="F569" s="6">
        <v>50</v>
      </c>
      <c r="G569" s="7">
        <v>627.20000000000005</v>
      </c>
      <c r="H569" s="13">
        <f>G569*0.1</f>
        <v>62.720000000000006</v>
      </c>
      <c r="I569" s="14">
        <f>G569*0.15</f>
        <v>94.08</v>
      </c>
      <c r="J569" s="14">
        <f>G569+H569+I569</f>
        <v>784.00000000000011</v>
      </c>
      <c r="K569" s="14">
        <f>J569*1.1</f>
        <v>862.4000000000002</v>
      </c>
      <c r="L569" s="8"/>
      <c r="M569" s="5" t="s">
        <v>1647</v>
      </c>
      <c r="N569" s="8" t="s">
        <v>1648</v>
      </c>
      <c r="O569" s="9" t="s">
        <v>1262</v>
      </c>
      <c r="P569" s="10">
        <v>45387</v>
      </c>
    </row>
    <row r="570" spans="1:16" ht="150" x14ac:dyDescent="0.2">
      <c r="A570" s="4" t="s">
        <v>558</v>
      </c>
      <c r="B570" s="5" t="s">
        <v>2079</v>
      </c>
      <c r="C570" s="5" t="s">
        <v>56</v>
      </c>
      <c r="D570" s="5" t="s">
        <v>442</v>
      </c>
      <c r="E570" s="5" t="s">
        <v>559</v>
      </c>
      <c r="F570" s="6">
        <v>10</v>
      </c>
      <c r="G570" s="7">
        <v>293.95</v>
      </c>
      <c r="H570" s="13">
        <f>G570*0.14</f>
        <v>41.153000000000006</v>
      </c>
      <c r="I570" s="14">
        <f>G570*0.22</f>
        <v>64.668999999999997</v>
      </c>
      <c r="J570" s="14">
        <f>G570+H570+I570</f>
        <v>399.77199999999999</v>
      </c>
      <c r="K570" s="14">
        <f>J570*1.1</f>
        <v>439.74920000000003</v>
      </c>
      <c r="L570" s="8"/>
      <c r="M570" s="5" t="s">
        <v>2080</v>
      </c>
      <c r="N570" s="8" t="s">
        <v>2081</v>
      </c>
      <c r="O570" s="9" t="s">
        <v>2087</v>
      </c>
      <c r="P570" s="10">
        <v>45383</v>
      </c>
    </row>
    <row r="571" spans="1:16" ht="150" x14ac:dyDescent="0.2">
      <c r="A571" s="4" t="s">
        <v>558</v>
      </c>
      <c r="B571" s="5" t="s">
        <v>2079</v>
      </c>
      <c r="C571" s="5" t="s">
        <v>349</v>
      </c>
      <c r="D571" s="5" t="s">
        <v>442</v>
      </c>
      <c r="E571" s="5" t="s">
        <v>559</v>
      </c>
      <c r="F571" s="6">
        <v>100</v>
      </c>
      <c r="G571" s="7">
        <v>2939.53</v>
      </c>
      <c r="H571" s="13">
        <f>G571*0.1</f>
        <v>293.95300000000003</v>
      </c>
      <c r="I571" s="14">
        <f>G571*0.15</f>
        <v>440.92950000000002</v>
      </c>
      <c r="J571" s="14">
        <f>G571+H571+I571</f>
        <v>3674.4125000000004</v>
      </c>
      <c r="K571" s="14">
        <f>J571*1.1</f>
        <v>4041.8537500000007</v>
      </c>
      <c r="L571" s="8"/>
      <c r="M571" s="5" t="s">
        <v>2080</v>
      </c>
      <c r="N571" s="8" t="s">
        <v>2081</v>
      </c>
      <c r="O571" s="9" t="s">
        <v>2084</v>
      </c>
      <c r="P571" s="10">
        <v>45383</v>
      </c>
    </row>
    <row r="572" spans="1:16" ht="150" x14ac:dyDescent="0.2">
      <c r="A572" s="4" t="s">
        <v>558</v>
      </c>
      <c r="B572" s="5" t="s">
        <v>2079</v>
      </c>
      <c r="C572" s="5" t="s">
        <v>348</v>
      </c>
      <c r="D572" s="5" t="s">
        <v>442</v>
      </c>
      <c r="E572" s="5" t="s">
        <v>559</v>
      </c>
      <c r="F572" s="6">
        <v>30</v>
      </c>
      <c r="G572" s="7">
        <v>881.86</v>
      </c>
      <c r="H572" s="13">
        <f>G572*0.1</f>
        <v>88.186000000000007</v>
      </c>
      <c r="I572" s="14">
        <f>G572*0.15</f>
        <v>132.279</v>
      </c>
      <c r="J572" s="14">
        <f>G572+H572+I572</f>
        <v>1102.325</v>
      </c>
      <c r="K572" s="14">
        <f>J572*1.1</f>
        <v>1212.5575000000001</v>
      </c>
      <c r="L572" s="8"/>
      <c r="M572" s="5" t="s">
        <v>2080</v>
      </c>
      <c r="N572" s="8" t="s">
        <v>2081</v>
      </c>
      <c r="O572" s="9" t="s">
        <v>2086</v>
      </c>
      <c r="P572" s="10">
        <v>45383</v>
      </c>
    </row>
    <row r="573" spans="1:16" ht="150" x14ac:dyDescent="0.2">
      <c r="A573" s="4" t="s">
        <v>558</v>
      </c>
      <c r="B573" s="5" t="s">
        <v>2079</v>
      </c>
      <c r="C573" s="5" t="s">
        <v>347</v>
      </c>
      <c r="D573" s="5" t="s">
        <v>442</v>
      </c>
      <c r="E573" s="5" t="s">
        <v>559</v>
      </c>
      <c r="F573" s="6">
        <v>50</v>
      </c>
      <c r="G573" s="7">
        <v>1469.77</v>
      </c>
      <c r="H573" s="13">
        <f>G573*0.1</f>
        <v>146.977</v>
      </c>
      <c r="I573" s="14">
        <f>G573*0.15</f>
        <v>220.46549999999999</v>
      </c>
      <c r="J573" s="14">
        <f>G573+H573+I573</f>
        <v>1837.2125000000001</v>
      </c>
      <c r="K573" s="14">
        <f>J573*1.1</f>
        <v>2020.9337500000004</v>
      </c>
      <c r="L573" s="8"/>
      <c r="M573" s="5" t="s">
        <v>2080</v>
      </c>
      <c r="N573" s="8" t="s">
        <v>2081</v>
      </c>
      <c r="O573" s="9" t="s">
        <v>2085</v>
      </c>
      <c r="P573" s="10">
        <v>45383</v>
      </c>
    </row>
    <row r="574" spans="1:16" ht="120" x14ac:dyDescent="0.2">
      <c r="A574" s="4" t="s">
        <v>558</v>
      </c>
      <c r="B574" s="5" t="s">
        <v>2079</v>
      </c>
      <c r="C574" s="5" t="s">
        <v>345</v>
      </c>
      <c r="D574" s="5" t="s">
        <v>442</v>
      </c>
      <c r="E574" s="5" t="s">
        <v>559</v>
      </c>
      <c r="F574" s="6">
        <v>100</v>
      </c>
      <c r="G574" s="7">
        <v>2939.53</v>
      </c>
      <c r="H574" s="13">
        <f>G574*0.1</f>
        <v>293.95300000000003</v>
      </c>
      <c r="I574" s="14">
        <f>G574*0.15</f>
        <v>440.92950000000002</v>
      </c>
      <c r="J574" s="14">
        <f>G574+H574+I574</f>
        <v>3674.4125000000004</v>
      </c>
      <c r="K574" s="14">
        <f>J574*1.1</f>
        <v>4041.8537500000007</v>
      </c>
      <c r="L574" s="8"/>
      <c r="M574" s="5" t="s">
        <v>2080</v>
      </c>
      <c r="N574" s="8" t="s">
        <v>2081</v>
      </c>
      <c r="O574" s="9" t="s">
        <v>2083</v>
      </c>
      <c r="P574" s="10">
        <v>45383</v>
      </c>
    </row>
    <row r="575" spans="1:16" ht="120" x14ac:dyDescent="0.2">
      <c r="A575" s="4" t="s">
        <v>558</v>
      </c>
      <c r="B575" s="5" t="s">
        <v>2079</v>
      </c>
      <c r="C575" s="5" t="s">
        <v>346</v>
      </c>
      <c r="D575" s="5" t="s">
        <v>442</v>
      </c>
      <c r="E575" s="5" t="s">
        <v>559</v>
      </c>
      <c r="F575" s="6">
        <v>50</v>
      </c>
      <c r="G575" s="7">
        <v>1469.77</v>
      </c>
      <c r="H575" s="13">
        <f>G575*0.1</f>
        <v>146.977</v>
      </c>
      <c r="I575" s="14">
        <f>G575*0.15</f>
        <v>220.46549999999999</v>
      </c>
      <c r="J575" s="14">
        <f>G575+H575+I575</f>
        <v>1837.2125000000001</v>
      </c>
      <c r="K575" s="14">
        <f>J575*1.1</f>
        <v>2020.9337500000004</v>
      </c>
      <c r="L575" s="8"/>
      <c r="M575" s="5" t="s">
        <v>2080</v>
      </c>
      <c r="N575" s="8" t="s">
        <v>2081</v>
      </c>
      <c r="O575" s="9" t="s">
        <v>2082</v>
      </c>
      <c r="P575" s="10">
        <v>45383</v>
      </c>
    </row>
    <row r="576" spans="1:16" ht="270" x14ac:dyDescent="0.2">
      <c r="A576" s="4" t="s">
        <v>315</v>
      </c>
      <c r="B576" s="5" t="s">
        <v>315</v>
      </c>
      <c r="C576" s="5" t="s">
        <v>567</v>
      </c>
      <c r="D576" s="5" t="s">
        <v>61</v>
      </c>
      <c r="E576" s="5" t="s">
        <v>316</v>
      </c>
      <c r="F576" s="6">
        <v>5</v>
      </c>
      <c r="G576" s="7">
        <v>251.82</v>
      </c>
      <c r="H576" s="13">
        <f>G576*0.14</f>
        <v>35.254800000000003</v>
      </c>
      <c r="I576" s="14">
        <f>G576*0.22</f>
        <v>55.400399999999998</v>
      </c>
      <c r="J576" s="14">
        <f>G576+H576+I576</f>
        <v>342.47519999999997</v>
      </c>
      <c r="K576" s="14">
        <f>J576*1.1</f>
        <v>376.72271999999998</v>
      </c>
      <c r="L576" s="8"/>
      <c r="M576" s="5" t="s">
        <v>563</v>
      </c>
      <c r="N576" s="8" t="s">
        <v>568</v>
      </c>
      <c r="O576" s="9" t="s">
        <v>569</v>
      </c>
      <c r="P576" s="10">
        <v>45387</v>
      </c>
    </row>
    <row r="577" spans="1:16" ht="165" x14ac:dyDescent="0.2">
      <c r="A577" s="4" t="s">
        <v>315</v>
      </c>
      <c r="B577" s="5" t="s">
        <v>315</v>
      </c>
      <c r="C577" s="5" t="s">
        <v>570</v>
      </c>
      <c r="D577" s="5" t="s">
        <v>58</v>
      </c>
      <c r="E577" s="5" t="s">
        <v>316</v>
      </c>
      <c r="F577" s="6">
        <v>5</v>
      </c>
      <c r="G577" s="7">
        <v>251.82</v>
      </c>
      <c r="H577" s="13">
        <f>G577*0.14</f>
        <v>35.254800000000003</v>
      </c>
      <c r="I577" s="14">
        <f>G577*0.22</f>
        <v>55.400399999999998</v>
      </c>
      <c r="J577" s="14">
        <f>G577+H577+I577</f>
        <v>342.47519999999997</v>
      </c>
      <c r="K577" s="14">
        <f>J577*1.1</f>
        <v>376.72271999999998</v>
      </c>
      <c r="L577" s="8"/>
      <c r="M577" s="5" t="s">
        <v>565</v>
      </c>
      <c r="N577" s="8" t="s">
        <v>568</v>
      </c>
      <c r="O577" s="9" t="s">
        <v>571</v>
      </c>
      <c r="P577" s="10">
        <v>45387</v>
      </c>
    </row>
    <row r="578" spans="1:16" ht="285" x14ac:dyDescent="0.2">
      <c r="A578" s="4" t="s">
        <v>315</v>
      </c>
      <c r="B578" s="5" t="s">
        <v>315</v>
      </c>
      <c r="C578" s="5" t="s">
        <v>564</v>
      </c>
      <c r="D578" s="5" t="s">
        <v>441</v>
      </c>
      <c r="E578" s="5" t="s">
        <v>316</v>
      </c>
      <c r="F578" s="6">
        <v>5</v>
      </c>
      <c r="G578" s="7">
        <v>251.82</v>
      </c>
      <c r="H578" s="13">
        <f>G578*0.14</f>
        <v>35.254800000000003</v>
      </c>
      <c r="I578" s="14">
        <f>G578*0.22</f>
        <v>55.400399999999998</v>
      </c>
      <c r="J578" s="14">
        <f>G578+H578+I578</f>
        <v>342.47519999999997</v>
      </c>
      <c r="K578" s="14">
        <f>J578*1.1</f>
        <v>376.72271999999998</v>
      </c>
      <c r="L578" s="8"/>
      <c r="M578" s="5" t="s">
        <v>566</v>
      </c>
      <c r="N578" s="8" t="s">
        <v>568</v>
      </c>
      <c r="O578" s="9" t="s">
        <v>572</v>
      </c>
      <c r="P578" s="10">
        <v>45387</v>
      </c>
    </row>
    <row r="579" spans="1:16" ht="165" x14ac:dyDescent="0.2">
      <c r="A579" s="4" t="s">
        <v>315</v>
      </c>
      <c r="B579" s="5" t="s">
        <v>1905</v>
      </c>
      <c r="C579" s="5" t="s">
        <v>570</v>
      </c>
      <c r="D579" s="5" t="s">
        <v>44</v>
      </c>
      <c r="E579" s="5" t="s">
        <v>316</v>
      </c>
      <c r="F579" s="6">
        <v>5</v>
      </c>
      <c r="G579" s="7">
        <v>251.82</v>
      </c>
      <c r="H579" s="13">
        <f>G579*0.14</f>
        <v>35.254800000000003</v>
      </c>
      <c r="I579" s="14">
        <f>G579*0.22</f>
        <v>55.400399999999998</v>
      </c>
      <c r="J579" s="14">
        <f>G579+H579+I579</f>
        <v>342.47519999999997</v>
      </c>
      <c r="K579" s="14">
        <f>J579*1.1</f>
        <v>376.72271999999998</v>
      </c>
      <c r="L579" s="8"/>
      <c r="M579" s="5" t="s">
        <v>1906</v>
      </c>
      <c r="N579" s="8" t="s">
        <v>568</v>
      </c>
      <c r="O579" s="9" t="s">
        <v>1907</v>
      </c>
      <c r="P579" s="10">
        <v>45387</v>
      </c>
    </row>
    <row r="580" spans="1:16" ht="180" x14ac:dyDescent="0.2">
      <c r="A580" s="4" t="s">
        <v>885</v>
      </c>
      <c r="B580" s="5" t="s">
        <v>1218</v>
      </c>
      <c r="C580" s="5" t="s">
        <v>1220</v>
      </c>
      <c r="D580" s="5" t="s">
        <v>113</v>
      </c>
      <c r="E580" s="5" t="s">
        <v>886</v>
      </c>
      <c r="F580" s="6">
        <v>5</v>
      </c>
      <c r="G580" s="7">
        <v>10431.44</v>
      </c>
      <c r="H580" s="13">
        <f>G580*0.1</f>
        <v>1043.144</v>
      </c>
      <c r="I580" s="14">
        <f>G580*0.15</f>
        <v>1564.7160000000001</v>
      </c>
      <c r="J580" s="14">
        <f>G580+H580+I580</f>
        <v>13039.300000000001</v>
      </c>
      <c r="K580" s="14">
        <f>J580*1.1</f>
        <v>14343.230000000003</v>
      </c>
      <c r="L580" s="8"/>
      <c r="M580" s="5" t="s">
        <v>1219</v>
      </c>
      <c r="N580" s="8" t="s">
        <v>1221</v>
      </c>
      <c r="O580" s="9" t="s">
        <v>1222</v>
      </c>
      <c r="P580" s="10">
        <v>45383</v>
      </c>
    </row>
    <row r="581" spans="1:16" ht="180" x14ac:dyDescent="0.2">
      <c r="A581" s="4" t="s">
        <v>885</v>
      </c>
      <c r="B581" s="5" t="s">
        <v>1218</v>
      </c>
      <c r="C581" s="5" t="s">
        <v>1223</v>
      </c>
      <c r="D581" s="5" t="s">
        <v>113</v>
      </c>
      <c r="E581" s="5" t="s">
        <v>886</v>
      </c>
      <c r="F581" s="6">
        <v>5</v>
      </c>
      <c r="G581" s="7">
        <v>16690.310000000001</v>
      </c>
      <c r="H581" s="13">
        <f>G581*0.1</f>
        <v>1669.0310000000002</v>
      </c>
      <c r="I581" s="14">
        <f>G581*0.15</f>
        <v>2503.5464999999999</v>
      </c>
      <c r="J581" s="14">
        <f>G581+H581+I581</f>
        <v>20862.887500000001</v>
      </c>
      <c r="K581" s="14">
        <f>J581*1.1</f>
        <v>22949.176250000004</v>
      </c>
      <c r="L581" s="8"/>
      <c r="M581" s="5" t="s">
        <v>1219</v>
      </c>
      <c r="N581" s="8" t="s">
        <v>1221</v>
      </c>
      <c r="O581" s="9" t="s">
        <v>1224</v>
      </c>
      <c r="P581" s="10">
        <v>45383</v>
      </c>
    </row>
    <row r="582" spans="1:16" ht="150" x14ac:dyDescent="0.2">
      <c r="A582" s="4" t="s">
        <v>269</v>
      </c>
      <c r="B582" s="5" t="s">
        <v>1640</v>
      </c>
      <c r="C582" s="5" t="s">
        <v>1641</v>
      </c>
      <c r="D582" s="5" t="s">
        <v>1249</v>
      </c>
      <c r="E582" s="5" t="s">
        <v>270</v>
      </c>
      <c r="F582" s="6">
        <v>2</v>
      </c>
      <c r="G582" s="7">
        <v>240.85</v>
      </c>
      <c r="H582" s="13">
        <f>G582*0.14</f>
        <v>33.719000000000001</v>
      </c>
      <c r="I582" s="14">
        <f>G582*0.22</f>
        <v>52.987000000000002</v>
      </c>
      <c r="J582" s="14">
        <f>G582+H582+I582</f>
        <v>327.55600000000004</v>
      </c>
      <c r="K582" s="14">
        <f>J582*1.1</f>
        <v>360.31160000000006</v>
      </c>
      <c r="L582" s="8"/>
      <c r="M582" s="5" t="s">
        <v>716</v>
      </c>
      <c r="N582" s="8" t="s">
        <v>1642</v>
      </c>
      <c r="O582" s="9" t="s">
        <v>1643</v>
      </c>
      <c r="P582" s="10">
        <v>45386</v>
      </c>
    </row>
    <row r="583" spans="1:16" ht="150" x14ac:dyDescent="0.2">
      <c r="A583" s="4" t="s">
        <v>574</v>
      </c>
      <c r="B583" s="5" t="s">
        <v>1265</v>
      </c>
      <c r="C583" s="5" t="s">
        <v>221</v>
      </c>
      <c r="D583" s="5" t="s">
        <v>1266</v>
      </c>
      <c r="E583" s="5" t="s">
        <v>575</v>
      </c>
      <c r="F583" s="6">
        <v>20</v>
      </c>
      <c r="G583" s="7">
        <v>50</v>
      </c>
      <c r="H583" s="13">
        <f>G583*0.17</f>
        <v>8.5</v>
      </c>
      <c r="I583" s="14">
        <f>G583*0.3</f>
        <v>15</v>
      </c>
      <c r="J583" s="14">
        <f>G583+H583+I583</f>
        <v>73.5</v>
      </c>
      <c r="K583" s="14">
        <f>J583*1.1</f>
        <v>80.850000000000009</v>
      </c>
      <c r="L583" s="8"/>
      <c r="M583" s="5" t="s">
        <v>1267</v>
      </c>
      <c r="N583" s="8" t="s">
        <v>733</v>
      </c>
      <c r="O583" s="9" t="s">
        <v>1268</v>
      </c>
      <c r="P583" s="10">
        <v>45393</v>
      </c>
    </row>
    <row r="584" spans="1:16" ht="120" x14ac:dyDescent="0.2">
      <c r="A584" s="4" t="s">
        <v>48</v>
      </c>
      <c r="B584" s="5" t="s">
        <v>1765</v>
      </c>
      <c r="C584" s="5" t="s">
        <v>1769</v>
      </c>
      <c r="D584" s="5" t="s">
        <v>699</v>
      </c>
      <c r="E584" s="5" t="s">
        <v>49</v>
      </c>
      <c r="F584" s="6">
        <v>10</v>
      </c>
      <c r="G584" s="7">
        <v>1459.63</v>
      </c>
      <c r="H584" s="13">
        <f>G584*0.1</f>
        <v>145.96300000000002</v>
      </c>
      <c r="I584" s="14">
        <f>G584*0.15</f>
        <v>218.94450000000001</v>
      </c>
      <c r="J584" s="14">
        <f>G584+H584+I584</f>
        <v>1824.5375000000001</v>
      </c>
      <c r="K584" s="14">
        <f>J584*1.1</f>
        <v>2006.9912500000003</v>
      </c>
      <c r="L584" s="8"/>
      <c r="M584" s="5" t="s">
        <v>1767</v>
      </c>
      <c r="N584" s="8" t="s">
        <v>1762</v>
      </c>
      <c r="O584" s="9" t="s">
        <v>1770</v>
      </c>
      <c r="P584" s="10">
        <v>45387</v>
      </c>
    </row>
    <row r="585" spans="1:16" ht="120" x14ac:dyDescent="0.2">
      <c r="A585" s="4" t="s">
        <v>48</v>
      </c>
      <c r="B585" s="5" t="s">
        <v>1765</v>
      </c>
      <c r="C585" s="5" t="s">
        <v>1766</v>
      </c>
      <c r="D585" s="5" t="s">
        <v>699</v>
      </c>
      <c r="E585" s="5" t="s">
        <v>49</v>
      </c>
      <c r="F585" s="6">
        <v>10</v>
      </c>
      <c r="G585" s="7">
        <v>383.73</v>
      </c>
      <c r="H585" s="13">
        <f>G585*0.14</f>
        <v>53.722200000000008</v>
      </c>
      <c r="I585" s="14">
        <f>G585*0.22</f>
        <v>84.420600000000007</v>
      </c>
      <c r="J585" s="14">
        <f>G585+H585+I585</f>
        <v>521.87279999999998</v>
      </c>
      <c r="K585" s="14">
        <f>J585*1.1</f>
        <v>574.06008000000008</v>
      </c>
      <c r="L585" s="8"/>
      <c r="M585" s="5" t="s">
        <v>1767</v>
      </c>
      <c r="N585" s="8" t="s">
        <v>1762</v>
      </c>
      <c r="O585" s="9" t="s">
        <v>1768</v>
      </c>
      <c r="P585" s="10">
        <v>45387</v>
      </c>
    </row>
    <row r="586" spans="1:16" ht="135" x14ac:dyDescent="0.2">
      <c r="A586" s="4" t="s">
        <v>928</v>
      </c>
      <c r="B586" s="5" t="s">
        <v>2172</v>
      </c>
      <c r="C586" s="5" t="s">
        <v>2180</v>
      </c>
      <c r="D586" s="5" t="s">
        <v>55</v>
      </c>
      <c r="E586" s="5" t="s">
        <v>929</v>
      </c>
      <c r="F586" s="6">
        <v>1</v>
      </c>
      <c r="G586" s="7">
        <v>9413.2099999999991</v>
      </c>
      <c r="H586" s="13">
        <f>G586*0.1</f>
        <v>941.32099999999991</v>
      </c>
      <c r="I586" s="14">
        <f>G586*0.15</f>
        <v>1411.9814999999999</v>
      </c>
      <c r="J586" s="14">
        <f>G586+H586+I586</f>
        <v>11766.512499999999</v>
      </c>
      <c r="K586" s="14">
        <f>J586*1.1</f>
        <v>12943.16375</v>
      </c>
      <c r="L586" s="8"/>
      <c r="M586" s="5" t="s">
        <v>2174</v>
      </c>
      <c r="N586" s="8" t="s">
        <v>1679</v>
      </c>
      <c r="O586" s="9" t="s">
        <v>2181</v>
      </c>
      <c r="P586" s="10">
        <v>45386</v>
      </c>
    </row>
    <row r="587" spans="1:16" ht="180" x14ac:dyDescent="0.2">
      <c r="A587" s="4" t="s">
        <v>928</v>
      </c>
      <c r="B587" s="5" t="s">
        <v>2172</v>
      </c>
      <c r="C587" s="5" t="s">
        <v>2182</v>
      </c>
      <c r="D587" s="5" t="s">
        <v>55</v>
      </c>
      <c r="E587" s="5" t="s">
        <v>929</v>
      </c>
      <c r="F587" s="6">
        <v>1</v>
      </c>
      <c r="G587" s="7">
        <v>9413.2099999999991</v>
      </c>
      <c r="H587" s="13">
        <f>G587*0.1</f>
        <v>941.32099999999991</v>
      </c>
      <c r="I587" s="14">
        <f>G587*0.15</f>
        <v>1411.9814999999999</v>
      </c>
      <c r="J587" s="14">
        <f>G587+H587+I587</f>
        <v>11766.512499999999</v>
      </c>
      <c r="K587" s="14">
        <f>J587*1.1</f>
        <v>12943.16375</v>
      </c>
      <c r="L587" s="8"/>
      <c r="M587" s="5" t="s">
        <v>2174</v>
      </c>
      <c r="N587" s="8" t="s">
        <v>1679</v>
      </c>
      <c r="O587" s="9" t="s">
        <v>2183</v>
      </c>
      <c r="P587" s="10">
        <v>45386</v>
      </c>
    </row>
    <row r="588" spans="1:16" ht="135" x14ac:dyDescent="0.2">
      <c r="A588" s="4" t="s">
        <v>928</v>
      </c>
      <c r="B588" s="5" t="s">
        <v>2172</v>
      </c>
      <c r="C588" s="5" t="s">
        <v>2178</v>
      </c>
      <c r="D588" s="5" t="s">
        <v>55</v>
      </c>
      <c r="E588" s="5" t="s">
        <v>929</v>
      </c>
      <c r="F588" s="6">
        <v>2</v>
      </c>
      <c r="G588" s="7">
        <v>18744.29</v>
      </c>
      <c r="H588" s="13">
        <f>G588*0.1</f>
        <v>1874.4290000000001</v>
      </c>
      <c r="I588" s="14">
        <f>G588*0.15</f>
        <v>2811.6435000000001</v>
      </c>
      <c r="J588" s="14">
        <f>G588+H588+I588</f>
        <v>23430.362500000003</v>
      </c>
      <c r="K588" s="14">
        <f>J588*1.1</f>
        <v>25773.398750000004</v>
      </c>
      <c r="L588" s="8"/>
      <c r="M588" s="5" t="s">
        <v>2174</v>
      </c>
      <c r="N588" s="8" t="s">
        <v>1679</v>
      </c>
      <c r="O588" s="9" t="s">
        <v>2179</v>
      </c>
      <c r="P588" s="10">
        <v>45386</v>
      </c>
    </row>
    <row r="589" spans="1:16" ht="180" x14ac:dyDescent="0.2">
      <c r="A589" s="4" t="s">
        <v>928</v>
      </c>
      <c r="B589" s="5" t="s">
        <v>2172</v>
      </c>
      <c r="C589" s="5" t="s">
        <v>2184</v>
      </c>
      <c r="D589" s="5" t="s">
        <v>55</v>
      </c>
      <c r="E589" s="5" t="s">
        <v>929</v>
      </c>
      <c r="F589" s="6">
        <v>2</v>
      </c>
      <c r="G589" s="7">
        <v>18744.29</v>
      </c>
      <c r="H589" s="13">
        <f>G589*0.1</f>
        <v>1874.4290000000001</v>
      </c>
      <c r="I589" s="14">
        <f>G589*0.15</f>
        <v>2811.6435000000001</v>
      </c>
      <c r="J589" s="14">
        <f>G589+H589+I589</f>
        <v>23430.362500000003</v>
      </c>
      <c r="K589" s="14">
        <f>J589*1.1</f>
        <v>25773.398750000004</v>
      </c>
      <c r="L589" s="8"/>
      <c r="M589" s="5" t="s">
        <v>2174</v>
      </c>
      <c r="N589" s="8" t="s">
        <v>1679</v>
      </c>
      <c r="O589" s="9" t="s">
        <v>2185</v>
      </c>
      <c r="P589" s="10">
        <v>45386</v>
      </c>
    </row>
    <row r="590" spans="1:16" ht="165" x14ac:dyDescent="0.2">
      <c r="A590" s="4" t="s">
        <v>928</v>
      </c>
      <c r="B590" s="5" t="s">
        <v>2172</v>
      </c>
      <c r="C590" s="5" t="s">
        <v>2176</v>
      </c>
      <c r="D590" s="5" t="s">
        <v>55</v>
      </c>
      <c r="E590" s="5" t="s">
        <v>929</v>
      </c>
      <c r="F590" s="6">
        <v>1</v>
      </c>
      <c r="G590" s="7">
        <v>9413.2099999999991</v>
      </c>
      <c r="H590" s="13">
        <f>G590*0.1</f>
        <v>941.32099999999991</v>
      </c>
      <c r="I590" s="14">
        <f>G590*0.15</f>
        <v>1411.9814999999999</v>
      </c>
      <c r="J590" s="14">
        <f>G590+H590+I590</f>
        <v>11766.512499999999</v>
      </c>
      <c r="K590" s="14">
        <f>J590*1.1</f>
        <v>12943.16375</v>
      </c>
      <c r="L590" s="8"/>
      <c r="M590" s="5" t="s">
        <v>2174</v>
      </c>
      <c r="N590" s="8" t="s">
        <v>1679</v>
      </c>
      <c r="O590" s="9" t="s">
        <v>2177</v>
      </c>
      <c r="P590" s="10">
        <v>45386</v>
      </c>
    </row>
    <row r="591" spans="1:16" ht="165" x14ac:dyDescent="0.2">
      <c r="A591" s="4" t="s">
        <v>928</v>
      </c>
      <c r="B591" s="5" t="s">
        <v>2172</v>
      </c>
      <c r="C591" s="5" t="s">
        <v>2173</v>
      </c>
      <c r="D591" s="5" t="s">
        <v>55</v>
      </c>
      <c r="E591" s="5" t="s">
        <v>929</v>
      </c>
      <c r="F591" s="6">
        <v>2</v>
      </c>
      <c r="G591" s="7">
        <v>18744.29</v>
      </c>
      <c r="H591" s="13">
        <f>G591*0.1</f>
        <v>1874.4290000000001</v>
      </c>
      <c r="I591" s="14">
        <f>G591*0.15</f>
        <v>2811.6435000000001</v>
      </c>
      <c r="J591" s="14">
        <f>G591+H591+I591</f>
        <v>23430.362500000003</v>
      </c>
      <c r="K591" s="14">
        <f>J591*1.1</f>
        <v>25773.398750000004</v>
      </c>
      <c r="L591" s="8"/>
      <c r="M591" s="5" t="s">
        <v>2174</v>
      </c>
      <c r="N591" s="8" t="s">
        <v>1679</v>
      </c>
      <c r="O591" s="9" t="s">
        <v>2175</v>
      </c>
      <c r="P591" s="10">
        <v>45386</v>
      </c>
    </row>
    <row r="592" spans="1:16" ht="90" x14ac:dyDescent="0.2">
      <c r="A592" s="4" t="s">
        <v>576</v>
      </c>
      <c r="B592" s="5" t="s">
        <v>576</v>
      </c>
      <c r="C592" s="5" t="s">
        <v>579</v>
      </c>
      <c r="D592" s="5" t="s">
        <v>90</v>
      </c>
      <c r="E592" s="5" t="s">
        <v>577</v>
      </c>
      <c r="F592" s="6">
        <v>10</v>
      </c>
      <c r="G592" s="7">
        <v>56.39</v>
      </c>
      <c r="H592" s="13">
        <f>G592*0.17</f>
        <v>9.5863000000000014</v>
      </c>
      <c r="I592" s="14">
        <f>G592*0.3</f>
        <v>16.916999999999998</v>
      </c>
      <c r="J592" s="14">
        <f>G592+H592+I592</f>
        <v>82.893300000000011</v>
      </c>
      <c r="K592" s="14">
        <f>J592*1.1</f>
        <v>91.182630000000017</v>
      </c>
      <c r="L592" s="8"/>
      <c r="M592" s="5" t="s">
        <v>580</v>
      </c>
      <c r="N592" s="8" t="s">
        <v>149</v>
      </c>
      <c r="O592" s="9" t="s">
        <v>581</v>
      </c>
      <c r="P592" s="10">
        <v>45394</v>
      </c>
    </row>
    <row r="593" spans="1:16" ht="150" x14ac:dyDescent="0.2">
      <c r="A593" s="4" t="s">
        <v>698</v>
      </c>
      <c r="B593" s="5" t="s">
        <v>1483</v>
      </c>
      <c r="C593" s="5" t="s">
        <v>1488</v>
      </c>
      <c r="D593" s="5" t="s">
        <v>697</v>
      </c>
      <c r="E593" s="5" t="s">
        <v>742</v>
      </c>
      <c r="F593" s="6">
        <v>1</v>
      </c>
      <c r="G593" s="7">
        <v>138.13999999999999</v>
      </c>
      <c r="H593" s="13">
        <f>G593*0.14</f>
        <v>19.339600000000001</v>
      </c>
      <c r="I593" s="14">
        <f>G593*0.22</f>
        <v>30.390799999999999</v>
      </c>
      <c r="J593" s="14">
        <f>G593+H593+I593</f>
        <v>187.87039999999996</v>
      </c>
      <c r="K593" s="14">
        <f>J593*1.1</f>
        <v>206.65743999999998</v>
      </c>
      <c r="L593" s="8"/>
      <c r="M593" s="5" t="s">
        <v>1244</v>
      </c>
      <c r="N593" s="8" t="s">
        <v>1487</v>
      </c>
      <c r="O593" s="9" t="s">
        <v>1486</v>
      </c>
      <c r="P593" s="10">
        <v>45391</v>
      </c>
    </row>
    <row r="594" spans="1:16" ht="120" x14ac:dyDescent="0.2">
      <c r="A594" s="4" t="s">
        <v>698</v>
      </c>
      <c r="B594" s="5" t="s">
        <v>1483</v>
      </c>
      <c r="C594" s="5" t="s">
        <v>1484</v>
      </c>
      <c r="D594" s="5" t="s">
        <v>697</v>
      </c>
      <c r="E594" s="5" t="s">
        <v>742</v>
      </c>
      <c r="F594" s="6">
        <v>1</v>
      </c>
      <c r="G594" s="7">
        <v>17.72</v>
      </c>
      <c r="H594" s="13">
        <f>G594*0.17</f>
        <v>3.0124</v>
      </c>
      <c r="I594" s="14">
        <f>G594*0.3</f>
        <v>5.3159999999999998</v>
      </c>
      <c r="J594" s="14">
        <f>G594+H594+I594</f>
        <v>26.048399999999997</v>
      </c>
      <c r="K594" s="14">
        <f>J594*1.1</f>
        <v>28.65324</v>
      </c>
      <c r="L594" s="8"/>
      <c r="M594" s="5" t="s">
        <v>1244</v>
      </c>
      <c r="N594" s="8" t="s">
        <v>1487</v>
      </c>
      <c r="O594" s="9" t="s">
        <v>1485</v>
      </c>
      <c r="P594" s="10">
        <v>45391</v>
      </c>
    </row>
    <row r="595" spans="1:16" ht="150" x14ac:dyDescent="0.2">
      <c r="A595" s="4" t="s">
        <v>823</v>
      </c>
      <c r="B595" s="5" t="s">
        <v>823</v>
      </c>
      <c r="C595" s="5" t="s">
        <v>825</v>
      </c>
      <c r="D595" s="5" t="s">
        <v>43</v>
      </c>
      <c r="E595" s="5" t="s">
        <v>824</v>
      </c>
      <c r="F595" s="6">
        <v>5</v>
      </c>
      <c r="G595" s="7">
        <v>88.4</v>
      </c>
      <c r="H595" s="13">
        <f>G595*0.17</f>
        <v>15.028000000000002</v>
      </c>
      <c r="I595" s="14">
        <f>G595*0.3</f>
        <v>26.52</v>
      </c>
      <c r="J595" s="14">
        <f>G595+H595+I595</f>
        <v>129.94800000000001</v>
      </c>
      <c r="K595" s="14">
        <f>J595*1.1</f>
        <v>142.94280000000003</v>
      </c>
      <c r="L595" s="8"/>
      <c r="M595" s="5" t="s">
        <v>826</v>
      </c>
      <c r="N595" s="8" t="s">
        <v>748</v>
      </c>
      <c r="O595" s="9" t="s">
        <v>827</v>
      </c>
      <c r="P595" s="10">
        <v>45394</v>
      </c>
    </row>
    <row r="596" spans="1:16" ht="150" x14ac:dyDescent="0.2">
      <c r="A596" s="4" t="s">
        <v>85</v>
      </c>
      <c r="B596" s="5" t="s">
        <v>1587</v>
      </c>
      <c r="C596" s="5" t="s">
        <v>1453</v>
      </c>
      <c r="D596" s="5" t="s">
        <v>86</v>
      </c>
      <c r="E596" s="5" t="s">
        <v>87</v>
      </c>
      <c r="F596" s="6">
        <v>10</v>
      </c>
      <c r="G596" s="7">
        <v>282.68</v>
      </c>
      <c r="H596" s="13">
        <f>G596*0.14</f>
        <v>39.575200000000002</v>
      </c>
      <c r="I596" s="14">
        <f>G596*0.22</f>
        <v>62.189599999999999</v>
      </c>
      <c r="J596" s="14">
        <f>G596+H596+I596</f>
        <v>384.44479999999999</v>
      </c>
      <c r="K596" s="14">
        <f>J596*1.1</f>
        <v>422.88928000000004</v>
      </c>
      <c r="L596" s="8"/>
      <c r="M596" s="5" t="s">
        <v>1588</v>
      </c>
      <c r="N596" s="8" t="s">
        <v>1589</v>
      </c>
      <c r="O596" s="9" t="s">
        <v>1590</v>
      </c>
      <c r="P596" s="10">
        <v>45386</v>
      </c>
    </row>
    <row r="597" spans="1:16" ht="150" x14ac:dyDescent="0.2">
      <c r="A597" s="4" t="s">
        <v>85</v>
      </c>
      <c r="B597" s="5" t="s">
        <v>1587</v>
      </c>
      <c r="C597" s="5" t="s">
        <v>1591</v>
      </c>
      <c r="D597" s="5" t="s">
        <v>86</v>
      </c>
      <c r="E597" s="5" t="s">
        <v>87</v>
      </c>
      <c r="F597" s="6">
        <v>10</v>
      </c>
      <c r="G597" s="7">
        <v>139.01</v>
      </c>
      <c r="H597" s="13">
        <f>G597*0.14</f>
        <v>19.461400000000001</v>
      </c>
      <c r="I597" s="14">
        <f>G597*0.22</f>
        <v>30.582199999999997</v>
      </c>
      <c r="J597" s="14">
        <f>G597+H597+I597</f>
        <v>189.05359999999999</v>
      </c>
      <c r="K597" s="14">
        <f>J597*1.1</f>
        <v>207.95895999999999</v>
      </c>
      <c r="L597" s="8"/>
      <c r="M597" s="5" t="s">
        <v>1588</v>
      </c>
      <c r="N597" s="8" t="s">
        <v>1592</v>
      </c>
      <c r="O597" s="9" t="s">
        <v>1593</v>
      </c>
      <c r="P597" s="10">
        <v>45386</v>
      </c>
    </row>
    <row r="598" spans="1:16" ht="300" x14ac:dyDescent="0.2">
      <c r="A598" s="4" t="s">
        <v>238</v>
      </c>
      <c r="B598" s="5" t="s">
        <v>1644</v>
      </c>
      <c r="C598" s="5" t="s">
        <v>896</v>
      </c>
      <c r="D598" s="5" t="s">
        <v>897</v>
      </c>
      <c r="E598" s="5" t="s">
        <v>239</v>
      </c>
      <c r="F598" s="6">
        <v>5</v>
      </c>
      <c r="G598" s="7">
        <v>496.66</v>
      </c>
      <c r="H598" s="13">
        <f>G598*0.14</f>
        <v>69.53240000000001</v>
      </c>
      <c r="I598" s="14">
        <f>G598*0.22</f>
        <v>109.26520000000001</v>
      </c>
      <c r="J598" s="14">
        <f>G598+H598+I598</f>
        <v>675.45760000000007</v>
      </c>
      <c r="K598" s="14">
        <f>J598*1.1</f>
        <v>743.00336000000016</v>
      </c>
      <c r="L598" s="8"/>
      <c r="M598" s="5" t="s">
        <v>898</v>
      </c>
      <c r="N598" s="8" t="s">
        <v>1645</v>
      </c>
      <c r="O598" s="9" t="s">
        <v>899</v>
      </c>
      <c r="P598" s="10">
        <v>45384</v>
      </c>
    </row>
    <row r="599" spans="1:16" ht="195" x14ac:dyDescent="0.2">
      <c r="A599" s="4" t="s">
        <v>1201</v>
      </c>
      <c r="B599" s="5" t="s">
        <v>1601</v>
      </c>
      <c r="C599" s="5" t="s">
        <v>1602</v>
      </c>
      <c r="D599" s="5" t="s">
        <v>1202</v>
      </c>
      <c r="E599" s="5" t="s">
        <v>1203</v>
      </c>
      <c r="F599" s="6">
        <v>2</v>
      </c>
      <c r="G599" s="7">
        <v>45355.96</v>
      </c>
      <c r="H599" s="13">
        <f>G599*0.1</f>
        <v>4535.5960000000005</v>
      </c>
      <c r="I599" s="14">
        <f>G599*0.15</f>
        <v>6803.3939999999993</v>
      </c>
      <c r="J599" s="14">
        <f>G599+H599+I599</f>
        <v>56694.95</v>
      </c>
      <c r="K599" s="14">
        <f>J599*1.1</f>
        <v>62364.445</v>
      </c>
      <c r="L599" s="8"/>
      <c r="M599" s="5" t="s">
        <v>1603</v>
      </c>
      <c r="N599" s="8" t="s">
        <v>1509</v>
      </c>
      <c r="O599" s="9" t="s">
        <v>1604</v>
      </c>
      <c r="P599" s="10">
        <v>45393</v>
      </c>
    </row>
    <row r="600" spans="1:16" ht="135" x14ac:dyDescent="0.2">
      <c r="A600" s="4" t="s">
        <v>278</v>
      </c>
      <c r="B600" s="5" t="s">
        <v>278</v>
      </c>
      <c r="C600" s="5" t="s">
        <v>945</v>
      </c>
      <c r="D600" s="5" t="s">
        <v>73</v>
      </c>
      <c r="E600" s="5" t="s">
        <v>279</v>
      </c>
      <c r="F600" s="6">
        <v>1</v>
      </c>
      <c r="G600" s="7">
        <v>147.1</v>
      </c>
      <c r="H600" s="13">
        <f>G600*0.14</f>
        <v>20.594000000000001</v>
      </c>
      <c r="I600" s="14">
        <f>G600*0.22</f>
        <v>32.362000000000002</v>
      </c>
      <c r="J600" s="14">
        <f>G600+H600+I600</f>
        <v>200.05599999999998</v>
      </c>
      <c r="K600" s="14">
        <f>J600*1.1</f>
        <v>220.0616</v>
      </c>
      <c r="L600" s="8"/>
      <c r="M600" s="5" t="s">
        <v>946</v>
      </c>
      <c r="N600" s="8" t="s">
        <v>748</v>
      </c>
      <c r="O600" s="9" t="s">
        <v>947</v>
      </c>
      <c r="P600" s="10">
        <v>45394</v>
      </c>
    </row>
    <row r="601" spans="1:16" ht="225" x14ac:dyDescent="0.2">
      <c r="A601" s="4" t="s">
        <v>942</v>
      </c>
      <c r="B601" s="5" t="s">
        <v>2351</v>
      </c>
      <c r="C601" s="5" t="s">
        <v>2352</v>
      </c>
      <c r="D601" s="5" t="s">
        <v>2186</v>
      </c>
      <c r="E601" s="5" t="s">
        <v>943</v>
      </c>
      <c r="F601" s="6">
        <v>1</v>
      </c>
      <c r="G601" s="7">
        <v>1090.78</v>
      </c>
      <c r="H601" s="13">
        <f>G601*0.1</f>
        <v>109.078</v>
      </c>
      <c r="I601" s="14">
        <f>G601*0.15</f>
        <v>163.61699999999999</v>
      </c>
      <c r="J601" s="14">
        <f>G601+H601+I601</f>
        <v>1363.4749999999999</v>
      </c>
      <c r="K601" s="14">
        <f>J601*1.1</f>
        <v>1499.8225</v>
      </c>
      <c r="L601" s="8"/>
      <c r="M601" s="5" t="s">
        <v>2353</v>
      </c>
      <c r="N601" s="8" t="s">
        <v>2354</v>
      </c>
      <c r="O601" s="9" t="s">
        <v>2355</v>
      </c>
      <c r="P601" s="10">
        <v>45393</v>
      </c>
    </row>
    <row r="602" spans="1:16" ht="300" x14ac:dyDescent="0.2">
      <c r="A602" s="4" t="s">
        <v>868</v>
      </c>
      <c r="B602" s="5" t="s">
        <v>2244</v>
      </c>
      <c r="C602" s="5" t="s">
        <v>126</v>
      </c>
      <c r="D602" s="5" t="s">
        <v>80</v>
      </c>
      <c r="E602" s="5" t="s">
        <v>940</v>
      </c>
      <c r="F602" s="6">
        <v>50</v>
      </c>
      <c r="G602" s="7">
        <v>7830</v>
      </c>
      <c r="H602" s="13">
        <f>G602*0.1</f>
        <v>783</v>
      </c>
      <c r="I602" s="14">
        <f>G602*0.15</f>
        <v>1174.5</v>
      </c>
      <c r="J602" s="14">
        <f>G602+H602+I602</f>
        <v>9787.5</v>
      </c>
      <c r="K602" s="14">
        <f>J602*1.1</f>
        <v>10766.25</v>
      </c>
      <c r="L602" s="8"/>
      <c r="M602" s="5" t="s">
        <v>2245</v>
      </c>
      <c r="N602" s="8" t="s">
        <v>2246</v>
      </c>
      <c r="O602" s="9" t="s">
        <v>2247</v>
      </c>
      <c r="P602" s="10">
        <v>45384</v>
      </c>
    </row>
    <row r="603" spans="1:16" ht="300" x14ac:dyDescent="0.2">
      <c r="A603" s="4" t="s">
        <v>868</v>
      </c>
      <c r="B603" s="5" t="s">
        <v>2244</v>
      </c>
      <c r="C603" s="5" t="s">
        <v>125</v>
      </c>
      <c r="D603" s="5" t="s">
        <v>80</v>
      </c>
      <c r="E603" s="5" t="s">
        <v>940</v>
      </c>
      <c r="F603" s="6">
        <v>50</v>
      </c>
      <c r="G603" s="7">
        <v>15120</v>
      </c>
      <c r="H603" s="13">
        <f>G603*0.1</f>
        <v>1512</v>
      </c>
      <c r="I603" s="14">
        <f>G603*0.15</f>
        <v>2268</v>
      </c>
      <c r="J603" s="14">
        <f>G603+H603+I603</f>
        <v>18900</v>
      </c>
      <c r="K603" s="14">
        <f>J603*1.1</f>
        <v>20790</v>
      </c>
      <c r="L603" s="8"/>
      <c r="M603" s="5" t="s">
        <v>2245</v>
      </c>
      <c r="N603" s="8" t="s">
        <v>2246</v>
      </c>
      <c r="O603" s="9" t="s">
        <v>2248</v>
      </c>
      <c r="P603" s="10">
        <v>45384</v>
      </c>
    </row>
    <row r="604" spans="1:16" ht="195" x14ac:dyDescent="0.2">
      <c r="A604" s="4" t="s">
        <v>904</v>
      </c>
      <c r="B604" s="5" t="s">
        <v>1753</v>
      </c>
      <c r="C604" s="5" t="s">
        <v>905</v>
      </c>
      <c r="D604" s="5" t="s">
        <v>1496</v>
      </c>
      <c r="E604" s="5" t="s">
        <v>906</v>
      </c>
      <c r="F604" s="6">
        <v>1</v>
      </c>
      <c r="G604" s="7">
        <v>316.95999999999998</v>
      </c>
      <c r="H604" s="13">
        <f>G604*0.14</f>
        <v>44.374400000000001</v>
      </c>
      <c r="I604" s="14">
        <f>G604*0.22</f>
        <v>69.731200000000001</v>
      </c>
      <c r="J604" s="14">
        <f>G604+H604+I604</f>
        <v>431.06559999999996</v>
      </c>
      <c r="K604" s="14">
        <f>J604*1.1</f>
        <v>474.17216000000002</v>
      </c>
      <c r="L604" s="8"/>
      <c r="M604" s="5" t="s">
        <v>1497</v>
      </c>
      <c r="N604" s="8" t="s">
        <v>1754</v>
      </c>
      <c r="O604" s="9" t="s">
        <v>1757</v>
      </c>
      <c r="P604" s="10">
        <v>45391</v>
      </c>
    </row>
    <row r="605" spans="1:16" ht="210" x14ac:dyDescent="0.2">
      <c r="A605" s="4" t="s">
        <v>904</v>
      </c>
      <c r="B605" s="5" t="s">
        <v>1753</v>
      </c>
      <c r="C605" s="5" t="s">
        <v>1498</v>
      </c>
      <c r="D605" s="5" t="s">
        <v>1496</v>
      </c>
      <c r="E605" s="5" t="s">
        <v>906</v>
      </c>
      <c r="F605" s="6">
        <v>1</v>
      </c>
      <c r="G605" s="7">
        <v>475.44</v>
      </c>
      <c r="H605" s="13">
        <f>G605*0.14</f>
        <v>66.561600000000013</v>
      </c>
      <c r="I605" s="14">
        <f>G605*0.22</f>
        <v>104.5968</v>
      </c>
      <c r="J605" s="14">
        <f>G605+H605+I605</f>
        <v>646.59840000000008</v>
      </c>
      <c r="K605" s="14">
        <f>J605*1.1</f>
        <v>711.25824000000011</v>
      </c>
      <c r="L605" s="8"/>
      <c r="M605" s="5" t="s">
        <v>1497</v>
      </c>
      <c r="N605" s="8" t="s">
        <v>1754</v>
      </c>
      <c r="O605" s="9" t="s">
        <v>1758</v>
      </c>
      <c r="P605" s="10">
        <v>45391</v>
      </c>
    </row>
    <row r="606" spans="1:16" ht="195" x14ac:dyDescent="0.2">
      <c r="A606" s="4" t="s">
        <v>904</v>
      </c>
      <c r="B606" s="5" t="s">
        <v>1753</v>
      </c>
      <c r="C606" s="5" t="s">
        <v>1428</v>
      </c>
      <c r="D606" s="5" t="s">
        <v>1496</v>
      </c>
      <c r="E606" s="5" t="s">
        <v>906</v>
      </c>
      <c r="F606" s="6">
        <v>1</v>
      </c>
      <c r="G606" s="7">
        <v>633.91</v>
      </c>
      <c r="H606" s="13">
        <f>G606*0.1</f>
        <v>63.390999999999998</v>
      </c>
      <c r="I606" s="14">
        <f>G606*0.15</f>
        <v>95.086499999999987</v>
      </c>
      <c r="J606" s="14">
        <f>G606+H606+I606</f>
        <v>792.38749999999993</v>
      </c>
      <c r="K606" s="14">
        <f>J606*1.1</f>
        <v>871.62625000000003</v>
      </c>
      <c r="L606" s="8"/>
      <c r="M606" s="5" t="s">
        <v>1497</v>
      </c>
      <c r="N606" s="8" t="s">
        <v>1754</v>
      </c>
      <c r="O606" s="9" t="s">
        <v>1759</v>
      </c>
      <c r="P606" s="10">
        <v>45391</v>
      </c>
    </row>
    <row r="607" spans="1:16" ht="210" x14ac:dyDescent="0.2">
      <c r="A607" s="4" t="s">
        <v>904</v>
      </c>
      <c r="B607" s="5" t="s">
        <v>1753</v>
      </c>
      <c r="C607" s="5" t="s">
        <v>1495</v>
      </c>
      <c r="D607" s="5" t="s">
        <v>1496</v>
      </c>
      <c r="E607" s="5" t="s">
        <v>906</v>
      </c>
      <c r="F607" s="6">
        <v>1</v>
      </c>
      <c r="G607" s="7">
        <v>79.239999999999995</v>
      </c>
      <c r="H607" s="13">
        <f>G607*0.17</f>
        <v>13.470800000000001</v>
      </c>
      <c r="I607" s="14">
        <f>G607*0.3</f>
        <v>23.771999999999998</v>
      </c>
      <c r="J607" s="14">
        <f>G607+H607+I607</f>
        <v>116.4828</v>
      </c>
      <c r="K607" s="14">
        <f>J607*1.1</f>
        <v>128.13108</v>
      </c>
      <c r="L607" s="8"/>
      <c r="M607" s="5" t="s">
        <v>1497</v>
      </c>
      <c r="N607" s="8" t="s">
        <v>1754</v>
      </c>
      <c r="O607" s="9" t="s">
        <v>1755</v>
      </c>
      <c r="P607" s="10">
        <v>45391</v>
      </c>
    </row>
    <row r="608" spans="1:16" ht="210" x14ac:dyDescent="0.2">
      <c r="A608" s="4" t="s">
        <v>904</v>
      </c>
      <c r="B608" s="5" t="s">
        <v>1753</v>
      </c>
      <c r="C608" s="5" t="s">
        <v>1434</v>
      </c>
      <c r="D608" s="5" t="s">
        <v>1496</v>
      </c>
      <c r="E608" s="5" t="s">
        <v>906</v>
      </c>
      <c r="F608" s="6">
        <v>1</v>
      </c>
      <c r="G608" s="7">
        <v>158.47999999999999</v>
      </c>
      <c r="H608" s="13">
        <f>G608*0.14</f>
        <v>22.187200000000001</v>
      </c>
      <c r="I608" s="14">
        <f>G608*0.22</f>
        <v>34.865600000000001</v>
      </c>
      <c r="J608" s="14">
        <f>G608+H608+I608</f>
        <v>215.53279999999998</v>
      </c>
      <c r="K608" s="14">
        <f>J608*1.1</f>
        <v>237.08608000000001</v>
      </c>
      <c r="L608" s="8"/>
      <c r="M608" s="5" t="s">
        <v>1497</v>
      </c>
      <c r="N608" s="8" t="s">
        <v>1754</v>
      </c>
      <c r="O608" s="9" t="s">
        <v>1756</v>
      </c>
      <c r="P608" s="10">
        <v>45391</v>
      </c>
    </row>
    <row r="609" spans="1:16" ht="210" x14ac:dyDescent="0.2">
      <c r="A609" s="4" t="s">
        <v>1504</v>
      </c>
      <c r="B609" s="5" t="s">
        <v>2118</v>
      </c>
      <c r="C609" s="5" t="s">
        <v>1186</v>
      </c>
      <c r="D609" s="5" t="s">
        <v>55</v>
      </c>
      <c r="E609" s="5" t="s">
        <v>1505</v>
      </c>
      <c r="F609" s="6">
        <v>1</v>
      </c>
      <c r="G609" s="7">
        <v>338.16</v>
      </c>
      <c r="H609" s="13">
        <f>G609*0.14</f>
        <v>47.342400000000005</v>
      </c>
      <c r="I609" s="14">
        <f>G609*0.22</f>
        <v>74.395200000000003</v>
      </c>
      <c r="J609" s="14">
        <f>G609+H609+I609</f>
        <v>459.89760000000001</v>
      </c>
      <c r="K609" s="14">
        <f>J609*1.1</f>
        <v>505.88736000000006</v>
      </c>
      <c r="L609" s="8"/>
      <c r="M609" s="5" t="s">
        <v>2119</v>
      </c>
      <c r="N609" s="8" t="s">
        <v>1679</v>
      </c>
      <c r="O609" s="9" t="s">
        <v>2120</v>
      </c>
      <c r="P609" s="10">
        <v>45386</v>
      </c>
    </row>
    <row r="610" spans="1:16" ht="135" x14ac:dyDescent="0.2">
      <c r="A610" s="4" t="s">
        <v>35</v>
      </c>
      <c r="B610" s="5" t="s">
        <v>1776</v>
      </c>
      <c r="C610" s="5" t="s">
        <v>39</v>
      </c>
      <c r="D610" s="5" t="s">
        <v>699</v>
      </c>
      <c r="E610" s="5" t="s">
        <v>37</v>
      </c>
      <c r="F610" s="6">
        <v>1</v>
      </c>
      <c r="G610" s="7">
        <v>521.17999999999995</v>
      </c>
      <c r="H610" s="13">
        <f>G610*0.1</f>
        <v>52.117999999999995</v>
      </c>
      <c r="I610" s="14">
        <f>G610*0.15</f>
        <v>78.176999999999992</v>
      </c>
      <c r="J610" s="14">
        <f>G610+H610+I610</f>
        <v>651.47500000000002</v>
      </c>
      <c r="K610" s="14">
        <f>J610*1.1</f>
        <v>716.62250000000006</v>
      </c>
      <c r="L610" s="8"/>
      <c r="M610" s="5" t="s">
        <v>1777</v>
      </c>
      <c r="N610" s="8" t="s">
        <v>1632</v>
      </c>
      <c r="O610" s="9" t="s">
        <v>1780</v>
      </c>
      <c r="P610" s="10">
        <v>45384</v>
      </c>
    </row>
    <row r="611" spans="1:16" ht="135" x14ac:dyDescent="0.2">
      <c r="A611" s="4" t="s">
        <v>35</v>
      </c>
      <c r="B611" s="5" t="s">
        <v>1776</v>
      </c>
      <c r="C611" s="5" t="s">
        <v>39</v>
      </c>
      <c r="D611" s="5" t="s">
        <v>699</v>
      </c>
      <c r="E611" s="5" t="s">
        <v>37</v>
      </c>
      <c r="F611" s="6">
        <v>1</v>
      </c>
      <c r="G611" s="7">
        <v>521.17999999999995</v>
      </c>
      <c r="H611" s="13">
        <f>G611*0.1</f>
        <v>52.117999999999995</v>
      </c>
      <c r="I611" s="14">
        <f>G611*0.15</f>
        <v>78.176999999999992</v>
      </c>
      <c r="J611" s="14">
        <f>G611+H611+I611</f>
        <v>651.47500000000002</v>
      </c>
      <c r="K611" s="14">
        <f>J611*1.1</f>
        <v>716.62250000000006</v>
      </c>
      <c r="L611" s="8"/>
      <c r="M611" s="5" t="s">
        <v>1781</v>
      </c>
      <c r="N611" s="8" t="s">
        <v>1632</v>
      </c>
      <c r="O611" s="9" t="s">
        <v>1784</v>
      </c>
      <c r="P611" s="10">
        <v>45384</v>
      </c>
    </row>
    <row r="612" spans="1:16" ht="135" x14ac:dyDescent="0.2">
      <c r="A612" s="4" t="s">
        <v>35</v>
      </c>
      <c r="B612" s="5" t="s">
        <v>1776</v>
      </c>
      <c r="C612" s="5" t="s">
        <v>36</v>
      </c>
      <c r="D612" s="5" t="s">
        <v>699</v>
      </c>
      <c r="E612" s="5" t="s">
        <v>37</v>
      </c>
      <c r="F612" s="6">
        <v>1</v>
      </c>
      <c r="G612" s="7">
        <v>157.84</v>
      </c>
      <c r="H612" s="13">
        <f>G612*0.14</f>
        <v>22.097600000000003</v>
      </c>
      <c r="I612" s="14">
        <f>G612*0.22</f>
        <v>34.724800000000002</v>
      </c>
      <c r="J612" s="14">
        <f>G612+H612+I612</f>
        <v>214.66239999999999</v>
      </c>
      <c r="K612" s="14">
        <f>J612*1.1</f>
        <v>236.12864000000002</v>
      </c>
      <c r="L612" s="8"/>
      <c r="M612" s="5" t="s">
        <v>1777</v>
      </c>
      <c r="N612" s="8" t="s">
        <v>1632</v>
      </c>
      <c r="O612" s="9" t="s">
        <v>1778</v>
      </c>
      <c r="P612" s="10">
        <v>45384</v>
      </c>
    </row>
    <row r="613" spans="1:16" ht="135" x14ac:dyDescent="0.2">
      <c r="A613" s="4" t="s">
        <v>35</v>
      </c>
      <c r="B613" s="5" t="s">
        <v>1776</v>
      </c>
      <c r="C613" s="5" t="s">
        <v>36</v>
      </c>
      <c r="D613" s="5" t="s">
        <v>699</v>
      </c>
      <c r="E613" s="5" t="s">
        <v>37</v>
      </c>
      <c r="F613" s="6">
        <v>1</v>
      </c>
      <c r="G613" s="7">
        <v>157.84</v>
      </c>
      <c r="H613" s="13">
        <f>G613*0.14</f>
        <v>22.097600000000003</v>
      </c>
      <c r="I613" s="14">
        <f>G613*0.22</f>
        <v>34.724800000000002</v>
      </c>
      <c r="J613" s="14">
        <f>G613+H613+I613</f>
        <v>214.66239999999999</v>
      </c>
      <c r="K613" s="14">
        <f>J613*1.1</f>
        <v>236.12864000000002</v>
      </c>
      <c r="L613" s="8"/>
      <c r="M613" s="5" t="s">
        <v>1781</v>
      </c>
      <c r="N613" s="8" t="s">
        <v>1632</v>
      </c>
      <c r="O613" s="9" t="s">
        <v>1782</v>
      </c>
      <c r="P613" s="10">
        <v>45384</v>
      </c>
    </row>
    <row r="614" spans="1:16" ht="135" x14ac:dyDescent="0.2">
      <c r="A614" s="4" t="s">
        <v>35</v>
      </c>
      <c r="B614" s="5" t="s">
        <v>1776</v>
      </c>
      <c r="C614" s="5" t="s">
        <v>38</v>
      </c>
      <c r="D614" s="5" t="s">
        <v>699</v>
      </c>
      <c r="E614" s="5" t="s">
        <v>37</v>
      </c>
      <c r="F614" s="6">
        <v>1</v>
      </c>
      <c r="G614" s="7">
        <v>444.15</v>
      </c>
      <c r="H614" s="13">
        <f>G614*0.14</f>
        <v>62.181000000000004</v>
      </c>
      <c r="I614" s="14">
        <f>G614*0.22</f>
        <v>97.712999999999994</v>
      </c>
      <c r="J614" s="14">
        <f>G614+H614+I614</f>
        <v>604.04399999999998</v>
      </c>
      <c r="K614" s="14">
        <f>J614*1.1</f>
        <v>664.44839999999999</v>
      </c>
      <c r="L614" s="8"/>
      <c r="M614" s="5" t="s">
        <v>1777</v>
      </c>
      <c r="N614" s="8" t="s">
        <v>1632</v>
      </c>
      <c r="O614" s="9" t="s">
        <v>1779</v>
      </c>
      <c r="P614" s="10">
        <v>45384</v>
      </c>
    </row>
    <row r="615" spans="1:16" ht="135" x14ac:dyDescent="0.2">
      <c r="A615" s="4" t="s">
        <v>35</v>
      </c>
      <c r="B615" s="5" t="s">
        <v>1776</v>
      </c>
      <c r="C615" s="5" t="s">
        <v>38</v>
      </c>
      <c r="D615" s="5" t="s">
        <v>699</v>
      </c>
      <c r="E615" s="5" t="s">
        <v>37</v>
      </c>
      <c r="F615" s="6">
        <v>1</v>
      </c>
      <c r="G615" s="7">
        <v>444.15</v>
      </c>
      <c r="H615" s="13">
        <f>G615*0.14</f>
        <v>62.181000000000004</v>
      </c>
      <c r="I615" s="14">
        <f>G615*0.22</f>
        <v>97.712999999999994</v>
      </c>
      <c r="J615" s="14">
        <f>G615+H615+I615</f>
        <v>604.04399999999998</v>
      </c>
      <c r="K615" s="14">
        <f>J615*1.1</f>
        <v>664.44839999999999</v>
      </c>
      <c r="L615" s="8"/>
      <c r="M615" s="5" t="s">
        <v>1781</v>
      </c>
      <c r="N615" s="8" t="s">
        <v>1632</v>
      </c>
      <c r="O615" s="9" t="s">
        <v>1783</v>
      </c>
      <c r="P615" s="10">
        <v>45384</v>
      </c>
    </row>
    <row r="616" spans="1:16" ht="150" x14ac:dyDescent="0.2">
      <c r="A616" s="4" t="s">
        <v>954</v>
      </c>
      <c r="B616" s="5" t="s">
        <v>1668</v>
      </c>
      <c r="C616" s="5" t="s">
        <v>1669</v>
      </c>
      <c r="D616" s="5" t="s">
        <v>1670</v>
      </c>
      <c r="E616" s="5" t="s">
        <v>955</v>
      </c>
      <c r="F616" s="6">
        <v>5</v>
      </c>
      <c r="G616" s="7">
        <v>398.98</v>
      </c>
      <c r="H616" s="13">
        <f>G616*0.14</f>
        <v>55.857200000000006</v>
      </c>
      <c r="I616" s="14">
        <f>G616*0.22</f>
        <v>87.775600000000011</v>
      </c>
      <c r="J616" s="14">
        <f>G616+H616+I616</f>
        <v>542.61280000000011</v>
      </c>
      <c r="K616" s="14">
        <f>J616*1.1</f>
        <v>596.87408000000016</v>
      </c>
      <c r="L616" s="8"/>
      <c r="M616" s="5" t="s">
        <v>1671</v>
      </c>
      <c r="N616" s="8" t="s">
        <v>1672</v>
      </c>
      <c r="O616" s="9" t="s">
        <v>1673</v>
      </c>
      <c r="P616" s="10">
        <v>45387</v>
      </c>
    </row>
    <row r="617" spans="1:16" ht="150" x14ac:dyDescent="0.2">
      <c r="A617" s="4" t="s">
        <v>954</v>
      </c>
      <c r="B617" s="5" t="s">
        <v>1668</v>
      </c>
      <c r="C617" s="5" t="s">
        <v>1669</v>
      </c>
      <c r="D617" s="5" t="s">
        <v>1670</v>
      </c>
      <c r="E617" s="5" t="s">
        <v>955</v>
      </c>
      <c r="F617" s="6">
        <v>5</v>
      </c>
      <c r="G617" s="7">
        <v>398.98</v>
      </c>
      <c r="H617" s="13">
        <f>G617*0.14</f>
        <v>55.857200000000006</v>
      </c>
      <c r="I617" s="14">
        <f>G617*0.22</f>
        <v>87.775600000000011</v>
      </c>
      <c r="J617" s="14">
        <f>G617+H617+I617</f>
        <v>542.61280000000011</v>
      </c>
      <c r="K617" s="14">
        <f>J617*1.1</f>
        <v>596.87408000000016</v>
      </c>
      <c r="L617" s="8"/>
      <c r="M617" s="5" t="s">
        <v>1671</v>
      </c>
      <c r="N617" s="8" t="s">
        <v>1672</v>
      </c>
      <c r="O617" s="9" t="s">
        <v>957</v>
      </c>
      <c r="P617" s="10">
        <v>45387</v>
      </c>
    </row>
    <row r="618" spans="1:16" ht="150" x14ac:dyDescent="0.2">
      <c r="A618" s="4" t="s">
        <v>954</v>
      </c>
      <c r="B618" s="5" t="s">
        <v>1668</v>
      </c>
      <c r="C618" s="5" t="s">
        <v>1674</v>
      </c>
      <c r="D618" s="5" t="s">
        <v>1670</v>
      </c>
      <c r="E618" s="5" t="s">
        <v>955</v>
      </c>
      <c r="F618" s="6">
        <v>5</v>
      </c>
      <c r="G618" s="7">
        <v>199.49</v>
      </c>
      <c r="H618" s="13">
        <f>G618*0.14</f>
        <v>27.928600000000003</v>
      </c>
      <c r="I618" s="14">
        <f>G618*0.22</f>
        <v>43.887800000000006</v>
      </c>
      <c r="J618" s="14">
        <f>G618+H618+I618</f>
        <v>271.30640000000005</v>
      </c>
      <c r="K618" s="14">
        <f>J618*1.1</f>
        <v>298.43704000000008</v>
      </c>
      <c r="L618" s="8"/>
      <c r="M618" s="5" t="s">
        <v>1671</v>
      </c>
      <c r="N618" s="8" t="s">
        <v>1672</v>
      </c>
      <c r="O618" s="9" t="s">
        <v>956</v>
      </c>
      <c r="P618" s="10">
        <v>45387</v>
      </c>
    </row>
    <row r="619" spans="1:16" ht="150" x14ac:dyDescent="0.2">
      <c r="A619" s="4" t="s">
        <v>954</v>
      </c>
      <c r="B619" s="5" t="s">
        <v>954</v>
      </c>
      <c r="C619" s="5" t="s">
        <v>884</v>
      </c>
      <c r="D619" s="5" t="s">
        <v>58</v>
      </c>
      <c r="E619" s="5" t="s">
        <v>955</v>
      </c>
      <c r="F619" s="6">
        <v>10</v>
      </c>
      <c r="G619" s="7">
        <v>664.38</v>
      </c>
      <c r="H619" s="13">
        <f>G619*0.1</f>
        <v>66.438000000000002</v>
      </c>
      <c r="I619" s="14">
        <f>G619*0.15</f>
        <v>99.656999999999996</v>
      </c>
      <c r="J619" s="14">
        <f>G619+H619+I619</f>
        <v>830.47500000000002</v>
      </c>
      <c r="K619" s="14">
        <f>J619*1.1</f>
        <v>913.52250000000015</v>
      </c>
      <c r="L619" s="8"/>
      <c r="M619" s="5" t="s">
        <v>1348</v>
      </c>
      <c r="N619" s="8" t="s">
        <v>1349</v>
      </c>
      <c r="O619" s="9" t="s">
        <v>1350</v>
      </c>
      <c r="P619" s="10">
        <v>45386</v>
      </c>
    </row>
    <row r="620" spans="1:16" ht="120" x14ac:dyDescent="0.2">
      <c r="A620" s="4" t="s">
        <v>1195</v>
      </c>
      <c r="B620" s="5" t="s">
        <v>2479</v>
      </c>
      <c r="C620" s="5" t="s">
        <v>2486</v>
      </c>
      <c r="D620" s="5" t="s">
        <v>254</v>
      </c>
      <c r="E620" s="5" t="s">
        <v>1196</v>
      </c>
      <c r="F620" s="6">
        <v>30</v>
      </c>
      <c r="G620" s="7">
        <v>11816.61</v>
      </c>
      <c r="H620" s="13">
        <f>G620*0.1</f>
        <v>1181.6610000000001</v>
      </c>
      <c r="I620" s="14">
        <f>G620*0.15</f>
        <v>1772.4915000000001</v>
      </c>
      <c r="J620" s="14">
        <f>G620+H620+I620</f>
        <v>14770.762500000001</v>
      </c>
      <c r="K620" s="14">
        <f>J620*1.1</f>
        <v>16247.838750000003</v>
      </c>
      <c r="L620" s="8"/>
      <c r="M620" s="5" t="s">
        <v>2481</v>
      </c>
      <c r="N620" s="8" t="s">
        <v>2482</v>
      </c>
      <c r="O620" s="9" t="s">
        <v>2487</v>
      </c>
      <c r="P620" s="10">
        <v>45384</v>
      </c>
    </row>
    <row r="621" spans="1:16" ht="120" x14ac:dyDescent="0.2">
      <c r="A621" s="4" t="s">
        <v>1195</v>
      </c>
      <c r="B621" s="5" t="s">
        <v>2479</v>
      </c>
      <c r="C621" s="5" t="s">
        <v>2480</v>
      </c>
      <c r="D621" s="5" t="s">
        <v>254</v>
      </c>
      <c r="E621" s="5" t="s">
        <v>1196</v>
      </c>
      <c r="F621" s="6">
        <v>30</v>
      </c>
      <c r="G621" s="7">
        <v>11816.61</v>
      </c>
      <c r="H621" s="13">
        <f>G621*0.1</f>
        <v>1181.6610000000001</v>
      </c>
      <c r="I621" s="14">
        <f>G621*0.15</f>
        <v>1772.4915000000001</v>
      </c>
      <c r="J621" s="14">
        <f>G621+H621+I621</f>
        <v>14770.762500000001</v>
      </c>
      <c r="K621" s="14">
        <f>J621*1.1</f>
        <v>16247.838750000003</v>
      </c>
      <c r="L621" s="8"/>
      <c r="M621" s="5" t="s">
        <v>2481</v>
      </c>
      <c r="N621" s="8" t="s">
        <v>2482</v>
      </c>
      <c r="O621" s="9" t="s">
        <v>2483</v>
      </c>
      <c r="P621" s="10">
        <v>45384</v>
      </c>
    </row>
    <row r="622" spans="1:16" ht="120" x14ac:dyDescent="0.2">
      <c r="A622" s="4" t="s">
        <v>1195</v>
      </c>
      <c r="B622" s="5" t="s">
        <v>2479</v>
      </c>
      <c r="C622" s="5" t="s">
        <v>2484</v>
      </c>
      <c r="D622" s="5" t="s">
        <v>254</v>
      </c>
      <c r="E622" s="5" t="s">
        <v>1196</v>
      </c>
      <c r="F622" s="6">
        <v>14</v>
      </c>
      <c r="G622" s="7">
        <v>5514.42</v>
      </c>
      <c r="H622" s="13">
        <f>G622*0.1</f>
        <v>551.44200000000001</v>
      </c>
      <c r="I622" s="14">
        <f>G622*0.15</f>
        <v>827.16300000000001</v>
      </c>
      <c r="J622" s="14">
        <f>G622+H622+I622</f>
        <v>6893.0249999999996</v>
      </c>
      <c r="K622" s="14">
        <f>J622*1.1</f>
        <v>7582.3275000000003</v>
      </c>
      <c r="L622" s="8"/>
      <c r="M622" s="5" t="s">
        <v>2481</v>
      </c>
      <c r="N622" s="8" t="s">
        <v>2482</v>
      </c>
      <c r="O622" s="9" t="s">
        <v>2485</v>
      </c>
      <c r="P622" s="10">
        <v>45384</v>
      </c>
    </row>
    <row r="623" spans="1:16" ht="120" x14ac:dyDescent="0.2">
      <c r="A623" s="4" t="s">
        <v>1195</v>
      </c>
      <c r="B623" s="5" t="s">
        <v>2479</v>
      </c>
      <c r="C623" s="5" t="s">
        <v>2506</v>
      </c>
      <c r="D623" s="5" t="s">
        <v>254</v>
      </c>
      <c r="E623" s="5" t="s">
        <v>1196</v>
      </c>
      <c r="F623" s="6">
        <v>28</v>
      </c>
      <c r="G623" s="7">
        <v>11028.84</v>
      </c>
      <c r="H623" s="13">
        <f>G623*0.1</f>
        <v>1102.884</v>
      </c>
      <c r="I623" s="14">
        <f>G623*0.15</f>
        <v>1654.326</v>
      </c>
      <c r="J623" s="14">
        <f>G623+H623+I623</f>
        <v>13786.05</v>
      </c>
      <c r="K623" s="14">
        <f>J623*1.1</f>
        <v>15164.655000000001</v>
      </c>
      <c r="L623" s="8"/>
      <c r="M623" s="5" t="s">
        <v>2481</v>
      </c>
      <c r="N623" s="8" t="s">
        <v>2507</v>
      </c>
      <c r="O623" s="9" t="s">
        <v>2508</v>
      </c>
      <c r="P623" s="10">
        <v>45391</v>
      </c>
    </row>
    <row r="624" spans="1:16" ht="120" x14ac:dyDescent="0.2">
      <c r="A624" s="4" t="s">
        <v>1195</v>
      </c>
      <c r="B624" s="5" t="s">
        <v>2479</v>
      </c>
      <c r="C624" s="5" t="s">
        <v>2492</v>
      </c>
      <c r="D624" s="5" t="s">
        <v>254</v>
      </c>
      <c r="E624" s="5" t="s">
        <v>1196</v>
      </c>
      <c r="F624" s="6">
        <v>30</v>
      </c>
      <c r="G624" s="7">
        <v>23633.23</v>
      </c>
      <c r="H624" s="13">
        <f>G624*0.1</f>
        <v>2363.3229999999999</v>
      </c>
      <c r="I624" s="14">
        <f>G624*0.15</f>
        <v>3544.9845</v>
      </c>
      <c r="J624" s="14">
        <f>G624+H624+I624</f>
        <v>29541.537499999999</v>
      </c>
      <c r="K624" s="14">
        <f>J624*1.1</f>
        <v>32495.69125</v>
      </c>
      <c r="L624" s="8"/>
      <c r="M624" s="5" t="s">
        <v>2481</v>
      </c>
      <c r="N624" s="8" t="s">
        <v>2482</v>
      </c>
      <c r="O624" s="9" t="s">
        <v>2493</v>
      </c>
      <c r="P624" s="10">
        <v>45384</v>
      </c>
    </row>
    <row r="625" spans="1:16" ht="120" x14ac:dyDescent="0.2">
      <c r="A625" s="4" t="s">
        <v>1195</v>
      </c>
      <c r="B625" s="5" t="s">
        <v>2479</v>
      </c>
      <c r="C625" s="5" t="s">
        <v>2488</v>
      </c>
      <c r="D625" s="5" t="s">
        <v>254</v>
      </c>
      <c r="E625" s="5" t="s">
        <v>1196</v>
      </c>
      <c r="F625" s="6">
        <v>30</v>
      </c>
      <c r="G625" s="7">
        <v>23633.23</v>
      </c>
      <c r="H625" s="13">
        <f>G625*0.1</f>
        <v>2363.3229999999999</v>
      </c>
      <c r="I625" s="14">
        <f>G625*0.15</f>
        <v>3544.9845</v>
      </c>
      <c r="J625" s="14">
        <f>G625+H625+I625</f>
        <v>29541.537499999999</v>
      </c>
      <c r="K625" s="14">
        <f>J625*1.1</f>
        <v>32495.69125</v>
      </c>
      <c r="L625" s="8"/>
      <c r="M625" s="5" t="s">
        <v>2481</v>
      </c>
      <c r="N625" s="8" t="s">
        <v>2482</v>
      </c>
      <c r="O625" s="9" t="s">
        <v>2489</v>
      </c>
      <c r="P625" s="10">
        <v>45384</v>
      </c>
    </row>
    <row r="626" spans="1:16" ht="120" x14ac:dyDescent="0.2">
      <c r="A626" s="4" t="s">
        <v>1195</v>
      </c>
      <c r="B626" s="5" t="s">
        <v>2479</v>
      </c>
      <c r="C626" s="5" t="s">
        <v>2490</v>
      </c>
      <c r="D626" s="5" t="s">
        <v>254</v>
      </c>
      <c r="E626" s="5" t="s">
        <v>1196</v>
      </c>
      <c r="F626" s="6">
        <v>14</v>
      </c>
      <c r="G626" s="7">
        <v>11028.84</v>
      </c>
      <c r="H626" s="13">
        <f>G626*0.1</f>
        <v>1102.884</v>
      </c>
      <c r="I626" s="14">
        <f>G626*0.15</f>
        <v>1654.326</v>
      </c>
      <c r="J626" s="14">
        <f>G626+H626+I626</f>
        <v>13786.05</v>
      </c>
      <c r="K626" s="14">
        <f>J626*1.1</f>
        <v>15164.655000000001</v>
      </c>
      <c r="L626" s="8"/>
      <c r="M626" s="5" t="s">
        <v>2481</v>
      </c>
      <c r="N626" s="8" t="s">
        <v>2482</v>
      </c>
      <c r="O626" s="9" t="s">
        <v>2491</v>
      </c>
      <c r="P626" s="10">
        <v>45384</v>
      </c>
    </row>
    <row r="627" spans="1:16" ht="120" x14ac:dyDescent="0.2">
      <c r="A627" s="4" t="s">
        <v>1195</v>
      </c>
      <c r="B627" s="5" t="s">
        <v>2479</v>
      </c>
      <c r="C627" s="5" t="s">
        <v>2509</v>
      </c>
      <c r="D627" s="5" t="s">
        <v>254</v>
      </c>
      <c r="E627" s="5" t="s">
        <v>1196</v>
      </c>
      <c r="F627" s="6">
        <v>28</v>
      </c>
      <c r="G627" s="7">
        <v>22057.68</v>
      </c>
      <c r="H627" s="13">
        <f>G627*0.1</f>
        <v>2205.768</v>
      </c>
      <c r="I627" s="14">
        <f>G627*0.15</f>
        <v>3308.652</v>
      </c>
      <c r="J627" s="14">
        <f>G627+H627+I627</f>
        <v>27572.1</v>
      </c>
      <c r="K627" s="14">
        <f>J627*1.1</f>
        <v>30329.31</v>
      </c>
      <c r="L627" s="8"/>
      <c r="M627" s="5" t="s">
        <v>2481</v>
      </c>
      <c r="N627" s="8" t="s">
        <v>2507</v>
      </c>
      <c r="O627" s="9" t="s">
        <v>2510</v>
      </c>
      <c r="P627" s="10">
        <v>45391</v>
      </c>
    </row>
    <row r="628" spans="1:16" ht="120" x14ac:dyDescent="0.2">
      <c r="A628" s="4" t="s">
        <v>1195</v>
      </c>
      <c r="B628" s="5" t="s">
        <v>2479</v>
      </c>
      <c r="C628" s="5" t="s">
        <v>2504</v>
      </c>
      <c r="D628" s="5" t="s">
        <v>254</v>
      </c>
      <c r="E628" s="5" t="s">
        <v>1196</v>
      </c>
      <c r="F628" s="6">
        <v>30</v>
      </c>
      <c r="G628" s="7">
        <v>42342.3</v>
      </c>
      <c r="H628" s="13">
        <f>G628*0.1</f>
        <v>4234.2300000000005</v>
      </c>
      <c r="I628" s="14">
        <f>G628*0.15</f>
        <v>6351.3450000000003</v>
      </c>
      <c r="J628" s="14">
        <f>G628+H628+I628</f>
        <v>52927.875000000007</v>
      </c>
      <c r="K628" s="14">
        <f>J628*1.1</f>
        <v>58220.662500000013</v>
      </c>
      <c r="L628" s="8"/>
      <c r="M628" s="5" t="s">
        <v>2481</v>
      </c>
      <c r="N628" s="8" t="s">
        <v>2482</v>
      </c>
      <c r="O628" s="9" t="s">
        <v>2505</v>
      </c>
      <c r="P628" s="10">
        <v>45384</v>
      </c>
    </row>
    <row r="629" spans="1:16" ht="120" x14ac:dyDescent="0.2">
      <c r="A629" s="4" t="s">
        <v>1195</v>
      </c>
      <c r="B629" s="5" t="s">
        <v>2479</v>
      </c>
      <c r="C629" s="5" t="s">
        <v>2494</v>
      </c>
      <c r="D629" s="5" t="s">
        <v>254</v>
      </c>
      <c r="E629" s="5" t="s">
        <v>1196</v>
      </c>
      <c r="F629" s="6">
        <v>30</v>
      </c>
      <c r="G629" s="7">
        <v>42342.3</v>
      </c>
      <c r="H629" s="13">
        <f>G629*0.1</f>
        <v>4234.2300000000005</v>
      </c>
      <c r="I629" s="14">
        <f>G629*0.15</f>
        <v>6351.3450000000003</v>
      </c>
      <c r="J629" s="14">
        <f>G629+H629+I629</f>
        <v>52927.875000000007</v>
      </c>
      <c r="K629" s="14">
        <f>J629*1.1</f>
        <v>58220.662500000013</v>
      </c>
      <c r="L629" s="8"/>
      <c r="M629" s="5" t="s">
        <v>2481</v>
      </c>
      <c r="N629" s="8" t="s">
        <v>2482</v>
      </c>
      <c r="O629" s="9" t="s">
        <v>2495</v>
      </c>
      <c r="P629" s="10">
        <v>45384</v>
      </c>
    </row>
    <row r="630" spans="1:16" ht="120" x14ac:dyDescent="0.2">
      <c r="A630" s="4" t="s">
        <v>1195</v>
      </c>
      <c r="B630" s="5" t="s">
        <v>2479</v>
      </c>
      <c r="C630" s="5" t="s">
        <v>2496</v>
      </c>
      <c r="D630" s="5" t="s">
        <v>254</v>
      </c>
      <c r="E630" s="5" t="s">
        <v>1196</v>
      </c>
      <c r="F630" s="6">
        <v>14</v>
      </c>
      <c r="G630" s="7">
        <v>19759.740000000002</v>
      </c>
      <c r="H630" s="13">
        <f>G630*0.1</f>
        <v>1975.9740000000002</v>
      </c>
      <c r="I630" s="14">
        <f>G630*0.15</f>
        <v>2963.9610000000002</v>
      </c>
      <c r="J630" s="14">
        <f>G630+H630+I630</f>
        <v>24699.674999999999</v>
      </c>
      <c r="K630" s="14">
        <f>J630*1.1</f>
        <v>27169.642500000002</v>
      </c>
      <c r="L630" s="8"/>
      <c r="M630" s="5" t="s">
        <v>2481</v>
      </c>
      <c r="N630" s="8" t="s">
        <v>2482</v>
      </c>
      <c r="O630" s="9" t="s">
        <v>2497</v>
      </c>
      <c r="P630" s="10">
        <v>45384</v>
      </c>
    </row>
    <row r="631" spans="1:16" ht="120" x14ac:dyDescent="0.2">
      <c r="A631" s="4" t="s">
        <v>1195</v>
      </c>
      <c r="B631" s="5" t="s">
        <v>2479</v>
      </c>
      <c r="C631" s="5" t="s">
        <v>2511</v>
      </c>
      <c r="D631" s="5" t="s">
        <v>254</v>
      </c>
      <c r="E631" s="5" t="s">
        <v>1196</v>
      </c>
      <c r="F631" s="6">
        <v>28</v>
      </c>
      <c r="G631" s="7">
        <v>39519.480000000003</v>
      </c>
      <c r="H631" s="13">
        <f>G631*0.1</f>
        <v>3951.9480000000003</v>
      </c>
      <c r="I631" s="14">
        <f>G631*0.15</f>
        <v>5927.9220000000005</v>
      </c>
      <c r="J631" s="14">
        <f>G631+H631+I631</f>
        <v>49399.35</v>
      </c>
      <c r="K631" s="14">
        <f>J631*1.1</f>
        <v>54339.285000000003</v>
      </c>
      <c r="L631" s="8"/>
      <c r="M631" s="5" t="s">
        <v>2481</v>
      </c>
      <c r="N631" s="8" t="s">
        <v>2507</v>
      </c>
      <c r="O631" s="9" t="s">
        <v>2512</v>
      </c>
      <c r="P631" s="10">
        <v>45391</v>
      </c>
    </row>
    <row r="632" spans="1:16" ht="120" x14ac:dyDescent="0.2">
      <c r="A632" s="4" t="s">
        <v>1195</v>
      </c>
      <c r="B632" s="5" t="s">
        <v>2479</v>
      </c>
      <c r="C632" s="5" t="s">
        <v>2498</v>
      </c>
      <c r="D632" s="5" t="s">
        <v>254</v>
      </c>
      <c r="E632" s="5" t="s">
        <v>1196</v>
      </c>
      <c r="F632" s="6">
        <v>30</v>
      </c>
      <c r="G632" s="7">
        <v>63513.46</v>
      </c>
      <c r="H632" s="13">
        <f>G632*0.1</f>
        <v>6351.3460000000005</v>
      </c>
      <c r="I632" s="14">
        <f>G632*0.15</f>
        <v>9527.0190000000002</v>
      </c>
      <c r="J632" s="14">
        <f>G632+H632+I632</f>
        <v>79391.824999999997</v>
      </c>
      <c r="K632" s="14">
        <f>J632*1.1</f>
        <v>87331.007500000007</v>
      </c>
      <c r="L632" s="8"/>
      <c r="M632" s="5" t="s">
        <v>2481</v>
      </c>
      <c r="N632" s="8" t="s">
        <v>2482</v>
      </c>
      <c r="O632" s="9" t="s">
        <v>2499</v>
      </c>
      <c r="P632" s="10">
        <v>45384</v>
      </c>
    </row>
    <row r="633" spans="1:16" ht="120" x14ac:dyDescent="0.2">
      <c r="A633" s="4" t="s">
        <v>1195</v>
      </c>
      <c r="B633" s="5" t="s">
        <v>2479</v>
      </c>
      <c r="C633" s="5" t="s">
        <v>2500</v>
      </c>
      <c r="D633" s="5" t="s">
        <v>254</v>
      </c>
      <c r="E633" s="5" t="s">
        <v>1196</v>
      </c>
      <c r="F633" s="6">
        <v>30</v>
      </c>
      <c r="G633" s="7">
        <v>63513.46</v>
      </c>
      <c r="H633" s="13">
        <f>G633*0.1</f>
        <v>6351.3460000000005</v>
      </c>
      <c r="I633" s="14">
        <f>G633*0.15</f>
        <v>9527.0190000000002</v>
      </c>
      <c r="J633" s="14">
        <f>G633+H633+I633</f>
        <v>79391.824999999997</v>
      </c>
      <c r="K633" s="14">
        <f>J633*1.1</f>
        <v>87331.007500000007</v>
      </c>
      <c r="L633" s="8"/>
      <c r="M633" s="5" t="s">
        <v>2481</v>
      </c>
      <c r="N633" s="8" t="s">
        <v>2482</v>
      </c>
      <c r="O633" s="9" t="s">
        <v>2501</v>
      </c>
      <c r="P633" s="10">
        <v>45384</v>
      </c>
    </row>
    <row r="634" spans="1:16" ht="120" x14ac:dyDescent="0.2">
      <c r="A634" s="4" t="s">
        <v>1195</v>
      </c>
      <c r="B634" s="5" t="s">
        <v>2479</v>
      </c>
      <c r="C634" s="5" t="s">
        <v>2502</v>
      </c>
      <c r="D634" s="5" t="s">
        <v>254</v>
      </c>
      <c r="E634" s="5" t="s">
        <v>1196</v>
      </c>
      <c r="F634" s="6">
        <v>14</v>
      </c>
      <c r="G634" s="7">
        <v>29639.61</v>
      </c>
      <c r="H634" s="13">
        <f>G634*0.1</f>
        <v>2963.9610000000002</v>
      </c>
      <c r="I634" s="14">
        <f>G634*0.15</f>
        <v>4445.9414999999999</v>
      </c>
      <c r="J634" s="14">
        <f>G634+H634+I634</f>
        <v>37049.512499999997</v>
      </c>
      <c r="K634" s="14">
        <f>J634*1.1</f>
        <v>40754.463750000003</v>
      </c>
      <c r="L634" s="8"/>
      <c r="M634" s="5" t="s">
        <v>2481</v>
      </c>
      <c r="N634" s="8" t="s">
        <v>2482</v>
      </c>
      <c r="O634" s="9" t="s">
        <v>2503</v>
      </c>
      <c r="P634" s="10">
        <v>45384</v>
      </c>
    </row>
    <row r="635" spans="1:16" ht="120" x14ac:dyDescent="0.2">
      <c r="A635" s="4" t="s">
        <v>1195</v>
      </c>
      <c r="B635" s="5" t="s">
        <v>2479</v>
      </c>
      <c r="C635" s="5" t="s">
        <v>2513</v>
      </c>
      <c r="D635" s="5" t="s">
        <v>254</v>
      </c>
      <c r="E635" s="5" t="s">
        <v>1196</v>
      </c>
      <c r="F635" s="6">
        <v>28</v>
      </c>
      <c r="G635" s="7">
        <v>59279.23</v>
      </c>
      <c r="H635" s="13">
        <f>G635*0.1</f>
        <v>5927.9230000000007</v>
      </c>
      <c r="I635" s="14">
        <f>G635*0.15</f>
        <v>8891.8845000000001</v>
      </c>
      <c r="J635" s="14">
        <f>G635+H635+I635</f>
        <v>74099.037500000006</v>
      </c>
      <c r="K635" s="14">
        <f>J635*1.1</f>
        <v>81508.941250000018</v>
      </c>
      <c r="L635" s="8"/>
      <c r="M635" s="5" t="s">
        <v>2481</v>
      </c>
      <c r="N635" s="8" t="s">
        <v>2507</v>
      </c>
      <c r="O635" s="9" t="s">
        <v>2514</v>
      </c>
      <c r="P635" s="10">
        <v>45391</v>
      </c>
    </row>
    <row r="636" spans="1:16" ht="120" x14ac:dyDescent="0.2">
      <c r="A636" s="4" t="s">
        <v>1195</v>
      </c>
      <c r="B636" s="5" t="s">
        <v>1195</v>
      </c>
      <c r="C636" s="5" t="s">
        <v>1931</v>
      </c>
      <c r="D636" s="5" t="s">
        <v>1785</v>
      </c>
      <c r="E636" s="5" t="s">
        <v>1196</v>
      </c>
      <c r="F636" s="6">
        <v>28</v>
      </c>
      <c r="G636" s="7">
        <v>28158.18</v>
      </c>
      <c r="H636" s="13">
        <f>G636*0.1</f>
        <v>2815.8180000000002</v>
      </c>
      <c r="I636" s="14">
        <f>G636*0.15</f>
        <v>4223.7269999999999</v>
      </c>
      <c r="J636" s="14">
        <f>G636+H636+I636</f>
        <v>35197.724999999999</v>
      </c>
      <c r="K636" s="14">
        <f>J636*1.1</f>
        <v>38717.497500000005</v>
      </c>
      <c r="L636" s="8"/>
      <c r="M636" s="5" t="s">
        <v>2336</v>
      </c>
      <c r="N636" s="8" t="s">
        <v>2337</v>
      </c>
      <c r="O636" s="9" t="s">
        <v>2338</v>
      </c>
      <c r="P636" s="10">
        <v>45386</v>
      </c>
    </row>
    <row r="637" spans="1:16" ht="120" x14ac:dyDescent="0.2">
      <c r="A637" s="4" t="s">
        <v>1195</v>
      </c>
      <c r="B637" s="5" t="s">
        <v>1195</v>
      </c>
      <c r="C637" s="5" t="s">
        <v>866</v>
      </c>
      <c r="D637" s="5" t="s">
        <v>1785</v>
      </c>
      <c r="E637" s="5" t="s">
        <v>1196</v>
      </c>
      <c r="F637" s="6">
        <v>28</v>
      </c>
      <c r="G637" s="7">
        <v>50449.39</v>
      </c>
      <c r="H637" s="13">
        <f>G637*0.1</f>
        <v>5044.9390000000003</v>
      </c>
      <c r="I637" s="14">
        <f>G637*0.15</f>
        <v>7567.4084999999995</v>
      </c>
      <c r="J637" s="14">
        <f>G637+H637+I637</f>
        <v>63061.737499999996</v>
      </c>
      <c r="K637" s="14">
        <f>J637*1.1</f>
        <v>69367.911250000005</v>
      </c>
      <c r="L637" s="8"/>
      <c r="M637" s="5" t="s">
        <v>2336</v>
      </c>
      <c r="N637" s="8" t="s">
        <v>2337</v>
      </c>
      <c r="O637" s="9" t="s">
        <v>2339</v>
      </c>
      <c r="P637" s="10">
        <v>45386</v>
      </c>
    </row>
    <row r="638" spans="1:16" ht="150" x14ac:dyDescent="0.2">
      <c r="A638" s="4" t="s">
        <v>1288</v>
      </c>
      <c r="B638" s="5" t="s">
        <v>2340</v>
      </c>
      <c r="C638" s="5" t="s">
        <v>2341</v>
      </c>
      <c r="D638" s="5" t="s">
        <v>173</v>
      </c>
      <c r="E638" s="5" t="s">
        <v>1289</v>
      </c>
      <c r="F638" s="6">
        <v>10</v>
      </c>
      <c r="G638" s="7">
        <v>723.9</v>
      </c>
      <c r="H638" s="13">
        <f>G638*0.1</f>
        <v>72.39</v>
      </c>
      <c r="I638" s="14">
        <f>G638*0.15</f>
        <v>108.58499999999999</v>
      </c>
      <c r="J638" s="14">
        <f>G638+H638+I638</f>
        <v>904.875</v>
      </c>
      <c r="K638" s="14">
        <f>J638*1.1</f>
        <v>995.36250000000007</v>
      </c>
      <c r="L638" s="8"/>
      <c r="M638" s="5" t="s">
        <v>2342</v>
      </c>
      <c r="N638" s="8" t="s">
        <v>2343</v>
      </c>
      <c r="O638" s="9" t="s">
        <v>2344</v>
      </c>
      <c r="P638" s="10">
        <v>45387</v>
      </c>
    </row>
    <row r="639" spans="1:16" ht="150" x14ac:dyDescent="0.2">
      <c r="A639" s="4" t="s">
        <v>1288</v>
      </c>
      <c r="B639" s="5" t="s">
        <v>2340</v>
      </c>
      <c r="C639" s="5" t="s">
        <v>2345</v>
      </c>
      <c r="D639" s="5" t="s">
        <v>173</v>
      </c>
      <c r="E639" s="5" t="s">
        <v>1289</v>
      </c>
      <c r="F639" s="6">
        <v>30</v>
      </c>
      <c r="G639" s="7">
        <v>2171.6999999999998</v>
      </c>
      <c r="H639" s="13">
        <f>G639*0.1</f>
        <v>217.17</v>
      </c>
      <c r="I639" s="14">
        <f>G639*0.15</f>
        <v>325.75499999999994</v>
      </c>
      <c r="J639" s="14">
        <f>G639+H639+I639</f>
        <v>2714.625</v>
      </c>
      <c r="K639" s="14">
        <f>J639*1.1</f>
        <v>2986.0875000000001</v>
      </c>
      <c r="L639" s="8"/>
      <c r="M639" s="5" t="s">
        <v>2342</v>
      </c>
      <c r="N639" s="8" t="s">
        <v>2343</v>
      </c>
      <c r="O639" s="9" t="s">
        <v>2346</v>
      </c>
      <c r="P639" s="10">
        <v>45387</v>
      </c>
    </row>
    <row r="640" spans="1:16" ht="150" x14ac:dyDescent="0.2">
      <c r="A640" s="4" t="s">
        <v>1288</v>
      </c>
      <c r="B640" s="5" t="s">
        <v>2340</v>
      </c>
      <c r="C640" s="5" t="s">
        <v>2347</v>
      </c>
      <c r="D640" s="5" t="s">
        <v>173</v>
      </c>
      <c r="E640" s="5" t="s">
        <v>1289</v>
      </c>
      <c r="F640" s="6">
        <v>10</v>
      </c>
      <c r="G640" s="7">
        <v>720.68</v>
      </c>
      <c r="H640" s="13">
        <f>G640*0.1</f>
        <v>72.067999999999998</v>
      </c>
      <c r="I640" s="14">
        <f>G640*0.15</f>
        <v>108.10199999999999</v>
      </c>
      <c r="J640" s="14">
        <f>G640+H640+I640</f>
        <v>900.84999999999991</v>
      </c>
      <c r="K640" s="14">
        <f>J640*1.1</f>
        <v>990.93499999999995</v>
      </c>
      <c r="L640" s="8"/>
      <c r="M640" s="5" t="s">
        <v>2342</v>
      </c>
      <c r="N640" s="8" t="s">
        <v>2343</v>
      </c>
      <c r="O640" s="9" t="s">
        <v>2348</v>
      </c>
      <c r="P640" s="10">
        <v>45387</v>
      </c>
    </row>
    <row r="641" spans="1:16" ht="150" x14ac:dyDescent="0.2">
      <c r="A641" s="4" t="s">
        <v>1288</v>
      </c>
      <c r="B641" s="5" t="s">
        <v>2340</v>
      </c>
      <c r="C641" s="5" t="s">
        <v>2349</v>
      </c>
      <c r="D641" s="5" t="s">
        <v>173</v>
      </c>
      <c r="E641" s="5" t="s">
        <v>1289</v>
      </c>
      <c r="F641" s="6">
        <v>30</v>
      </c>
      <c r="G641" s="7">
        <v>2162.04</v>
      </c>
      <c r="H641" s="13">
        <f>G641*0.1</f>
        <v>216.20400000000001</v>
      </c>
      <c r="I641" s="14">
        <f>G641*0.15</f>
        <v>324.30599999999998</v>
      </c>
      <c r="J641" s="14">
        <f>G641+H641+I641</f>
        <v>2702.55</v>
      </c>
      <c r="K641" s="14">
        <f>J641*1.1</f>
        <v>2972.8050000000003</v>
      </c>
      <c r="L641" s="8"/>
      <c r="M641" s="5" t="s">
        <v>2342</v>
      </c>
      <c r="N641" s="8" t="s">
        <v>2343</v>
      </c>
      <c r="O641" s="9" t="s">
        <v>2350</v>
      </c>
      <c r="P641" s="10">
        <v>45387</v>
      </c>
    </row>
    <row r="642" spans="1:16" ht="135" x14ac:dyDescent="0.2">
      <c r="A642" s="4" t="s">
        <v>186</v>
      </c>
      <c r="B642" s="5" t="s">
        <v>186</v>
      </c>
      <c r="C642" s="5" t="s">
        <v>221</v>
      </c>
      <c r="D642" s="5" t="s">
        <v>43</v>
      </c>
      <c r="E642" s="5" t="s">
        <v>187</v>
      </c>
      <c r="F642" s="6">
        <v>20</v>
      </c>
      <c r="G642" s="7">
        <v>38.869999999999997</v>
      </c>
      <c r="H642" s="13">
        <f>G642*0.17</f>
        <v>6.6078999999999999</v>
      </c>
      <c r="I642" s="14">
        <f>G642*0.3</f>
        <v>11.661</v>
      </c>
      <c r="J642" s="14">
        <f>G642+H642+I642</f>
        <v>57.1389</v>
      </c>
      <c r="K642" s="14">
        <f>J642*1.1</f>
        <v>62.852790000000006</v>
      </c>
      <c r="L642" s="8"/>
      <c r="M642" s="5" t="s">
        <v>597</v>
      </c>
      <c r="N642" s="8" t="s">
        <v>598</v>
      </c>
      <c r="O642" s="9" t="s">
        <v>599</v>
      </c>
      <c r="P642" s="10">
        <v>45383</v>
      </c>
    </row>
    <row r="643" spans="1:16" ht="135" x14ac:dyDescent="0.2">
      <c r="A643" s="4" t="s">
        <v>186</v>
      </c>
      <c r="B643" s="5" t="s">
        <v>186</v>
      </c>
      <c r="C643" s="5" t="s">
        <v>221</v>
      </c>
      <c r="D643" s="5" t="s">
        <v>43</v>
      </c>
      <c r="E643" s="5" t="s">
        <v>187</v>
      </c>
      <c r="F643" s="6">
        <v>20</v>
      </c>
      <c r="G643" s="7">
        <v>38.869999999999997</v>
      </c>
      <c r="H643" s="13">
        <f>G643*0.17</f>
        <v>6.6078999999999999</v>
      </c>
      <c r="I643" s="14">
        <f>G643*0.3</f>
        <v>11.661</v>
      </c>
      <c r="J643" s="14">
        <f>G643+H643+I643</f>
        <v>57.1389</v>
      </c>
      <c r="K643" s="14">
        <f>J643*1.1</f>
        <v>62.852790000000006</v>
      </c>
      <c r="L643" s="8"/>
      <c r="M643" s="5" t="s">
        <v>594</v>
      </c>
      <c r="N643" s="8" t="s">
        <v>598</v>
      </c>
      <c r="O643" s="9" t="s">
        <v>600</v>
      </c>
      <c r="P643" s="10">
        <v>45383</v>
      </c>
    </row>
    <row r="644" spans="1:16" ht="135" x14ac:dyDescent="0.2">
      <c r="A644" s="4" t="s">
        <v>186</v>
      </c>
      <c r="B644" s="5" t="s">
        <v>186</v>
      </c>
      <c r="C644" s="5" t="s">
        <v>221</v>
      </c>
      <c r="D644" s="5" t="s">
        <v>43</v>
      </c>
      <c r="E644" s="5" t="s">
        <v>187</v>
      </c>
      <c r="F644" s="6">
        <v>20</v>
      </c>
      <c r="G644" s="7">
        <v>38.869999999999997</v>
      </c>
      <c r="H644" s="13">
        <f>G644*0.17</f>
        <v>6.6078999999999999</v>
      </c>
      <c r="I644" s="14">
        <f>G644*0.3</f>
        <v>11.661</v>
      </c>
      <c r="J644" s="14">
        <f>G644+H644+I644</f>
        <v>57.1389</v>
      </c>
      <c r="K644" s="14">
        <f>J644*1.1</f>
        <v>62.852790000000006</v>
      </c>
      <c r="L644" s="8"/>
      <c r="M644" s="5" t="s">
        <v>594</v>
      </c>
      <c r="N644" s="8" t="s">
        <v>598</v>
      </c>
      <c r="O644" s="9" t="s">
        <v>601</v>
      </c>
      <c r="P644" s="10">
        <v>45383</v>
      </c>
    </row>
    <row r="645" spans="1:16" ht="150" x14ac:dyDescent="0.2">
      <c r="A645" s="4" t="s">
        <v>186</v>
      </c>
      <c r="B645" s="5" t="s">
        <v>186</v>
      </c>
      <c r="C645" s="5" t="s">
        <v>221</v>
      </c>
      <c r="D645" s="5" t="s">
        <v>52</v>
      </c>
      <c r="E645" s="5" t="s">
        <v>187</v>
      </c>
      <c r="F645" s="6">
        <v>20</v>
      </c>
      <c r="G645" s="7">
        <v>39.51</v>
      </c>
      <c r="H645" s="13">
        <f>G645*0.17</f>
        <v>6.7167000000000003</v>
      </c>
      <c r="I645" s="14">
        <f>G645*0.3</f>
        <v>11.853</v>
      </c>
      <c r="J645" s="14">
        <f>G645+H645+I645</f>
        <v>58.079700000000003</v>
      </c>
      <c r="K645" s="14">
        <f>J645*1.1</f>
        <v>63.887670000000007</v>
      </c>
      <c r="L645" s="8"/>
      <c r="M645" s="5" t="s">
        <v>596</v>
      </c>
      <c r="N645" s="8" t="s">
        <v>598</v>
      </c>
      <c r="O645" s="9" t="s">
        <v>602</v>
      </c>
      <c r="P645" s="10">
        <v>45383</v>
      </c>
    </row>
    <row r="646" spans="1:16" ht="75" x14ac:dyDescent="0.2">
      <c r="A646" s="4" t="s">
        <v>186</v>
      </c>
      <c r="B646" s="5" t="s">
        <v>702</v>
      </c>
      <c r="C646" s="5" t="s">
        <v>605</v>
      </c>
      <c r="D646" s="5" t="s">
        <v>542</v>
      </c>
      <c r="E646" s="5" t="s">
        <v>187</v>
      </c>
      <c r="F646" s="6">
        <v>20</v>
      </c>
      <c r="G646" s="7">
        <v>43.03</v>
      </c>
      <c r="H646" s="13">
        <f>G646*0.17</f>
        <v>7.315100000000001</v>
      </c>
      <c r="I646" s="14">
        <f>G646*0.3</f>
        <v>12.909000000000001</v>
      </c>
      <c r="J646" s="14">
        <f>G646+H646+I646</f>
        <v>63.254100000000001</v>
      </c>
      <c r="K646" s="14">
        <f>J646*1.1</f>
        <v>69.579510000000013</v>
      </c>
      <c r="L646" s="8"/>
      <c r="M646" s="5" t="s">
        <v>703</v>
      </c>
      <c r="N646" s="8" t="s">
        <v>598</v>
      </c>
      <c r="O646" s="9" t="s">
        <v>704</v>
      </c>
      <c r="P646" s="10">
        <v>45383</v>
      </c>
    </row>
    <row r="647" spans="1:16" ht="105" x14ac:dyDescent="0.2">
      <c r="A647" s="4" t="s">
        <v>186</v>
      </c>
      <c r="B647" s="5" t="s">
        <v>1892</v>
      </c>
      <c r="C647" s="5" t="s">
        <v>595</v>
      </c>
      <c r="D647" s="5" t="s">
        <v>155</v>
      </c>
      <c r="E647" s="5" t="s">
        <v>187</v>
      </c>
      <c r="F647" s="6">
        <v>28</v>
      </c>
      <c r="G647" s="7">
        <v>64.12</v>
      </c>
      <c r="H647" s="13">
        <f>G647*0.17</f>
        <v>10.900400000000001</v>
      </c>
      <c r="I647" s="14">
        <f>G647*0.3</f>
        <v>19.236000000000001</v>
      </c>
      <c r="J647" s="14">
        <f>G647+H647+I647</f>
        <v>94.256400000000014</v>
      </c>
      <c r="K647" s="14">
        <f>J647*1.1</f>
        <v>103.68204000000003</v>
      </c>
      <c r="L647" s="8"/>
      <c r="M647" s="5" t="s">
        <v>1893</v>
      </c>
      <c r="N647" s="8" t="s">
        <v>598</v>
      </c>
      <c r="O647" s="9" t="s">
        <v>1894</v>
      </c>
      <c r="P647" s="10">
        <v>45383</v>
      </c>
    </row>
    <row r="648" spans="1:16" ht="120" x14ac:dyDescent="0.2">
      <c r="A648" s="4" t="s">
        <v>323</v>
      </c>
      <c r="B648" s="5" t="s">
        <v>323</v>
      </c>
      <c r="C648" s="5" t="s">
        <v>971</v>
      </c>
      <c r="D648" s="5" t="s">
        <v>972</v>
      </c>
      <c r="E648" s="5" t="s">
        <v>324</v>
      </c>
      <c r="F648" s="6">
        <v>10</v>
      </c>
      <c r="G648" s="7">
        <v>971.46</v>
      </c>
      <c r="H648" s="13">
        <f>G648*0.1</f>
        <v>97.146000000000015</v>
      </c>
      <c r="I648" s="14">
        <f>G648*0.15</f>
        <v>145.71899999999999</v>
      </c>
      <c r="J648" s="14">
        <f>G648+H648+I648</f>
        <v>1214.325</v>
      </c>
      <c r="K648" s="14">
        <f>J648*1.1</f>
        <v>1335.7575000000002</v>
      </c>
      <c r="L648" s="8"/>
      <c r="M648" s="5" t="s">
        <v>973</v>
      </c>
      <c r="N648" s="8" t="s">
        <v>974</v>
      </c>
      <c r="O648" s="9" t="s">
        <v>975</v>
      </c>
      <c r="P648" s="10">
        <v>45383</v>
      </c>
    </row>
    <row r="649" spans="1:16" ht="120" x14ac:dyDescent="0.2">
      <c r="A649" s="4" t="s">
        <v>323</v>
      </c>
      <c r="B649" s="5" t="s">
        <v>323</v>
      </c>
      <c r="C649" s="5" t="s">
        <v>1028</v>
      </c>
      <c r="D649" s="5" t="s">
        <v>972</v>
      </c>
      <c r="E649" s="5" t="s">
        <v>324</v>
      </c>
      <c r="F649" s="6">
        <v>2</v>
      </c>
      <c r="G649" s="7">
        <v>194.29</v>
      </c>
      <c r="H649" s="13">
        <f>G649*0.14</f>
        <v>27.200600000000001</v>
      </c>
      <c r="I649" s="14">
        <f>G649*0.22</f>
        <v>42.7438</v>
      </c>
      <c r="J649" s="14">
        <f>G649+H649+I649</f>
        <v>264.23439999999999</v>
      </c>
      <c r="K649" s="14">
        <f>J649*1.1</f>
        <v>290.65784000000002</v>
      </c>
      <c r="L649" s="8"/>
      <c r="M649" s="5" t="s">
        <v>973</v>
      </c>
      <c r="N649" s="8" t="s">
        <v>974</v>
      </c>
      <c r="O649" s="9" t="s">
        <v>1029</v>
      </c>
      <c r="P649" s="10">
        <v>45383</v>
      </c>
    </row>
    <row r="650" spans="1:16" ht="120" x14ac:dyDescent="0.2">
      <c r="A650" s="4" t="s">
        <v>323</v>
      </c>
      <c r="B650" s="5" t="s">
        <v>323</v>
      </c>
      <c r="C650" s="5" t="s">
        <v>1030</v>
      </c>
      <c r="D650" s="5" t="s">
        <v>972</v>
      </c>
      <c r="E650" s="5" t="s">
        <v>324</v>
      </c>
      <c r="F650" s="6">
        <v>4</v>
      </c>
      <c r="G650" s="7">
        <v>388.58</v>
      </c>
      <c r="H650" s="13">
        <f>G650*0.14</f>
        <v>54.401200000000003</v>
      </c>
      <c r="I650" s="14">
        <f>G650*0.22</f>
        <v>85.4876</v>
      </c>
      <c r="J650" s="14">
        <f>G650+H650+I650</f>
        <v>528.46879999999999</v>
      </c>
      <c r="K650" s="14">
        <f>J650*1.1</f>
        <v>581.31568000000004</v>
      </c>
      <c r="L650" s="8"/>
      <c r="M650" s="5" t="s">
        <v>973</v>
      </c>
      <c r="N650" s="8" t="s">
        <v>974</v>
      </c>
      <c r="O650" s="9" t="s">
        <v>1031</v>
      </c>
      <c r="P650" s="10">
        <v>45383</v>
      </c>
    </row>
    <row r="651" spans="1:16" ht="120" x14ac:dyDescent="0.2">
      <c r="A651" s="4" t="s">
        <v>323</v>
      </c>
      <c r="B651" s="5" t="s">
        <v>323</v>
      </c>
      <c r="C651" s="5" t="s">
        <v>1032</v>
      </c>
      <c r="D651" s="5" t="s">
        <v>972</v>
      </c>
      <c r="E651" s="5" t="s">
        <v>324</v>
      </c>
      <c r="F651" s="6">
        <v>5</v>
      </c>
      <c r="G651" s="7">
        <v>485.73</v>
      </c>
      <c r="H651" s="13">
        <f>G651*0.14</f>
        <v>68.002200000000002</v>
      </c>
      <c r="I651" s="14">
        <f>G651*0.22</f>
        <v>106.86060000000001</v>
      </c>
      <c r="J651" s="14">
        <f>G651+H651+I651</f>
        <v>660.59280000000001</v>
      </c>
      <c r="K651" s="14">
        <f>J651*1.1</f>
        <v>726.65208000000007</v>
      </c>
      <c r="L651" s="8"/>
      <c r="M651" s="5" t="s">
        <v>973</v>
      </c>
      <c r="N651" s="8" t="s">
        <v>974</v>
      </c>
      <c r="O651" s="9" t="s">
        <v>1033</v>
      </c>
      <c r="P651" s="10">
        <v>45383</v>
      </c>
    </row>
    <row r="652" spans="1:16" ht="120" x14ac:dyDescent="0.2">
      <c r="A652" s="4" t="s">
        <v>323</v>
      </c>
      <c r="B652" s="5" t="s">
        <v>323</v>
      </c>
      <c r="C652" s="5" t="s">
        <v>1010</v>
      </c>
      <c r="D652" s="5" t="s">
        <v>972</v>
      </c>
      <c r="E652" s="5" t="s">
        <v>324</v>
      </c>
      <c r="F652" s="6">
        <v>9</v>
      </c>
      <c r="G652" s="7">
        <v>874.31</v>
      </c>
      <c r="H652" s="13">
        <f>G652*0.1</f>
        <v>87.430999999999997</v>
      </c>
      <c r="I652" s="14">
        <f>G652*0.15</f>
        <v>131.14649999999997</v>
      </c>
      <c r="J652" s="14">
        <f>G652+H652+I652</f>
        <v>1092.8875</v>
      </c>
      <c r="K652" s="14">
        <f>J652*1.1</f>
        <v>1202.1762500000002</v>
      </c>
      <c r="L652" s="8"/>
      <c r="M652" s="5" t="s">
        <v>973</v>
      </c>
      <c r="N652" s="8" t="s">
        <v>974</v>
      </c>
      <c r="O652" s="9" t="s">
        <v>1011</v>
      </c>
      <c r="P652" s="10">
        <v>45383</v>
      </c>
    </row>
    <row r="653" spans="1:16" ht="120" x14ac:dyDescent="0.2">
      <c r="A653" s="4" t="s">
        <v>323</v>
      </c>
      <c r="B653" s="5" t="s">
        <v>323</v>
      </c>
      <c r="C653" s="5" t="s">
        <v>1034</v>
      </c>
      <c r="D653" s="5" t="s">
        <v>972</v>
      </c>
      <c r="E653" s="5" t="s">
        <v>324</v>
      </c>
      <c r="F653" s="6">
        <v>10</v>
      </c>
      <c r="G653" s="7">
        <v>971.46</v>
      </c>
      <c r="H653" s="13">
        <f>G653*0.1</f>
        <v>97.146000000000015</v>
      </c>
      <c r="I653" s="14">
        <f>G653*0.15</f>
        <v>145.71899999999999</v>
      </c>
      <c r="J653" s="14">
        <f>G653+H653+I653</f>
        <v>1214.325</v>
      </c>
      <c r="K653" s="14">
        <f>J653*1.1</f>
        <v>1335.7575000000002</v>
      </c>
      <c r="L653" s="8"/>
      <c r="M653" s="5" t="s">
        <v>973</v>
      </c>
      <c r="N653" s="8" t="s">
        <v>974</v>
      </c>
      <c r="O653" s="9" t="s">
        <v>1035</v>
      </c>
      <c r="P653" s="10">
        <v>45383</v>
      </c>
    </row>
    <row r="654" spans="1:16" ht="120" x14ac:dyDescent="0.2">
      <c r="A654" s="4" t="s">
        <v>323</v>
      </c>
      <c r="B654" s="5" t="s">
        <v>323</v>
      </c>
      <c r="C654" s="5" t="s">
        <v>1050</v>
      </c>
      <c r="D654" s="5" t="s">
        <v>972</v>
      </c>
      <c r="E654" s="5" t="s">
        <v>324</v>
      </c>
      <c r="F654" s="6">
        <v>2</v>
      </c>
      <c r="G654" s="7">
        <v>194.29</v>
      </c>
      <c r="H654" s="13">
        <f>G654*0.14</f>
        <v>27.200600000000001</v>
      </c>
      <c r="I654" s="14">
        <f>G654*0.22</f>
        <v>42.7438</v>
      </c>
      <c r="J654" s="14">
        <f>G654+H654+I654</f>
        <v>264.23439999999999</v>
      </c>
      <c r="K654" s="14">
        <f>J654*1.1</f>
        <v>290.65784000000002</v>
      </c>
      <c r="L654" s="8"/>
      <c r="M654" s="5" t="s">
        <v>973</v>
      </c>
      <c r="N654" s="8" t="s">
        <v>974</v>
      </c>
      <c r="O654" s="9" t="s">
        <v>1051</v>
      </c>
      <c r="P654" s="10">
        <v>45383</v>
      </c>
    </row>
    <row r="655" spans="1:16" ht="120" x14ac:dyDescent="0.2">
      <c r="A655" s="4" t="s">
        <v>323</v>
      </c>
      <c r="B655" s="5" t="s">
        <v>323</v>
      </c>
      <c r="C655" s="5" t="s">
        <v>1052</v>
      </c>
      <c r="D655" s="5" t="s">
        <v>972</v>
      </c>
      <c r="E655" s="5" t="s">
        <v>324</v>
      </c>
      <c r="F655" s="6">
        <v>4</v>
      </c>
      <c r="G655" s="7">
        <v>388.58</v>
      </c>
      <c r="H655" s="13">
        <f>G655*0.14</f>
        <v>54.401200000000003</v>
      </c>
      <c r="I655" s="14">
        <f>G655*0.22</f>
        <v>85.4876</v>
      </c>
      <c r="J655" s="14">
        <f>G655+H655+I655</f>
        <v>528.46879999999999</v>
      </c>
      <c r="K655" s="14">
        <f>J655*1.1</f>
        <v>581.31568000000004</v>
      </c>
      <c r="L655" s="8"/>
      <c r="M655" s="5" t="s">
        <v>973</v>
      </c>
      <c r="N655" s="8" t="s">
        <v>974</v>
      </c>
      <c r="O655" s="9" t="s">
        <v>1053</v>
      </c>
      <c r="P655" s="10">
        <v>45383</v>
      </c>
    </row>
    <row r="656" spans="1:16" ht="120" x14ac:dyDescent="0.2">
      <c r="A656" s="4" t="s">
        <v>323</v>
      </c>
      <c r="B656" s="5" t="s">
        <v>323</v>
      </c>
      <c r="C656" s="5" t="s">
        <v>1054</v>
      </c>
      <c r="D656" s="5" t="s">
        <v>972</v>
      </c>
      <c r="E656" s="5" t="s">
        <v>324</v>
      </c>
      <c r="F656" s="6">
        <v>5</v>
      </c>
      <c r="G656" s="7">
        <v>485.73</v>
      </c>
      <c r="H656" s="13">
        <f>G656*0.14</f>
        <v>68.002200000000002</v>
      </c>
      <c r="I656" s="14">
        <f>G656*0.22</f>
        <v>106.86060000000001</v>
      </c>
      <c r="J656" s="14">
        <f>G656+H656+I656</f>
        <v>660.59280000000001</v>
      </c>
      <c r="K656" s="14">
        <f>J656*1.1</f>
        <v>726.65208000000007</v>
      </c>
      <c r="L656" s="8"/>
      <c r="M656" s="5" t="s">
        <v>973</v>
      </c>
      <c r="N656" s="8" t="s">
        <v>974</v>
      </c>
      <c r="O656" s="9" t="s">
        <v>1055</v>
      </c>
      <c r="P656" s="10">
        <v>45383</v>
      </c>
    </row>
    <row r="657" spans="1:16" ht="120" x14ac:dyDescent="0.2">
      <c r="A657" s="4" t="s">
        <v>323</v>
      </c>
      <c r="B657" s="5" t="s">
        <v>323</v>
      </c>
      <c r="C657" s="5" t="s">
        <v>1056</v>
      </c>
      <c r="D657" s="5" t="s">
        <v>972</v>
      </c>
      <c r="E657" s="5" t="s">
        <v>324</v>
      </c>
      <c r="F657" s="6">
        <v>9</v>
      </c>
      <c r="G657" s="7">
        <v>874.31</v>
      </c>
      <c r="H657" s="13">
        <f>G657*0.1</f>
        <v>87.430999999999997</v>
      </c>
      <c r="I657" s="14">
        <f>G657*0.15</f>
        <v>131.14649999999997</v>
      </c>
      <c r="J657" s="14">
        <f>G657+H657+I657</f>
        <v>1092.8875</v>
      </c>
      <c r="K657" s="14">
        <f>J657*1.1</f>
        <v>1202.1762500000002</v>
      </c>
      <c r="L657" s="8"/>
      <c r="M657" s="5" t="s">
        <v>973</v>
      </c>
      <c r="N657" s="8" t="s">
        <v>974</v>
      </c>
      <c r="O657" s="9" t="s">
        <v>1057</v>
      </c>
      <c r="P657" s="10">
        <v>45383</v>
      </c>
    </row>
    <row r="658" spans="1:16" ht="120" x14ac:dyDescent="0.2">
      <c r="A658" s="4" t="s">
        <v>323</v>
      </c>
      <c r="B658" s="5" t="s">
        <v>323</v>
      </c>
      <c r="C658" s="5" t="s">
        <v>976</v>
      </c>
      <c r="D658" s="5" t="s">
        <v>972</v>
      </c>
      <c r="E658" s="5" t="s">
        <v>324</v>
      </c>
      <c r="F658" s="6">
        <v>10</v>
      </c>
      <c r="G658" s="7">
        <v>1457.18</v>
      </c>
      <c r="H658" s="13">
        <f>G658*0.1</f>
        <v>145.71800000000002</v>
      </c>
      <c r="I658" s="14">
        <f>G658*0.15</f>
        <v>218.577</v>
      </c>
      <c r="J658" s="14">
        <f>G658+H658+I658</f>
        <v>1821.4750000000001</v>
      </c>
      <c r="K658" s="14">
        <f>J658*1.1</f>
        <v>2003.6225000000004</v>
      </c>
      <c r="L658" s="8"/>
      <c r="M658" s="5" t="s">
        <v>973</v>
      </c>
      <c r="N658" s="8" t="s">
        <v>974</v>
      </c>
      <c r="O658" s="9" t="s">
        <v>977</v>
      </c>
      <c r="P658" s="10">
        <v>45383</v>
      </c>
    </row>
    <row r="659" spans="1:16" ht="120" x14ac:dyDescent="0.2">
      <c r="A659" s="4" t="s">
        <v>323</v>
      </c>
      <c r="B659" s="5" t="s">
        <v>323</v>
      </c>
      <c r="C659" s="5" t="s">
        <v>1012</v>
      </c>
      <c r="D659" s="5" t="s">
        <v>972</v>
      </c>
      <c r="E659" s="5" t="s">
        <v>324</v>
      </c>
      <c r="F659" s="6">
        <v>2</v>
      </c>
      <c r="G659" s="7">
        <v>291.44</v>
      </c>
      <c r="H659" s="13">
        <f>G659*0.14</f>
        <v>40.801600000000001</v>
      </c>
      <c r="I659" s="14">
        <f>G659*0.22</f>
        <v>64.116799999999998</v>
      </c>
      <c r="J659" s="14">
        <f>G659+H659+I659</f>
        <v>396.35840000000002</v>
      </c>
      <c r="K659" s="14">
        <f>J659*1.1</f>
        <v>435.99424000000005</v>
      </c>
      <c r="L659" s="8"/>
      <c r="M659" s="5" t="s">
        <v>973</v>
      </c>
      <c r="N659" s="8" t="s">
        <v>974</v>
      </c>
      <c r="O659" s="9" t="s">
        <v>1013</v>
      </c>
      <c r="P659" s="10">
        <v>45383</v>
      </c>
    </row>
    <row r="660" spans="1:16" ht="120" x14ac:dyDescent="0.2">
      <c r="A660" s="4" t="s">
        <v>323</v>
      </c>
      <c r="B660" s="5" t="s">
        <v>323</v>
      </c>
      <c r="C660" s="5" t="s">
        <v>1014</v>
      </c>
      <c r="D660" s="5" t="s">
        <v>972</v>
      </c>
      <c r="E660" s="5" t="s">
        <v>324</v>
      </c>
      <c r="F660" s="6">
        <v>4</v>
      </c>
      <c r="G660" s="7">
        <v>582.87</v>
      </c>
      <c r="H660" s="13">
        <f>G660*0.1</f>
        <v>58.287000000000006</v>
      </c>
      <c r="I660" s="14">
        <f>G660*0.15</f>
        <v>87.430499999999995</v>
      </c>
      <c r="J660" s="14">
        <f>G660+H660+I660</f>
        <v>728.58750000000009</v>
      </c>
      <c r="K660" s="14">
        <f>J660*1.1</f>
        <v>801.44625000000019</v>
      </c>
      <c r="L660" s="8"/>
      <c r="M660" s="5" t="s">
        <v>973</v>
      </c>
      <c r="N660" s="8" t="s">
        <v>974</v>
      </c>
      <c r="O660" s="9" t="s">
        <v>1015</v>
      </c>
      <c r="P660" s="10">
        <v>45383</v>
      </c>
    </row>
    <row r="661" spans="1:16" ht="120" x14ac:dyDescent="0.2">
      <c r="A661" s="4" t="s">
        <v>323</v>
      </c>
      <c r="B661" s="5" t="s">
        <v>323</v>
      </c>
      <c r="C661" s="5" t="s">
        <v>1016</v>
      </c>
      <c r="D661" s="5" t="s">
        <v>972</v>
      </c>
      <c r="E661" s="5" t="s">
        <v>324</v>
      </c>
      <c r="F661" s="6">
        <v>5</v>
      </c>
      <c r="G661" s="7">
        <v>728.59</v>
      </c>
      <c r="H661" s="13">
        <f>G661*0.1</f>
        <v>72.859000000000009</v>
      </c>
      <c r="I661" s="14">
        <f>G661*0.15</f>
        <v>109.2885</v>
      </c>
      <c r="J661" s="14">
        <f>G661+H661+I661</f>
        <v>910.73750000000007</v>
      </c>
      <c r="K661" s="14">
        <f>J661*1.1</f>
        <v>1001.8112500000002</v>
      </c>
      <c r="L661" s="8"/>
      <c r="M661" s="5" t="s">
        <v>973</v>
      </c>
      <c r="N661" s="8" t="s">
        <v>974</v>
      </c>
      <c r="O661" s="9" t="s">
        <v>1017</v>
      </c>
      <c r="P661" s="10">
        <v>45383</v>
      </c>
    </row>
    <row r="662" spans="1:16" ht="120" x14ac:dyDescent="0.2">
      <c r="A662" s="4" t="s">
        <v>323</v>
      </c>
      <c r="B662" s="5" t="s">
        <v>323</v>
      </c>
      <c r="C662" s="5" t="s">
        <v>1018</v>
      </c>
      <c r="D662" s="5" t="s">
        <v>972</v>
      </c>
      <c r="E662" s="5" t="s">
        <v>324</v>
      </c>
      <c r="F662" s="6">
        <v>9</v>
      </c>
      <c r="G662" s="7">
        <v>1311.47</v>
      </c>
      <c r="H662" s="13">
        <f>G662*0.1</f>
        <v>131.14700000000002</v>
      </c>
      <c r="I662" s="14">
        <f>G662*0.15</f>
        <v>196.72049999999999</v>
      </c>
      <c r="J662" s="14">
        <f>G662+H662+I662</f>
        <v>1639.3374999999999</v>
      </c>
      <c r="K662" s="14">
        <f>J662*1.1</f>
        <v>1803.27125</v>
      </c>
      <c r="L662" s="8"/>
      <c r="M662" s="5" t="s">
        <v>973</v>
      </c>
      <c r="N662" s="8" t="s">
        <v>974</v>
      </c>
      <c r="O662" s="9" t="s">
        <v>1019</v>
      </c>
      <c r="P662" s="10">
        <v>45383</v>
      </c>
    </row>
    <row r="663" spans="1:16" ht="120" x14ac:dyDescent="0.2">
      <c r="A663" s="4" t="s">
        <v>323</v>
      </c>
      <c r="B663" s="5" t="s">
        <v>323</v>
      </c>
      <c r="C663" s="5" t="s">
        <v>1044</v>
      </c>
      <c r="D663" s="5" t="s">
        <v>972</v>
      </c>
      <c r="E663" s="5" t="s">
        <v>324</v>
      </c>
      <c r="F663" s="6">
        <v>10</v>
      </c>
      <c r="G663" s="7">
        <v>1457.18</v>
      </c>
      <c r="H663" s="13">
        <f>G663*0.1</f>
        <v>145.71800000000002</v>
      </c>
      <c r="I663" s="14">
        <f>G663*0.15</f>
        <v>218.577</v>
      </c>
      <c r="J663" s="14">
        <f>G663+H663+I663</f>
        <v>1821.4750000000001</v>
      </c>
      <c r="K663" s="14">
        <f>J663*1.1</f>
        <v>2003.6225000000004</v>
      </c>
      <c r="L663" s="8"/>
      <c r="M663" s="5" t="s">
        <v>973</v>
      </c>
      <c r="N663" s="8" t="s">
        <v>974</v>
      </c>
      <c r="O663" s="9" t="s">
        <v>1045</v>
      </c>
      <c r="P663" s="10">
        <v>45383</v>
      </c>
    </row>
    <row r="664" spans="1:16" ht="120" x14ac:dyDescent="0.2">
      <c r="A664" s="4" t="s">
        <v>323</v>
      </c>
      <c r="B664" s="5" t="s">
        <v>323</v>
      </c>
      <c r="C664" s="5" t="s">
        <v>1036</v>
      </c>
      <c r="D664" s="5" t="s">
        <v>972</v>
      </c>
      <c r="E664" s="5" t="s">
        <v>324</v>
      </c>
      <c r="F664" s="6">
        <v>2</v>
      </c>
      <c r="G664" s="7">
        <v>291.44</v>
      </c>
      <c r="H664" s="13">
        <f>G664*0.14</f>
        <v>40.801600000000001</v>
      </c>
      <c r="I664" s="14">
        <f>G664*0.22</f>
        <v>64.116799999999998</v>
      </c>
      <c r="J664" s="14">
        <f>G664+H664+I664</f>
        <v>396.35840000000002</v>
      </c>
      <c r="K664" s="14">
        <f>J664*1.1</f>
        <v>435.99424000000005</v>
      </c>
      <c r="L664" s="8"/>
      <c r="M664" s="5" t="s">
        <v>973</v>
      </c>
      <c r="N664" s="8" t="s">
        <v>974</v>
      </c>
      <c r="O664" s="9" t="s">
        <v>1037</v>
      </c>
      <c r="P664" s="10">
        <v>45383</v>
      </c>
    </row>
    <row r="665" spans="1:16" ht="120" x14ac:dyDescent="0.2">
      <c r="A665" s="4" t="s">
        <v>323</v>
      </c>
      <c r="B665" s="5" t="s">
        <v>323</v>
      </c>
      <c r="C665" s="5" t="s">
        <v>1038</v>
      </c>
      <c r="D665" s="5" t="s">
        <v>972</v>
      </c>
      <c r="E665" s="5" t="s">
        <v>324</v>
      </c>
      <c r="F665" s="6">
        <v>4</v>
      </c>
      <c r="G665" s="7">
        <v>582.87</v>
      </c>
      <c r="H665" s="13">
        <f>G665*0.1</f>
        <v>58.287000000000006</v>
      </c>
      <c r="I665" s="14">
        <f>G665*0.15</f>
        <v>87.430499999999995</v>
      </c>
      <c r="J665" s="14">
        <f>G665+H665+I665</f>
        <v>728.58750000000009</v>
      </c>
      <c r="K665" s="14">
        <f>J665*1.1</f>
        <v>801.44625000000019</v>
      </c>
      <c r="L665" s="8"/>
      <c r="M665" s="5" t="s">
        <v>973</v>
      </c>
      <c r="N665" s="8" t="s">
        <v>974</v>
      </c>
      <c r="O665" s="9" t="s">
        <v>1039</v>
      </c>
      <c r="P665" s="10">
        <v>45383</v>
      </c>
    </row>
    <row r="666" spans="1:16" ht="120" x14ac:dyDescent="0.2">
      <c r="A666" s="4" t="s">
        <v>323</v>
      </c>
      <c r="B666" s="5" t="s">
        <v>323</v>
      </c>
      <c r="C666" s="5" t="s">
        <v>1040</v>
      </c>
      <c r="D666" s="5" t="s">
        <v>972</v>
      </c>
      <c r="E666" s="5" t="s">
        <v>324</v>
      </c>
      <c r="F666" s="6">
        <v>5</v>
      </c>
      <c r="G666" s="7">
        <v>728.59</v>
      </c>
      <c r="H666" s="13">
        <f>G666*0.1</f>
        <v>72.859000000000009</v>
      </c>
      <c r="I666" s="14">
        <f>G666*0.15</f>
        <v>109.2885</v>
      </c>
      <c r="J666" s="14">
        <f>G666+H666+I666</f>
        <v>910.73750000000007</v>
      </c>
      <c r="K666" s="14">
        <f>J666*1.1</f>
        <v>1001.8112500000002</v>
      </c>
      <c r="L666" s="8"/>
      <c r="M666" s="5" t="s">
        <v>973</v>
      </c>
      <c r="N666" s="8" t="s">
        <v>974</v>
      </c>
      <c r="O666" s="9" t="s">
        <v>1041</v>
      </c>
      <c r="P666" s="10">
        <v>45383</v>
      </c>
    </row>
    <row r="667" spans="1:16" ht="120" x14ac:dyDescent="0.2">
      <c r="A667" s="4" t="s">
        <v>323</v>
      </c>
      <c r="B667" s="5" t="s">
        <v>323</v>
      </c>
      <c r="C667" s="5" t="s">
        <v>1042</v>
      </c>
      <c r="D667" s="5" t="s">
        <v>972</v>
      </c>
      <c r="E667" s="5" t="s">
        <v>324</v>
      </c>
      <c r="F667" s="6">
        <v>9</v>
      </c>
      <c r="G667" s="7">
        <v>1311.47</v>
      </c>
      <c r="H667" s="13">
        <f>G667*0.1</f>
        <v>131.14700000000002</v>
      </c>
      <c r="I667" s="14">
        <f>G667*0.15</f>
        <v>196.72049999999999</v>
      </c>
      <c r="J667" s="14">
        <f>G667+H667+I667</f>
        <v>1639.3374999999999</v>
      </c>
      <c r="K667" s="14">
        <f>J667*1.1</f>
        <v>1803.27125</v>
      </c>
      <c r="L667" s="8"/>
      <c r="M667" s="5" t="s">
        <v>973</v>
      </c>
      <c r="N667" s="8" t="s">
        <v>974</v>
      </c>
      <c r="O667" s="9" t="s">
        <v>1043</v>
      </c>
      <c r="P667" s="10">
        <v>45383</v>
      </c>
    </row>
    <row r="668" spans="1:16" ht="120" x14ac:dyDescent="0.2">
      <c r="A668" s="4" t="s">
        <v>323</v>
      </c>
      <c r="B668" s="5" t="s">
        <v>323</v>
      </c>
      <c r="C668" s="5" t="s">
        <v>978</v>
      </c>
      <c r="D668" s="5" t="s">
        <v>972</v>
      </c>
      <c r="E668" s="5" t="s">
        <v>324</v>
      </c>
      <c r="F668" s="6">
        <v>10</v>
      </c>
      <c r="G668" s="7">
        <v>1942.91</v>
      </c>
      <c r="H668" s="13">
        <f>G668*0.1</f>
        <v>194.29100000000003</v>
      </c>
      <c r="I668" s="14">
        <f>G668*0.15</f>
        <v>291.43650000000002</v>
      </c>
      <c r="J668" s="14">
        <f>G668+H668+I668</f>
        <v>2428.6374999999998</v>
      </c>
      <c r="K668" s="14">
        <f>J668*1.1</f>
        <v>2671.5012499999998</v>
      </c>
      <c r="L668" s="8"/>
      <c r="M668" s="5" t="s">
        <v>973</v>
      </c>
      <c r="N668" s="8" t="s">
        <v>974</v>
      </c>
      <c r="O668" s="9" t="s">
        <v>979</v>
      </c>
      <c r="P668" s="10">
        <v>45383</v>
      </c>
    </row>
    <row r="669" spans="1:16" ht="120" x14ac:dyDescent="0.2">
      <c r="A669" s="4" t="s">
        <v>323</v>
      </c>
      <c r="B669" s="5" t="s">
        <v>323</v>
      </c>
      <c r="C669" s="5" t="s">
        <v>1020</v>
      </c>
      <c r="D669" s="5" t="s">
        <v>972</v>
      </c>
      <c r="E669" s="5" t="s">
        <v>324</v>
      </c>
      <c r="F669" s="6">
        <v>2</v>
      </c>
      <c r="G669" s="7">
        <v>388.58</v>
      </c>
      <c r="H669" s="13">
        <f>G669*0.14</f>
        <v>54.401200000000003</v>
      </c>
      <c r="I669" s="14">
        <f>G669*0.22</f>
        <v>85.4876</v>
      </c>
      <c r="J669" s="14">
        <f>G669+H669+I669</f>
        <v>528.46879999999999</v>
      </c>
      <c r="K669" s="14">
        <f>J669*1.1</f>
        <v>581.31568000000004</v>
      </c>
      <c r="L669" s="8"/>
      <c r="M669" s="5" t="s">
        <v>973</v>
      </c>
      <c r="N669" s="8" t="s">
        <v>974</v>
      </c>
      <c r="O669" s="9" t="s">
        <v>1021</v>
      </c>
      <c r="P669" s="10">
        <v>45383</v>
      </c>
    </row>
    <row r="670" spans="1:16" ht="120" x14ac:dyDescent="0.2">
      <c r="A670" s="4" t="s">
        <v>323</v>
      </c>
      <c r="B670" s="5" t="s">
        <v>323</v>
      </c>
      <c r="C670" s="5" t="s">
        <v>998</v>
      </c>
      <c r="D670" s="5" t="s">
        <v>972</v>
      </c>
      <c r="E670" s="5" t="s">
        <v>324</v>
      </c>
      <c r="F670" s="6">
        <v>4</v>
      </c>
      <c r="G670" s="7">
        <v>777.16</v>
      </c>
      <c r="H670" s="13">
        <f>G670*0.1</f>
        <v>77.716000000000008</v>
      </c>
      <c r="I670" s="14">
        <f>G670*0.15</f>
        <v>116.57399999999998</v>
      </c>
      <c r="J670" s="14">
        <f>G670+H670+I670</f>
        <v>971.44999999999993</v>
      </c>
      <c r="K670" s="14">
        <f>J670*1.1</f>
        <v>1068.595</v>
      </c>
      <c r="L670" s="8"/>
      <c r="M670" s="5" t="s">
        <v>973</v>
      </c>
      <c r="N670" s="8" t="s">
        <v>974</v>
      </c>
      <c r="O670" s="9" t="s">
        <v>999</v>
      </c>
      <c r="P670" s="10">
        <v>45383</v>
      </c>
    </row>
    <row r="671" spans="1:16" ht="120" x14ac:dyDescent="0.2">
      <c r="A671" s="4" t="s">
        <v>323</v>
      </c>
      <c r="B671" s="5" t="s">
        <v>323</v>
      </c>
      <c r="C671" s="5" t="s">
        <v>1000</v>
      </c>
      <c r="D671" s="5" t="s">
        <v>972</v>
      </c>
      <c r="E671" s="5" t="s">
        <v>324</v>
      </c>
      <c r="F671" s="6">
        <v>5</v>
      </c>
      <c r="G671" s="7">
        <v>971.46</v>
      </c>
      <c r="H671" s="13">
        <f>G671*0.1</f>
        <v>97.146000000000015</v>
      </c>
      <c r="I671" s="14">
        <f>G671*0.15</f>
        <v>145.71899999999999</v>
      </c>
      <c r="J671" s="14">
        <f>G671+H671+I671</f>
        <v>1214.325</v>
      </c>
      <c r="K671" s="14">
        <f>J671*1.1</f>
        <v>1335.7575000000002</v>
      </c>
      <c r="L671" s="8"/>
      <c r="M671" s="5" t="s">
        <v>973</v>
      </c>
      <c r="N671" s="8" t="s">
        <v>974</v>
      </c>
      <c r="O671" s="9" t="s">
        <v>1001</v>
      </c>
      <c r="P671" s="10">
        <v>45383</v>
      </c>
    </row>
    <row r="672" spans="1:16" ht="120" x14ac:dyDescent="0.2">
      <c r="A672" s="4" t="s">
        <v>323</v>
      </c>
      <c r="B672" s="5" t="s">
        <v>323</v>
      </c>
      <c r="C672" s="5" t="s">
        <v>1002</v>
      </c>
      <c r="D672" s="5" t="s">
        <v>972</v>
      </c>
      <c r="E672" s="5" t="s">
        <v>324</v>
      </c>
      <c r="F672" s="6">
        <v>9</v>
      </c>
      <c r="G672" s="7">
        <v>1748.62</v>
      </c>
      <c r="H672" s="13">
        <f>G672*0.1</f>
        <v>174.86199999999999</v>
      </c>
      <c r="I672" s="14">
        <f>G672*0.15</f>
        <v>262.29299999999995</v>
      </c>
      <c r="J672" s="14">
        <f>G672+H672+I672</f>
        <v>2185.7750000000001</v>
      </c>
      <c r="K672" s="14">
        <f>J672*1.1</f>
        <v>2404.3525000000004</v>
      </c>
      <c r="L672" s="8"/>
      <c r="M672" s="5" t="s">
        <v>973</v>
      </c>
      <c r="N672" s="8" t="s">
        <v>974</v>
      </c>
      <c r="O672" s="9" t="s">
        <v>1003</v>
      </c>
      <c r="P672" s="10">
        <v>45383</v>
      </c>
    </row>
    <row r="673" spans="1:16" ht="120" x14ac:dyDescent="0.2">
      <c r="A673" s="4" t="s">
        <v>323</v>
      </c>
      <c r="B673" s="5" t="s">
        <v>323</v>
      </c>
      <c r="C673" s="5" t="s">
        <v>1150</v>
      </c>
      <c r="D673" s="5" t="s">
        <v>972</v>
      </c>
      <c r="E673" s="5" t="s">
        <v>324</v>
      </c>
      <c r="F673" s="6">
        <v>10</v>
      </c>
      <c r="G673" s="7">
        <v>1942.91</v>
      </c>
      <c r="H673" s="13">
        <f>G673*0.1</f>
        <v>194.29100000000003</v>
      </c>
      <c r="I673" s="14">
        <f>G673*0.15</f>
        <v>291.43650000000002</v>
      </c>
      <c r="J673" s="14">
        <f>G673+H673+I673</f>
        <v>2428.6374999999998</v>
      </c>
      <c r="K673" s="14">
        <f>J673*1.1</f>
        <v>2671.5012499999998</v>
      </c>
      <c r="L673" s="8"/>
      <c r="M673" s="5" t="s">
        <v>973</v>
      </c>
      <c r="N673" s="8" t="s">
        <v>974</v>
      </c>
      <c r="O673" s="9" t="s">
        <v>1151</v>
      </c>
      <c r="P673" s="10">
        <v>45383</v>
      </c>
    </row>
    <row r="674" spans="1:16" ht="120" x14ac:dyDescent="0.2">
      <c r="A674" s="4" t="s">
        <v>323</v>
      </c>
      <c r="B674" s="5" t="s">
        <v>323</v>
      </c>
      <c r="C674" s="5" t="s">
        <v>1142</v>
      </c>
      <c r="D674" s="5" t="s">
        <v>972</v>
      </c>
      <c r="E674" s="5" t="s">
        <v>324</v>
      </c>
      <c r="F674" s="6">
        <v>2</v>
      </c>
      <c r="G674" s="7">
        <v>388.58</v>
      </c>
      <c r="H674" s="13">
        <f>G674*0.14</f>
        <v>54.401200000000003</v>
      </c>
      <c r="I674" s="14">
        <f>G674*0.22</f>
        <v>85.4876</v>
      </c>
      <c r="J674" s="14">
        <f>G674+H674+I674</f>
        <v>528.46879999999999</v>
      </c>
      <c r="K674" s="14">
        <f>J674*1.1</f>
        <v>581.31568000000004</v>
      </c>
      <c r="L674" s="8"/>
      <c r="M674" s="5" t="s">
        <v>973</v>
      </c>
      <c r="N674" s="8" t="s">
        <v>974</v>
      </c>
      <c r="O674" s="9" t="s">
        <v>1143</v>
      </c>
      <c r="P674" s="10">
        <v>45383</v>
      </c>
    </row>
    <row r="675" spans="1:16" ht="120" x14ac:dyDescent="0.2">
      <c r="A675" s="4" t="s">
        <v>323</v>
      </c>
      <c r="B675" s="5" t="s">
        <v>323</v>
      </c>
      <c r="C675" s="5" t="s">
        <v>1144</v>
      </c>
      <c r="D675" s="5" t="s">
        <v>972</v>
      </c>
      <c r="E675" s="5" t="s">
        <v>324</v>
      </c>
      <c r="F675" s="6">
        <v>4</v>
      </c>
      <c r="G675" s="7">
        <v>777.16</v>
      </c>
      <c r="H675" s="13">
        <f>G675*0.1</f>
        <v>77.716000000000008</v>
      </c>
      <c r="I675" s="14">
        <f>G675*0.15</f>
        <v>116.57399999999998</v>
      </c>
      <c r="J675" s="14">
        <f>G675+H675+I675</f>
        <v>971.44999999999993</v>
      </c>
      <c r="K675" s="14">
        <f>J675*1.1</f>
        <v>1068.595</v>
      </c>
      <c r="L675" s="8"/>
      <c r="M675" s="5" t="s">
        <v>973</v>
      </c>
      <c r="N675" s="8" t="s">
        <v>974</v>
      </c>
      <c r="O675" s="9" t="s">
        <v>1145</v>
      </c>
      <c r="P675" s="10">
        <v>45383</v>
      </c>
    </row>
    <row r="676" spans="1:16" ht="120" x14ac:dyDescent="0.2">
      <c r="A676" s="4" t="s">
        <v>323</v>
      </c>
      <c r="B676" s="5" t="s">
        <v>323</v>
      </c>
      <c r="C676" s="5" t="s">
        <v>1146</v>
      </c>
      <c r="D676" s="5" t="s">
        <v>972</v>
      </c>
      <c r="E676" s="5" t="s">
        <v>324</v>
      </c>
      <c r="F676" s="6">
        <v>5</v>
      </c>
      <c r="G676" s="7">
        <v>971.46</v>
      </c>
      <c r="H676" s="13">
        <f>G676*0.1</f>
        <v>97.146000000000015</v>
      </c>
      <c r="I676" s="14">
        <f>G676*0.15</f>
        <v>145.71899999999999</v>
      </c>
      <c r="J676" s="14">
        <f>G676+H676+I676</f>
        <v>1214.325</v>
      </c>
      <c r="K676" s="14">
        <f>J676*1.1</f>
        <v>1335.7575000000002</v>
      </c>
      <c r="L676" s="8"/>
      <c r="M676" s="5" t="s">
        <v>973</v>
      </c>
      <c r="N676" s="8" t="s">
        <v>974</v>
      </c>
      <c r="O676" s="9" t="s">
        <v>1147</v>
      </c>
      <c r="P676" s="10">
        <v>45383</v>
      </c>
    </row>
    <row r="677" spans="1:16" ht="120" x14ac:dyDescent="0.2">
      <c r="A677" s="4" t="s">
        <v>323</v>
      </c>
      <c r="B677" s="5" t="s">
        <v>323</v>
      </c>
      <c r="C677" s="5" t="s">
        <v>1148</v>
      </c>
      <c r="D677" s="5" t="s">
        <v>972</v>
      </c>
      <c r="E677" s="5" t="s">
        <v>324</v>
      </c>
      <c r="F677" s="6">
        <v>9</v>
      </c>
      <c r="G677" s="7">
        <v>1748.62</v>
      </c>
      <c r="H677" s="13">
        <f>G677*0.1</f>
        <v>174.86199999999999</v>
      </c>
      <c r="I677" s="14">
        <f>G677*0.15</f>
        <v>262.29299999999995</v>
      </c>
      <c r="J677" s="14">
        <f>G677+H677+I677</f>
        <v>2185.7750000000001</v>
      </c>
      <c r="K677" s="14">
        <f>J677*1.1</f>
        <v>2404.3525000000004</v>
      </c>
      <c r="L677" s="8"/>
      <c r="M677" s="5" t="s">
        <v>973</v>
      </c>
      <c r="N677" s="8" t="s">
        <v>974</v>
      </c>
      <c r="O677" s="9" t="s">
        <v>1149</v>
      </c>
      <c r="P677" s="10">
        <v>45383</v>
      </c>
    </row>
    <row r="678" spans="1:16" ht="120" x14ac:dyDescent="0.2">
      <c r="A678" s="4" t="s">
        <v>323</v>
      </c>
      <c r="B678" s="5" t="s">
        <v>323</v>
      </c>
      <c r="C678" s="5" t="s">
        <v>980</v>
      </c>
      <c r="D678" s="5" t="s">
        <v>972</v>
      </c>
      <c r="E678" s="5" t="s">
        <v>324</v>
      </c>
      <c r="F678" s="6">
        <v>10</v>
      </c>
      <c r="G678" s="7">
        <v>2335.86</v>
      </c>
      <c r="H678" s="13">
        <f>G678*0.1</f>
        <v>233.58600000000001</v>
      </c>
      <c r="I678" s="14">
        <f>G678*0.15</f>
        <v>350.37900000000002</v>
      </c>
      <c r="J678" s="14">
        <f>G678+H678+I678</f>
        <v>2919.8249999999998</v>
      </c>
      <c r="K678" s="14">
        <f>J678*1.1</f>
        <v>3211.8074999999999</v>
      </c>
      <c r="L678" s="8"/>
      <c r="M678" s="5" t="s">
        <v>973</v>
      </c>
      <c r="N678" s="8" t="s">
        <v>974</v>
      </c>
      <c r="O678" s="9" t="s">
        <v>981</v>
      </c>
      <c r="P678" s="10">
        <v>45383</v>
      </c>
    </row>
    <row r="679" spans="1:16" ht="120" x14ac:dyDescent="0.2">
      <c r="A679" s="4" t="s">
        <v>323</v>
      </c>
      <c r="B679" s="5" t="s">
        <v>323</v>
      </c>
      <c r="C679" s="5" t="s">
        <v>1004</v>
      </c>
      <c r="D679" s="5" t="s">
        <v>972</v>
      </c>
      <c r="E679" s="5" t="s">
        <v>324</v>
      </c>
      <c r="F679" s="6">
        <v>2</v>
      </c>
      <c r="G679" s="7">
        <v>467.17</v>
      </c>
      <c r="H679" s="13">
        <f>G679*0.14</f>
        <v>65.403800000000004</v>
      </c>
      <c r="I679" s="14">
        <f>G679*0.22</f>
        <v>102.7774</v>
      </c>
      <c r="J679" s="14">
        <f>G679+H679+I679</f>
        <v>635.35120000000006</v>
      </c>
      <c r="K679" s="14">
        <f>J679*1.1</f>
        <v>698.88632000000007</v>
      </c>
      <c r="L679" s="8"/>
      <c r="M679" s="5" t="s">
        <v>973</v>
      </c>
      <c r="N679" s="8" t="s">
        <v>974</v>
      </c>
      <c r="O679" s="9" t="s">
        <v>1005</v>
      </c>
      <c r="P679" s="10">
        <v>45383</v>
      </c>
    </row>
    <row r="680" spans="1:16" ht="120" x14ac:dyDescent="0.2">
      <c r="A680" s="4" t="s">
        <v>323</v>
      </c>
      <c r="B680" s="5" t="s">
        <v>323</v>
      </c>
      <c r="C680" s="5" t="s">
        <v>1006</v>
      </c>
      <c r="D680" s="5" t="s">
        <v>972</v>
      </c>
      <c r="E680" s="5" t="s">
        <v>324</v>
      </c>
      <c r="F680" s="6">
        <v>4</v>
      </c>
      <c r="G680" s="7">
        <v>934.34</v>
      </c>
      <c r="H680" s="13">
        <f>G680*0.1</f>
        <v>93.434000000000012</v>
      </c>
      <c r="I680" s="14">
        <f>G680*0.15</f>
        <v>140.15100000000001</v>
      </c>
      <c r="J680" s="14">
        <f>G680+H680+I680</f>
        <v>1167.9250000000002</v>
      </c>
      <c r="K680" s="14">
        <f>J680*1.1</f>
        <v>1284.7175000000002</v>
      </c>
      <c r="L680" s="8"/>
      <c r="M680" s="5" t="s">
        <v>973</v>
      </c>
      <c r="N680" s="8" t="s">
        <v>974</v>
      </c>
      <c r="O680" s="9" t="s">
        <v>1007</v>
      </c>
      <c r="P680" s="10">
        <v>45383</v>
      </c>
    </row>
    <row r="681" spans="1:16" ht="120" x14ac:dyDescent="0.2">
      <c r="A681" s="4" t="s">
        <v>323</v>
      </c>
      <c r="B681" s="5" t="s">
        <v>323</v>
      </c>
      <c r="C681" s="5" t="s">
        <v>1008</v>
      </c>
      <c r="D681" s="5" t="s">
        <v>972</v>
      </c>
      <c r="E681" s="5" t="s">
        <v>324</v>
      </c>
      <c r="F681" s="6">
        <v>5</v>
      </c>
      <c r="G681" s="7">
        <v>1167.93</v>
      </c>
      <c r="H681" s="13">
        <f>G681*0.1</f>
        <v>116.79300000000001</v>
      </c>
      <c r="I681" s="14">
        <f>G681*0.15</f>
        <v>175.18950000000001</v>
      </c>
      <c r="J681" s="14">
        <f>G681+H681+I681</f>
        <v>1459.9124999999999</v>
      </c>
      <c r="K681" s="14">
        <f>J681*1.1</f>
        <v>1605.9037499999999</v>
      </c>
      <c r="L681" s="8"/>
      <c r="M681" s="5" t="s">
        <v>973</v>
      </c>
      <c r="N681" s="8" t="s">
        <v>974</v>
      </c>
      <c r="O681" s="9" t="s">
        <v>1009</v>
      </c>
      <c r="P681" s="10">
        <v>45383</v>
      </c>
    </row>
    <row r="682" spans="1:16" ht="120" x14ac:dyDescent="0.2">
      <c r="A682" s="4" t="s">
        <v>323</v>
      </c>
      <c r="B682" s="5" t="s">
        <v>323</v>
      </c>
      <c r="C682" s="5" t="s">
        <v>986</v>
      </c>
      <c r="D682" s="5" t="s">
        <v>972</v>
      </c>
      <c r="E682" s="5" t="s">
        <v>324</v>
      </c>
      <c r="F682" s="6">
        <v>9</v>
      </c>
      <c r="G682" s="7">
        <v>2102.2800000000002</v>
      </c>
      <c r="H682" s="13">
        <f>G682*0.1</f>
        <v>210.22800000000004</v>
      </c>
      <c r="I682" s="14">
        <f>G682*0.15</f>
        <v>315.34200000000004</v>
      </c>
      <c r="J682" s="14">
        <f>G682+H682+I682</f>
        <v>2627.8500000000004</v>
      </c>
      <c r="K682" s="14">
        <f>J682*1.1</f>
        <v>2890.6350000000007</v>
      </c>
      <c r="L682" s="8"/>
      <c r="M682" s="5" t="s">
        <v>973</v>
      </c>
      <c r="N682" s="8" t="s">
        <v>974</v>
      </c>
      <c r="O682" s="9" t="s">
        <v>987</v>
      </c>
      <c r="P682" s="10">
        <v>45383</v>
      </c>
    </row>
    <row r="683" spans="1:16" ht="120" x14ac:dyDescent="0.2">
      <c r="A683" s="4" t="s">
        <v>323</v>
      </c>
      <c r="B683" s="5" t="s">
        <v>323</v>
      </c>
      <c r="C683" s="5" t="s">
        <v>1136</v>
      </c>
      <c r="D683" s="5" t="s">
        <v>972</v>
      </c>
      <c r="E683" s="5" t="s">
        <v>324</v>
      </c>
      <c r="F683" s="6">
        <v>10</v>
      </c>
      <c r="G683" s="7">
        <v>2335.86</v>
      </c>
      <c r="H683" s="13">
        <f>G683*0.1</f>
        <v>233.58600000000001</v>
      </c>
      <c r="I683" s="14">
        <f>G683*0.15</f>
        <v>350.37900000000002</v>
      </c>
      <c r="J683" s="14">
        <f>G683+H683+I683</f>
        <v>2919.8249999999998</v>
      </c>
      <c r="K683" s="14">
        <f>J683*1.1</f>
        <v>3211.8074999999999</v>
      </c>
      <c r="L683" s="8"/>
      <c r="M683" s="5" t="s">
        <v>973</v>
      </c>
      <c r="N683" s="8" t="s">
        <v>974</v>
      </c>
      <c r="O683" s="9" t="s">
        <v>1137</v>
      </c>
      <c r="P683" s="10">
        <v>45383</v>
      </c>
    </row>
    <row r="684" spans="1:16" ht="120" x14ac:dyDescent="0.2">
      <c r="A684" s="4" t="s">
        <v>323</v>
      </c>
      <c r="B684" s="5" t="s">
        <v>323</v>
      </c>
      <c r="C684" s="5" t="s">
        <v>1152</v>
      </c>
      <c r="D684" s="5" t="s">
        <v>972</v>
      </c>
      <c r="E684" s="5" t="s">
        <v>324</v>
      </c>
      <c r="F684" s="6">
        <v>2</v>
      </c>
      <c r="G684" s="7">
        <v>467.17</v>
      </c>
      <c r="H684" s="13">
        <f>G684*0.14</f>
        <v>65.403800000000004</v>
      </c>
      <c r="I684" s="14">
        <f>G684*0.22</f>
        <v>102.7774</v>
      </c>
      <c r="J684" s="14">
        <f>G684+H684+I684</f>
        <v>635.35120000000006</v>
      </c>
      <c r="K684" s="14">
        <f>J684*1.1</f>
        <v>698.88632000000007</v>
      </c>
      <c r="L684" s="8"/>
      <c r="M684" s="5" t="s">
        <v>973</v>
      </c>
      <c r="N684" s="8" t="s">
        <v>974</v>
      </c>
      <c r="O684" s="9" t="s">
        <v>1153</v>
      </c>
      <c r="P684" s="10">
        <v>45383</v>
      </c>
    </row>
    <row r="685" spans="1:16" ht="120" x14ac:dyDescent="0.2">
      <c r="A685" s="4" t="s">
        <v>323</v>
      </c>
      <c r="B685" s="5" t="s">
        <v>323</v>
      </c>
      <c r="C685" s="5" t="s">
        <v>1130</v>
      </c>
      <c r="D685" s="5" t="s">
        <v>972</v>
      </c>
      <c r="E685" s="5" t="s">
        <v>324</v>
      </c>
      <c r="F685" s="6">
        <v>4</v>
      </c>
      <c r="G685" s="7">
        <v>934.34</v>
      </c>
      <c r="H685" s="13">
        <f>G685*0.1</f>
        <v>93.434000000000012</v>
      </c>
      <c r="I685" s="14">
        <f>G685*0.15</f>
        <v>140.15100000000001</v>
      </c>
      <c r="J685" s="14">
        <f>G685+H685+I685</f>
        <v>1167.9250000000002</v>
      </c>
      <c r="K685" s="14">
        <f>J685*1.1</f>
        <v>1284.7175000000002</v>
      </c>
      <c r="L685" s="8"/>
      <c r="M685" s="5" t="s">
        <v>973</v>
      </c>
      <c r="N685" s="8" t="s">
        <v>974</v>
      </c>
      <c r="O685" s="9" t="s">
        <v>1131</v>
      </c>
      <c r="P685" s="10">
        <v>45383</v>
      </c>
    </row>
    <row r="686" spans="1:16" ht="120" x14ac:dyDescent="0.2">
      <c r="A686" s="4" t="s">
        <v>323</v>
      </c>
      <c r="B686" s="5" t="s">
        <v>323</v>
      </c>
      <c r="C686" s="5" t="s">
        <v>1132</v>
      </c>
      <c r="D686" s="5" t="s">
        <v>972</v>
      </c>
      <c r="E686" s="5" t="s">
        <v>324</v>
      </c>
      <c r="F686" s="6">
        <v>5</v>
      </c>
      <c r="G686" s="7">
        <v>1167.93</v>
      </c>
      <c r="H686" s="13">
        <f>G686*0.1</f>
        <v>116.79300000000001</v>
      </c>
      <c r="I686" s="14">
        <f>G686*0.15</f>
        <v>175.18950000000001</v>
      </c>
      <c r="J686" s="14">
        <f>G686+H686+I686</f>
        <v>1459.9124999999999</v>
      </c>
      <c r="K686" s="14">
        <f>J686*1.1</f>
        <v>1605.9037499999999</v>
      </c>
      <c r="L686" s="8"/>
      <c r="M686" s="5" t="s">
        <v>973</v>
      </c>
      <c r="N686" s="8" t="s">
        <v>974</v>
      </c>
      <c r="O686" s="9" t="s">
        <v>1133</v>
      </c>
      <c r="P686" s="10">
        <v>45383</v>
      </c>
    </row>
    <row r="687" spans="1:16" ht="120" x14ac:dyDescent="0.2">
      <c r="A687" s="4" t="s">
        <v>323</v>
      </c>
      <c r="B687" s="5" t="s">
        <v>323</v>
      </c>
      <c r="C687" s="5" t="s">
        <v>1134</v>
      </c>
      <c r="D687" s="5" t="s">
        <v>972</v>
      </c>
      <c r="E687" s="5" t="s">
        <v>324</v>
      </c>
      <c r="F687" s="6">
        <v>9</v>
      </c>
      <c r="G687" s="7">
        <v>2102.2800000000002</v>
      </c>
      <c r="H687" s="13">
        <f>G687*0.1</f>
        <v>210.22800000000004</v>
      </c>
      <c r="I687" s="14">
        <f>G687*0.15</f>
        <v>315.34200000000004</v>
      </c>
      <c r="J687" s="14">
        <f>G687+H687+I687</f>
        <v>2627.8500000000004</v>
      </c>
      <c r="K687" s="14">
        <f>J687*1.1</f>
        <v>2890.6350000000007</v>
      </c>
      <c r="L687" s="8"/>
      <c r="M687" s="5" t="s">
        <v>973</v>
      </c>
      <c r="N687" s="8" t="s">
        <v>974</v>
      </c>
      <c r="O687" s="9" t="s">
        <v>1135</v>
      </c>
      <c r="P687" s="10">
        <v>45383</v>
      </c>
    </row>
    <row r="688" spans="1:16" ht="120" x14ac:dyDescent="0.2">
      <c r="A688" s="4" t="s">
        <v>323</v>
      </c>
      <c r="B688" s="5" t="s">
        <v>323</v>
      </c>
      <c r="C688" s="5" t="s">
        <v>982</v>
      </c>
      <c r="D688" s="5" t="s">
        <v>972</v>
      </c>
      <c r="E688" s="5" t="s">
        <v>324</v>
      </c>
      <c r="F688" s="6">
        <v>10</v>
      </c>
      <c r="G688" s="7">
        <v>2691.7</v>
      </c>
      <c r="H688" s="13">
        <f>G688*0.1</f>
        <v>269.17</v>
      </c>
      <c r="I688" s="14">
        <f>G688*0.15</f>
        <v>403.75499999999994</v>
      </c>
      <c r="J688" s="14">
        <f>G688+H688+I688</f>
        <v>3364.625</v>
      </c>
      <c r="K688" s="14">
        <f>J688*1.1</f>
        <v>3701.0875000000001</v>
      </c>
      <c r="L688" s="8"/>
      <c r="M688" s="5" t="s">
        <v>973</v>
      </c>
      <c r="N688" s="8" t="s">
        <v>974</v>
      </c>
      <c r="O688" s="9" t="s">
        <v>983</v>
      </c>
      <c r="P688" s="10">
        <v>45383</v>
      </c>
    </row>
    <row r="689" spans="1:16" ht="120" x14ac:dyDescent="0.2">
      <c r="A689" s="4" t="s">
        <v>323</v>
      </c>
      <c r="B689" s="5" t="s">
        <v>323</v>
      </c>
      <c r="C689" s="5" t="s">
        <v>988</v>
      </c>
      <c r="D689" s="5" t="s">
        <v>972</v>
      </c>
      <c r="E689" s="5" t="s">
        <v>324</v>
      </c>
      <c r="F689" s="6">
        <v>2</v>
      </c>
      <c r="G689" s="7">
        <v>538.84</v>
      </c>
      <c r="H689" s="13">
        <f>G689*0.1</f>
        <v>53.884000000000007</v>
      </c>
      <c r="I689" s="14">
        <f>G689*0.15</f>
        <v>80.826000000000008</v>
      </c>
      <c r="J689" s="14">
        <f>G689+H689+I689</f>
        <v>673.55000000000007</v>
      </c>
      <c r="K689" s="14">
        <f>J689*1.1</f>
        <v>740.90500000000009</v>
      </c>
      <c r="L689" s="8"/>
      <c r="M689" s="5" t="s">
        <v>973</v>
      </c>
      <c r="N689" s="8" t="s">
        <v>974</v>
      </c>
      <c r="O689" s="9" t="s">
        <v>989</v>
      </c>
      <c r="P689" s="10">
        <v>45383</v>
      </c>
    </row>
    <row r="690" spans="1:16" ht="120" x14ac:dyDescent="0.2">
      <c r="A690" s="4" t="s">
        <v>323</v>
      </c>
      <c r="B690" s="5" t="s">
        <v>323</v>
      </c>
      <c r="C690" s="5" t="s">
        <v>990</v>
      </c>
      <c r="D690" s="5" t="s">
        <v>972</v>
      </c>
      <c r="E690" s="5" t="s">
        <v>324</v>
      </c>
      <c r="F690" s="6">
        <v>4</v>
      </c>
      <c r="G690" s="7">
        <v>1076.68</v>
      </c>
      <c r="H690" s="13">
        <f>G690*0.1</f>
        <v>107.66800000000001</v>
      </c>
      <c r="I690" s="14">
        <f>G690*0.15</f>
        <v>161.50200000000001</v>
      </c>
      <c r="J690" s="14">
        <f>G690+H690+I690</f>
        <v>1345.85</v>
      </c>
      <c r="K690" s="14">
        <f>J690*1.1</f>
        <v>1480.4349999999999</v>
      </c>
      <c r="L690" s="8"/>
      <c r="M690" s="5" t="s">
        <v>973</v>
      </c>
      <c r="N690" s="8" t="s">
        <v>974</v>
      </c>
      <c r="O690" s="9" t="s">
        <v>991</v>
      </c>
      <c r="P690" s="10">
        <v>45383</v>
      </c>
    </row>
    <row r="691" spans="1:16" ht="120" x14ac:dyDescent="0.2">
      <c r="A691" s="4" t="s">
        <v>323</v>
      </c>
      <c r="B691" s="5" t="s">
        <v>323</v>
      </c>
      <c r="C691" s="5" t="s">
        <v>992</v>
      </c>
      <c r="D691" s="5" t="s">
        <v>972</v>
      </c>
      <c r="E691" s="5" t="s">
        <v>324</v>
      </c>
      <c r="F691" s="6">
        <v>5</v>
      </c>
      <c r="G691" s="7">
        <v>1345.85</v>
      </c>
      <c r="H691" s="13">
        <f>G691*0.1</f>
        <v>134.58500000000001</v>
      </c>
      <c r="I691" s="14">
        <f>G691*0.15</f>
        <v>201.87749999999997</v>
      </c>
      <c r="J691" s="14">
        <f>G691+H691+I691</f>
        <v>1682.3125</v>
      </c>
      <c r="K691" s="14">
        <f>J691*1.1</f>
        <v>1850.54375</v>
      </c>
      <c r="L691" s="8"/>
      <c r="M691" s="5" t="s">
        <v>973</v>
      </c>
      <c r="N691" s="8" t="s">
        <v>974</v>
      </c>
      <c r="O691" s="9" t="s">
        <v>993</v>
      </c>
      <c r="P691" s="10">
        <v>45383</v>
      </c>
    </row>
    <row r="692" spans="1:16" ht="120" x14ac:dyDescent="0.2">
      <c r="A692" s="4" t="s">
        <v>323</v>
      </c>
      <c r="B692" s="5" t="s">
        <v>323</v>
      </c>
      <c r="C692" s="5" t="s">
        <v>994</v>
      </c>
      <c r="D692" s="5" t="s">
        <v>972</v>
      </c>
      <c r="E692" s="5" t="s">
        <v>324</v>
      </c>
      <c r="F692" s="6">
        <v>9</v>
      </c>
      <c r="G692" s="7">
        <v>2422.5300000000002</v>
      </c>
      <c r="H692" s="13">
        <f>G692*0.1</f>
        <v>242.25300000000004</v>
      </c>
      <c r="I692" s="14">
        <f>G692*0.15</f>
        <v>363.37950000000001</v>
      </c>
      <c r="J692" s="14">
        <f>G692+H692+I692</f>
        <v>3028.1625000000004</v>
      </c>
      <c r="K692" s="14">
        <f>J692*1.1</f>
        <v>3330.9787500000007</v>
      </c>
      <c r="L692" s="8"/>
      <c r="M692" s="5" t="s">
        <v>973</v>
      </c>
      <c r="N692" s="8" t="s">
        <v>974</v>
      </c>
      <c r="O692" s="9" t="s">
        <v>995</v>
      </c>
      <c r="P692" s="10">
        <v>45383</v>
      </c>
    </row>
    <row r="693" spans="1:16" ht="120" x14ac:dyDescent="0.2">
      <c r="A693" s="4" t="s">
        <v>323</v>
      </c>
      <c r="B693" s="5" t="s">
        <v>323</v>
      </c>
      <c r="C693" s="5" t="s">
        <v>1122</v>
      </c>
      <c r="D693" s="5" t="s">
        <v>972</v>
      </c>
      <c r="E693" s="5" t="s">
        <v>324</v>
      </c>
      <c r="F693" s="6">
        <v>10</v>
      </c>
      <c r="G693" s="7">
        <v>2691.7</v>
      </c>
      <c r="H693" s="13">
        <f>G693*0.1</f>
        <v>269.17</v>
      </c>
      <c r="I693" s="14">
        <f>G693*0.15</f>
        <v>403.75499999999994</v>
      </c>
      <c r="J693" s="14">
        <f>G693+H693+I693</f>
        <v>3364.625</v>
      </c>
      <c r="K693" s="14">
        <f>J693*1.1</f>
        <v>3701.0875000000001</v>
      </c>
      <c r="L693" s="8"/>
      <c r="M693" s="5" t="s">
        <v>973</v>
      </c>
      <c r="N693" s="8" t="s">
        <v>974</v>
      </c>
      <c r="O693" s="9" t="s">
        <v>1123</v>
      </c>
      <c r="P693" s="10">
        <v>45383</v>
      </c>
    </row>
    <row r="694" spans="1:16" ht="120" x14ac:dyDescent="0.2">
      <c r="A694" s="4" t="s">
        <v>323</v>
      </c>
      <c r="B694" s="5" t="s">
        <v>323</v>
      </c>
      <c r="C694" s="5" t="s">
        <v>1138</v>
      </c>
      <c r="D694" s="5" t="s">
        <v>972</v>
      </c>
      <c r="E694" s="5" t="s">
        <v>324</v>
      </c>
      <c r="F694" s="6">
        <v>2</v>
      </c>
      <c r="G694" s="7">
        <v>538.34</v>
      </c>
      <c r="H694" s="13">
        <f>G694*0.1</f>
        <v>53.834000000000003</v>
      </c>
      <c r="I694" s="14">
        <f>G694*0.15</f>
        <v>80.751000000000005</v>
      </c>
      <c r="J694" s="14">
        <f>G694+H694+I694</f>
        <v>672.92499999999995</v>
      </c>
      <c r="K694" s="14">
        <f>J694*1.1</f>
        <v>740.21749999999997</v>
      </c>
      <c r="L694" s="8"/>
      <c r="M694" s="5" t="s">
        <v>973</v>
      </c>
      <c r="N694" s="8" t="s">
        <v>974</v>
      </c>
      <c r="O694" s="9" t="s">
        <v>1139</v>
      </c>
      <c r="P694" s="10">
        <v>45383</v>
      </c>
    </row>
    <row r="695" spans="1:16" ht="120" x14ac:dyDescent="0.2">
      <c r="A695" s="4" t="s">
        <v>323</v>
      </c>
      <c r="B695" s="5" t="s">
        <v>323</v>
      </c>
      <c r="C695" s="5" t="s">
        <v>1140</v>
      </c>
      <c r="D695" s="5" t="s">
        <v>972</v>
      </c>
      <c r="E695" s="5" t="s">
        <v>324</v>
      </c>
      <c r="F695" s="6">
        <v>4</v>
      </c>
      <c r="G695" s="7">
        <v>1076.68</v>
      </c>
      <c r="H695" s="13">
        <f>G695*0.1</f>
        <v>107.66800000000001</v>
      </c>
      <c r="I695" s="14">
        <f>G695*0.15</f>
        <v>161.50200000000001</v>
      </c>
      <c r="J695" s="14">
        <f>G695+H695+I695</f>
        <v>1345.85</v>
      </c>
      <c r="K695" s="14">
        <f>J695*1.1</f>
        <v>1480.4349999999999</v>
      </c>
      <c r="L695" s="8"/>
      <c r="M695" s="5" t="s">
        <v>973</v>
      </c>
      <c r="N695" s="8" t="s">
        <v>974</v>
      </c>
      <c r="O695" s="9" t="s">
        <v>1141</v>
      </c>
      <c r="P695" s="10">
        <v>45383</v>
      </c>
    </row>
    <row r="696" spans="1:16" ht="120" x14ac:dyDescent="0.2">
      <c r="A696" s="4" t="s">
        <v>323</v>
      </c>
      <c r="B696" s="5" t="s">
        <v>323</v>
      </c>
      <c r="C696" s="5" t="s">
        <v>1118</v>
      </c>
      <c r="D696" s="5" t="s">
        <v>972</v>
      </c>
      <c r="E696" s="5" t="s">
        <v>324</v>
      </c>
      <c r="F696" s="6">
        <v>5</v>
      </c>
      <c r="G696" s="7">
        <v>1345.85</v>
      </c>
      <c r="H696" s="13">
        <f>G696*0.1</f>
        <v>134.58500000000001</v>
      </c>
      <c r="I696" s="14">
        <f>G696*0.15</f>
        <v>201.87749999999997</v>
      </c>
      <c r="J696" s="14">
        <f>G696+H696+I696</f>
        <v>1682.3125</v>
      </c>
      <c r="K696" s="14">
        <f>J696*1.1</f>
        <v>1850.54375</v>
      </c>
      <c r="L696" s="8"/>
      <c r="M696" s="5" t="s">
        <v>973</v>
      </c>
      <c r="N696" s="8" t="s">
        <v>974</v>
      </c>
      <c r="O696" s="9" t="s">
        <v>1119</v>
      </c>
      <c r="P696" s="10">
        <v>45383</v>
      </c>
    </row>
    <row r="697" spans="1:16" ht="120" x14ac:dyDescent="0.2">
      <c r="A697" s="4" t="s">
        <v>323</v>
      </c>
      <c r="B697" s="5" t="s">
        <v>323</v>
      </c>
      <c r="C697" s="5" t="s">
        <v>1120</v>
      </c>
      <c r="D697" s="5" t="s">
        <v>972</v>
      </c>
      <c r="E697" s="5" t="s">
        <v>324</v>
      </c>
      <c r="F697" s="6">
        <v>9</v>
      </c>
      <c r="G697" s="7">
        <v>2422.5300000000002</v>
      </c>
      <c r="H697" s="13">
        <f>G697*0.1</f>
        <v>242.25300000000004</v>
      </c>
      <c r="I697" s="14">
        <f>G697*0.15</f>
        <v>363.37950000000001</v>
      </c>
      <c r="J697" s="14">
        <f>G697+H697+I697</f>
        <v>3028.1625000000004</v>
      </c>
      <c r="K697" s="14">
        <f>J697*1.1</f>
        <v>3330.9787500000007</v>
      </c>
      <c r="L697" s="8"/>
      <c r="M697" s="5" t="s">
        <v>973</v>
      </c>
      <c r="N697" s="8" t="s">
        <v>974</v>
      </c>
      <c r="O697" s="9" t="s">
        <v>1121</v>
      </c>
      <c r="P697" s="10">
        <v>45383</v>
      </c>
    </row>
    <row r="698" spans="1:16" ht="120" x14ac:dyDescent="0.2">
      <c r="A698" s="4" t="s">
        <v>323</v>
      </c>
      <c r="B698" s="5" t="s">
        <v>323</v>
      </c>
      <c r="C698" s="5" t="s">
        <v>984</v>
      </c>
      <c r="D698" s="5" t="s">
        <v>972</v>
      </c>
      <c r="E698" s="5" t="s">
        <v>324</v>
      </c>
      <c r="F698" s="6">
        <v>10</v>
      </c>
      <c r="G698" s="7">
        <v>2980.18</v>
      </c>
      <c r="H698" s="13">
        <f>G698*0.1</f>
        <v>298.01799999999997</v>
      </c>
      <c r="I698" s="14">
        <f>G698*0.15</f>
        <v>447.02699999999999</v>
      </c>
      <c r="J698" s="14">
        <f>G698+H698+I698</f>
        <v>3725.2249999999999</v>
      </c>
      <c r="K698" s="14">
        <f>J698*1.1</f>
        <v>4097.7475000000004</v>
      </c>
      <c r="L698" s="8"/>
      <c r="M698" s="5" t="s">
        <v>973</v>
      </c>
      <c r="N698" s="8" t="s">
        <v>974</v>
      </c>
      <c r="O698" s="9" t="s">
        <v>985</v>
      </c>
      <c r="P698" s="10">
        <v>45383</v>
      </c>
    </row>
    <row r="699" spans="1:16" ht="120" x14ac:dyDescent="0.2">
      <c r="A699" s="4" t="s">
        <v>323</v>
      </c>
      <c r="B699" s="5" t="s">
        <v>323</v>
      </c>
      <c r="C699" s="5" t="s">
        <v>996</v>
      </c>
      <c r="D699" s="5" t="s">
        <v>972</v>
      </c>
      <c r="E699" s="5" t="s">
        <v>324</v>
      </c>
      <c r="F699" s="6">
        <v>2</v>
      </c>
      <c r="G699" s="7">
        <v>596.04</v>
      </c>
      <c r="H699" s="13">
        <f>G699*0.1</f>
        <v>59.603999999999999</v>
      </c>
      <c r="I699" s="14">
        <f>G699*0.15</f>
        <v>89.405999999999992</v>
      </c>
      <c r="J699" s="14">
        <f>G699+H699+I699</f>
        <v>745.05</v>
      </c>
      <c r="K699" s="14">
        <f>J699*1.1</f>
        <v>819.55500000000006</v>
      </c>
      <c r="L699" s="8"/>
      <c r="M699" s="5" t="s">
        <v>973</v>
      </c>
      <c r="N699" s="8" t="s">
        <v>974</v>
      </c>
      <c r="O699" s="9" t="s">
        <v>997</v>
      </c>
      <c r="P699" s="10">
        <v>45383</v>
      </c>
    </row>
    <row r="700" spans="1:16" ht="120" x14ac:dyDescent="0.2">
      <c r="A700" s="4" t="s">
        <v>323</v>
      </c>
      <c r="B700" s="5" t="s">
        <v>323</v>
      </c>
      <c r="C700" s="5" t="s">
        <v>1082</v>
      </c>
      <c r="D700" s="5" t="s">
        <v>972</v>
      </c>
      <c r="E700" s="5" t="s">
        <v>324</v>
      </c>
      <c r="F700" s="6">
        <v>4</v>
      </c>
      <c r="G700" s="7">
        <v>1192.07</v>
      </c>
      <c r="H700" s="13">
        <f>G700*0.1</f>
        <v>119.20699999999999</v>
      </c>
      <c r="I700" s="14">
        <f>G700*0.15</f>
        <v>178.81049999999999</v>
      </c>
      <c r="J700" s="14">
        <f>G700+H700+I700</f>
        <v>1490.0875000000001</v>
      </c>
      <c r="K700" s="14">
        <f>J700*1.1</f>
        <v>1639.0962500000003</v>
      </c>
      <c r="L700" s="8"/>
      <c r="M700" s="5" t="s">
        <v>973</v>
      </c>
      <c r="N700" s="8" t="s">
        <v>974</v>
      </c>
      <c r="O700" s="9" t="s">
        <v>1083</v>
      </c>
      <c r="P700" s="10">
        <v>45383</v>
      </c>
    </row>
    <row r="701" spans="1:16" ht="120" x14ac:dyDescent="0.2">
      <c r="A701" s="4" t="s">
        <v>323</v>
      </c>
      <c r="B701" s="5" t="s">
        <v>323</v>
      </c>
      <c r="C701" s="5" t="s">
        <v>1084</v>
      </c>
      <c r="D701" s="5" t="s">
        <v>972</v>
      </c>
      <c r="E701" s="5" t="s">
        <v>324</v>
      </c>
      <c r="F701" s="6">
        <v>5</v>
      </c>
      <c r="G701" s="7">
        <v>1490.09</v>
      </c>
      <c r="H701" s="13">
        <f>G701*0.1</f>
        <v>149.00899999999999</v>
      </c>
      <c r="I701" s="14">
        <f>G701*0.15</f>
        <v>223.51349999999999</v>
      </c>
      <c r="J701" s="14">
        <f>G701+H701+I701</f>
        <v>1862.6125</v>
      </c>
      <c r="K701" s="14">
        <f>J701*1.1</f>
        <v>2048.8737500000002</v>
      </c>
      <c r="L701" s="8"/>
      <c r="M701" s="5" t="s">
        <v>973</v>
      </c>
      <c r="N701" s="8" t="s">
        <v>974</v>
      </c>
      <c r="O701" s="9" t="s">
        <v>1085</v>
      </c>
      <c r="P701" s="10">
        <v>45383</v>
      </c>
    </row>
    <row r="702" spans="1:16" ht="120" x14ac:dyDescent="0.2">
      <c r="A702" s="4" t="s">
        <v>323</v>
      </c>
      <c r="B702" s="5" t="s">
        <v>323</v>
      </c>
      <c r="C702" s="5" t="s">
        <v>1086</v>
      </c>
      <c r="D702" s="5" t="s">
        <v>972</v>
      </c>
      <c r="E702" s="5" t="s">
        <v>324</v>
      </c>
      <c r="F702" s="6">
        <v>9</v>
      </c>
      <c r="G702" s="7">
        <v>2682.16</v>
      </c>
      <c r="H702" s="13">
        <f>G702*0.1</f>
        <v>268.21600000000001</v>
      </c>
      <c r="I702" s="14">
        <f>G702*0.15</f>
        <v>402.32399999999996</v>
      </c>
      <c r="J702" s="14">
        <f>G702+H702+I702</f>
        <v>3352.7</v>
      </c>
      <c r="K702" s="14">
        <f>J702*1.1</f>
        <v>3687.9700000000003</v>
      </c>
      <c r="L702" s="8"/>
      <c r="M702" s="5" t="s">
        <v>973</v>
      </c>
      <c r="N702" s="8" t="s">
        <v>974</v>
      </c>
      <c r="O702" s="9" t="s">
        <v>1087</v>
      </c>
      <c r="P702" s="10">
        <v>45383</v>
      </c>
    </row>
    <row r="703" spans="1:16" ht="120" x14ac:dyDescent="0.2">
      <c r="A703" s="4" t="s">
        <v>323</v>
      </c>
      <c r="B703" s="5" t="s">
        <v>323</v>
      </c>
      <c r="C703" s="5" t="s">
        <v>1108</v>
      </c>
      <c r="D703" s="5" t="s">
        <v>972</v>
      </c>
      <c r="E703" s="5" t="s">
        <v>324</v>
      </c>
      <c r="F703" s="6">
        <v>10</v>
      </c>
      <c r="G703" s="7">
        <v>2980.18</v>
      </c>
      <c r="H703" s="13">
        <f>G703*0.1</f>
        <v>298.01799999999997</v>
      </c>
      <c r="I703" s="14">
        <f>G703*0.15</f>
        <v>447.02699999999999</v>
      </c>
      <c r="J703" s="14">
        <f>G703+H703+I703</f>
        <v>3725.2249999999999</v>
      </c>
      <c r="K703" s="14">
        <f>J703*1.1</f>
        <v>4097.7475000000004</v>
      </c>
      <c r="L703" s="8"/>
      <c r="M703" s="5" t="s">
        <v>973</v>
      </c>
      <c r="N703" s="8" t="s">
        <v>974</v>
      </c>
      <c r="O703" s="9" t="s">
        <v>1109</v>
      </c>
      <c r="P703" s="10">
        <v>45383</v>
      </c>
    </row>
    <row r="704" spans="1:16" ht="120" x14ac:dyDescent="0.2">
      <c r="A704" s="4" t="s">
        <v>323</v>
      </c>
      <c r="B704" s="5" t="s">
        <v>323</v>
      </c>
      <c r="C704" s="5" t="s">
        <v>1124</v>
      </c>
      <c r="D704" s="5" t="s">
        <v>972</v>
      </c>
      <c r="E704" s="5" t="s">
        <v>324</v>
      </c>
      <c r="F704" s="6">
        <v>2</v>
      </c>
      <c r="G704" s="7">
        <v>596.04</v>
      </c>
      <c r="H704" s="13">
        <f>G704*0.1</f>
        <v>59.603999999999999</v>
      </c>
      <c r="I704" s="14">
        <f>G704*0.15</f>
        <v>89.405999999999992</v>
      </c>
      <c r="J704" s="14">
        <f>G704+H704+I704</f>
        <v>745.05</v>
      </c>
      <c r="K704" s="14">
        <f>J704*1.1</f>
        <v>819.55500000000006</v>
      </c>
      <c r="L704" s="8"/>
      <c r="M704" s="5" t="s">
        <v>973</v>
      </c>
      <c r="N704" s="8" t="s">
        <v>974</v>
      </c>
      <c r="O704" s="9" t="s">
        <v>1125</v>
      </c>
      <c r="P704" s="10">
        <v>45383</v>
      </c>
    </row>
    <row r="705" spans="1:16" ht="120" x14ac:dyDescent="0.2">
      <c r="A705" s="4" t="s">
        <v>323</v>
      </c>
      <c r="B705" s="5" t="s">
        <v>323</v>
      </c>
      <c r="C705" s="5" t="s">
        <v>1126</v>
      </c>
      <c r="D705" s="5" t="s">
        <v>972</v>
      </c>
      <c r="E705" s="5" t="s">
        <v>324</v>
      </c>
      <c r="F705" s="6">
        <v>4</v>
      </c>
      <c r="G705" s="7">
        <v>1192.07</v>
      </c>
      <c r="H705" s="13">
        <f>G705*0.1</f>
        <v>119.20699999999999</v>
      </c>
      <c r="I705" s="14">
        <f>G705*0.15</f>
        <v>178.81049999999999</v>
      </c>
      <c r="J705" s="14">
        <f>G705+H705+I705</f>
        <v>1490.0875000000001</v>
      </c>
      <c r="K705" s="14">
        <f>J705*1.1</f>
        <v>1639.0962500000003</v>
      </c>
      <c r="L705" s="8"/>
      <c r="M705" s="5" t="s">
        <v>973</v>
      </c>
      <c r="N705" s="8" t="s">
        <v>974</v>
      </c>
      <c r="O705" s="9" t="s">
        <v>1127</v>
      </c>
      <c r="P705" s="10">
        <v>45383</v>
      </c>
    </row>
    <row r="706" spans="1:16" ht="120" x14ac:dyDescent="0.2">
      <c r="A706" s="4" t="s">
        <v>323</v>
      </c>
      <c r="B706" s="5" t="s">
        <v>323</v>
      </c>
      <c r="C706" s="5" t="s">
        <v>1128</v>
      </c>
      <c r="D706" s="5" t="s">
        <v>972</v>
      </c>
      <c r="E706" s="5" t="s">
        <v>324</v>
      </c>
      <c r="F706" s="6">
        <v>5</v>
      </c>
      <c r="G706" s="7">
        <v>1490.09</v>
      </c>
      <c r="H706" s="13">
        <f>G706*0.1</f>
        <v>149.00899999999999</v>
      </c>
      <c r="I706" s="14">
        <f>G706*0.15</f>
        <v>223.51349999999999</v>
      </c>
      <c r="J706" s="14">
        <f>G706+H706+I706</f>
        <v>1862.6125</v>
      </c>
      <c r="K706" s="14">
        <f>J706*1.1</f>
        <v>2048.8737500000002</v>
      </c>
      <c r="L706" s="8"/>
      <c r="M706" s="5" t="s">
        <v>973</v>
      </c>
      <c r="N706" s="8" t="s">
        <v>974</v>
      </c>
      <c r="O706" s="9" t="s">
        <v>1129</v>
      </c>
      <c r="P706" s="10">
        <v>45383</v>
      </c>
    </row>
    <row r="707" spans="1:16" ht="120" x14ac:dyDescent="0.2">
      <c r="A707" s="4" t="s">
        <v>323</v>
      </c>
      <c r="B707" s="5" t="s">
        <v>323</v>
      </c>
      <c r="C707" s="5" t="s">
        <v>1106</v>
      </c>
      <c r="D707" s="5" t="s">
        <v>972</v>
      </c>
      <c r="E707" s="5" t="s">
        <v>324</v>
      </c>
      <c r="F707" s="6">
        <v>9</v>
      </c>
      <c r="G707" s="7">
        <v>2682.16</v>
      </c>
      <c r="H707" s="13">
        <f>G707*0.1</f>
        <v>268.21600000000001</v>
      </c>
      <c r="I707" s="14">
        <f>G707*0.15</f>
        <v>402.32399999999996</v>
      </c>
      <c r="J707" s="14">
        <f>G707+H707+I707</f>
        <v>3352.7</v>
      </c>
      <c r="K707" s="14">
        <f>J707*1.1</f>
        <v>3687.9700000000003</v>
      </c>
      <c r="L707" s="8"/>
      <c r="M707" s="5" t="s">
        <v>973</v>
      </c>
      <c r="N707" s="8" t="s">
        <v>974</v>
      </c>
      <c r="O707" s="9" t="s">
        <v>1107</v>
      </c>
      <c r="P707" s="10">
        <v>45383</v>
      </c>
    </row>
    <row r="708" spans="1:16" ht="120" x14ac:dyDescent="0.2">
      <c r="A708" s="4" t="s">
        <v>323</v>
      </c>
      <c r="B708" s="5" t="s">
        <v>323</v>
      </c>
      <c r="C708" s="5" t="s">
        <v>1022</v>
      </c>
      <c r="D708" s="5" t="s">
        <v>972</v>
      </c>
      <c r="E708" s="5" t="s">
        <v>324</v>
      </c>
      <c r="F708" s="6">
        <v>10</v>
      </c>
      <c r="G708" s="7">
        <v>3222.91</v>
      </c>
      <c r="H708" s="13">
        <f>G708*0.1</f>
        <v>322.291</v>
      </c>
      <c r="I708" s="14">
        <f>G708*0.15</f>
        <v>483.43649999999997</v>
      </c>
      <c r="J708" s="14">
        <f>G708+H708+I708</f>
        <v>4028.6374999999998</v>
      </c>
      <c r="K708" s="14">
        <f>J708*1.1</f>
        <v>4431.5012500000003</v>
      </c>
      <c r="L708" s="8"/>
      <c r="M708" s="5" t="s">
        <v>973</v>
      </c>
      <c r="N708" s="8" t="s">
        <v>974</v>
      </c>
      <c r="O708" s="9" t="s">
        <v>1023</v>
      </c>
      <c r="P708" s="10">
        <v>45383</v>
      </c>
    </row>
    <row r="709" spans="1:16" ht="120" x14ac:dyDescent="0.2">
      <c r="A709" s="4" t="s">
        <v>323</v>
      </c>
      <c r="B709" s="5" t="s">
        <v>323</v>
      </c>
      <c r="C709" s="5" t="s">
        <v>1088</v>
      </c>
      <c r="D709" s="5" t="s">
        <v>972</v>
      </c>
      <c r="E709" s="5" t="s">
        <v>324</v>
      </c>
      <c r="F709" s="6">
        <v>2</v>
      </c>
      <c r="G709" s="7">
        <v>644.58000000000004</v>
      </c>
      <c r="H709" s="13">
        <f>G709*0.1</f>
        <v>64.458000000000013</v>
      </c>
      <c r="I709" s="14">
        <f>G709*0.15</f>
        <v>96.686999999999998</v>
      </c>
      <c r="J709" s="14">
        <f>G709+H709+I709</f>
        <v>805.72500000000002</v>
      </c>
      <c r="K709" s="14">
        <f>J709*1.1</f>
        <v>886.29750000000013</v>
      </c>
      <c r="L709" s="8"/>
      <c r="M709" s="5" t="s">
        <v>973</v>
      </c>
      <c r="N709" s="8" t="s">
        <v>974</v>
      </c>
      <c r="O709" s="9" t="s">
        <v>1089</v>
      </c>
      <c r="P709" s="10">
        <v>45383</v>
      </c>
    </row>
    <row r="710" spans="1:16" ht="120" x14ac:dyDescent="0.2">
      <c r="A710" s="4" t="s">
        <v>323</v>
      </c>
      <c r="B710" s="5" t="s">
        <v>323</v>
      </c>
      <c r="C710" s="5" t="s">
        <v>1090</v>
      </c>
      <c r="D710" s="5" t="s">
        <v>972</v>
      </c>
      <c r="E710" s="5" t="s">
        <v>324</v>
      </c>
      <c r="F710" s="6">
        <v>4</v>
      </c>
      <c r="G710" s="7">
        <v>1289.17</v>
      </c>
      <c r="H710" s="13">
        <f>G710*0.1</f>
        <v>128.917</v>
      </c>
      <c r="I710" s="14">
        <f>G710*0.15</f>
        <v>193.37550000000002</v>
      </c>
      <c r="J710" s="14">
        <f>G710+H710+I710</f>
        <v>1611.4625000000001</v>
      </c>
      <c r="K710" s="14">
        <f>J710*1.1</f>
        <v>1772.6087500000003</v>
      </c>
      <c r="L710" s="8"/>
      <c r="M710" s="5" t="s">
        <v>973</v>
      </c>
      <c r="N710" s="8" t="s">
        <v>974</v>
      </c>
      <c r="O710" s="9" t="s">
        <v>1091</v>
      </c>
      <c r="P710" s="10">
        <v>45383</v>
      </c>
    </row>
    <row r="711" spans="1:16" ht="120" x14ac:dyDescent="0.2">
      <c r="A711" s="4" t="s">
        <v>323</v>
      </c>
      <c r="B711" s="5" t="s">
        <v>323</v>
      </c>
      <c r="C711" s="5" t="s">
        <v>1092</v>
      </c>
      <c r="D711" s="5" t="s">
        <v>972</v>
      </c>
      <c r="E711" s="5" t="s">
        <v>324</v>
      </c>
      <c r="F711" s="6">
        <v>5</v>
      </c>
      <c r="G711" s="7">
        <v>1611.46</v>
      </c>
      <c r="H711" s="13">
        <f>G711*0.1</f>
        <v>161.14600000000002</v>
      </c>
      <c r="I711" s="14">
        <f>G711*0.15</f>
        <v>241.71899999999999</v>
      </c>
      <c r="J711" s="14">
        <f>G711+H711+I711</f>
        <v>2014.325</v>
      </c>
      <c r="K711" s="14">
        <f>J711*1.1</f>
        <v>2215.7575000000002</v>
      </c>
      <c r="L711" s="8"/>
      <c r="M711" s="5" t="s">
        <v>973</v>
      </c>
      <c r="N711" s="8" t="s">
        <v>974</v>
      </c>
      <c r="O711" s="9" t="s">
        <v>1093</v>
      </c>
      <c r="P711" s="10">
        <v>45383</v>
      </c>
    </row>
    <row r="712" spans="1:16" ht="120" x14ac:dyDescent="0.2">
      <c r="A712" s="4" t="s">
        <v>323</v>
      </c>
      <c r="B712" s="5" t="s">
        <v>323</v>
      </c>
      <c r="C712" s="5" t="s">
        <v>1070</v>
      </c>
      <c r="D712" s="5" t="s">
        <v>972</v>
      </c>
      <c r="E712" s="5" t="s">
        <v>324</v>
      </c>
      <c r="F712" s="6">
        <v>9</v>
      </c>
      <c r="G712" s="7">
        <v>2900.62</v>
      </c>
      <c r="H712" s="13">
        <f>G712*0.1</f>
        <v>290.06200000000001</v>
      </c>
      <c r="I712" s="14">
        <f>G712*0.15</f>
        <v>435.09299999999996</v>
      </c>
      <c r="J712" s="14">
        <f>G712+H712+I712</f>
        <v>3625.7749999999996</v>
      </c>
      <c r="K712" s="14">
        <f>J712*1.1</f>
        <v>3988.3525</v>
      </c>
      <c r="L712" s="8"/>
      <c r="M712" s="5" t="s">
        <v>973</v>
      </c>
      <c r="N712" s="8" t="s">
        <v>974</v>
      </c>
      <c r="O712" s="9" t="s">
        <v>1071</v>
      </c>
      <c r="P712" s="10">
        <v>45383</v>
      </c>
    </row>
    <row r="713" spans="1:16" ht="120" x14ac:dyDescent="0.2">
      <c r="A713" s="4" t="s">
        <v>323</v>
      </c>
      <c r="B713" s="5" t="s">
        <v>323</v>
      </c>
      <c r="C713" s="5" t="s">
        <v>1094</v>
      </c>
      <c r="D713" s="5" t="s">
        <v>972</v>
      </c>
      <c r="E713" s="5" t="s">
        <v>324</v>
      </c>
      <c r="F713" s="6">
        <v>10</v>
      </c>
      <c r="G713" s="7">
        <v>3222.91</v>
      </c>
      <c r="H713" s="13">
        <f>G713*0.1</f>
        <v>322.291</v>
      </c>
      <c r="I713" s="14">
        <f>G713*0.15</f>
        <v>483.43649999999997</v>
      </c>
      <c r="J713" s="14">
        <f>G713+H713+I713</f>
        <v>4028.6374999999998</v>
      </c>
      <c r="K713" s="14">
        <f>J713*1.1</f>
        <v>4431.5012500000003</v>
      </c>
      <c r="L713" s="8"/>
      <c r="M713" s="5" t="s">
        <v>973</v>
      </c>
      <c r="N713" s="8" t="s">
        <v>974</v>
      </c>
      <c r="O713" s="9" t="s">
        <v>1095</v>
      </c>
      <c r="P713" s="10">
        <v>45383</v>
      </c>
    </row>
    <row r="714" spans="1:16" ht="120" x14ac:dyDescent="0.2">
      <c r="A714" s="4" t="s">
        <v>323</v>
      </c>
      <c r="B714" s="5" t="s">
        <v>323</v>
      </c>
      <c r="C714" s="5" t="s">
        <v>1110</v>
      </c>
      <c r="D714" s="5" t="s">
        <v>972</v>
      </c>
      <c r="E714" s="5" t="s">
        <v>324</v>
      </c>
      <c r="F714" s="6">
        <v>2</v>
      </c>
      <c r="G714" s="7">
        <v>644.58000000000004</v>
      </c>
      <c r="H714" s="13">
        <f>G714*0.1</f>
        <v>64.458000000000013</v>
      </c>
      <c r="I714" s="14">
        <f>G714*0.15</f>
        <v>96.686999999999998</v>
      </c>
      <c r="J714" s="14">
        <f>G714+H714+I714</f>
        <v>805.72500000000002</v>
      </c>
      <c r="K714" s="14">
        <f>J714*1.1</f>
        <v>886.29750000000013</v>
      </c>
      <c r="L714" s="8"/>
      <c r="M714" s="5" t="s">
        <v>973</v>
      </c>
      <c r="N714" s="8" t="s">
        <v>974</v>
      </c>
      <c r="O714" s="9" t="s">
        <v>1111</v>
      </c>
      <c r="P714" s="10">
        <v>45383</v>
      </c>
    </row>
    <row r="715" spans="1:16" ht="120" x14ac:dyDescent="0.2">
      <c r="A715" s="4" t="s">
        <v>323</v>
      </c>
      <c r="B715" s="5" t="s">
        <v>323</v>
      </c>
      <c r="C715" s="5" t="s">
        <v>1112</v>
      </c>
      <c r="D715" s="5" t="s">
        <v>972</v>
      </c>
      <c r="E715" s="5" t="s">
        <v>324</v>
      </c>
      <c r="F715" s="6">
        <v>4</v>
      </c>
      <c r="G715" s="7">
        <v>1289.17</v>
      </c>
      <c r="H715" s="13">
        <f>G715*0.1</f>
        <v>128.917</v>
      </c>
      <c r="I715" s="14">
        <f>G715*0.15</f>
        <v>193.37550000000002</v>
      </c>
      <c r="J715" s="14">
        <f>G715+H715+I715</f>
        <v>1611.4625000000001</v>
      </c>
      <c r="K715" s="14">
        <f>J715*1.1</f>
        <v>1772.6087500000003</v>
      </c>
      <c r="L715" s="8"/>
      <c r="M715" s="5" t="s">
        <v>973</v>
      </c>
      <c r="N715" s="8" t="s">
        <v>974</v>
      </c>
      <c r="O715" s="9" t="s">
        <v>1113</v>
      </c>
      <c r="P715" s="10">
        <v>45383</v>
      </c>
    </row>
    <row r="716" spans="1:16" ht="120" x14ac:dyDescent="0.2">
      <c r="A716" s="4" t="s">
        <v>323</v>
      </c>
      <c r="B716" s="5" t="s">
        <v>323</v>
      </c>
      <c r="C716" s="5" t="s">
        <v>1114</v>
      </c>
      <c r="D716" s="5" t="s">
        <v>972</v>
      </c>
      <c r="E716" s="5" t="s">
        <v>324</v>
      </c>
      <c r="F716" s="6">
        <v>5</v>
      </c>
      <c r="G716" s="7">
        <v>1611.46</v>
      </c>
      <c r="H716" s="13">
        <f>G716*0.1</f>
        <v>161.14600000000002</v>
      </c>
      <c r="I716" s="14">
        <f>G716*0.15</f>
        <v>241.71899999999999</v>
      </c>
      <c r="J716" s="14">
        <f>G716+H716+I716</f>
        <v>2014.325</v>
      </c>
      <c r="K716" s="14">
        <f>J716*1.1</f>
        <v>2215.7575000000002</v>
      </c>
      <c r="L716" s="8"/>
      <c r="M716" s="5" t="s">
        <v>973</v>
      </c>
      <c r="N716" s="8" t="s">
        <v>974</v>
      </c>
      <c r="O716" s="9" t="s">
        <v>1115</v>
      </c>
      <c r="P716" s="10">
        <v>45383</v>
      </c>
    </row>
    <row r="717" spans="1:16" ht="120" x14ac:dyDescent="0.2">
      <c r="A717" s="4" t="s">
        <v>323</v>
      </c>
      <c r="B717" s="5" t="s">
        <v>323</v>
      </c>
      <c r="C717" s="5" t="s">
        <v>1116</v>
      </c>
      <c r="D717" s="5" t="s">
        <v>972</v>
      </c>
      <c r="E717" s="5" t="s">
        <v>324</v>
      </c>
      <c r="F717" s="6">
        <v>9</v>
      </c>
      <c r="G717" s="7">
        <v>2900.62</v>
      </c>
      <c r="H717" s="13">
        <f>G717*0.1</f>
        <v>290.06200000000001</v>
      </c>
      <c r="I717" s="14">
        <f>G717*0.15</f>
        <v>435.09299999999996</v>
      </c>
      <c r="J717" s="14">
        <f>G717+H717+I717</f>
        <v>3625.7749999999996</v>
      </c>
      <c r="K717" s="14">
        <f>J717*1.1</f>
        <v>3988.3525</v>
      </c>
      <c r="L717" s="8"/>
      <c r="M717" s="5" t="s">
        <v>973</v>
      </c>
      <c r="N717" s="8" t="s">
        <v>974</v>
      </c>
      <c r="O717" s="9" t="s">
        <v>1117</v>
      </c>
      <c r="P717" s="10">
        <v>45383</v>
      </c>
    </row>
    <row r="718" spans="1:16" ht="120" x14ac:dyDescent="0.2">
      <c r="A718" s="4" t="s">
        <v>323</v>
      </c>
      <c r="B718" s="5" t="s">
        <v>323</v>
      </c>
      <c r="C718" s="5" t="s">
        <v>1024</v>
      </c>
      <c r="D718" s="5" t="s">
        <v>972</v>
      </c>
      <c r="E718" s="5" t="s">
        <v>324</v>
      </c>
      <c r="F718" s="6">
        <v>10</v>
      </c>
      <c r="G718" s="7">
        <v>3625.78</v>
      </c>
      <c r="H718" s="13">
        <f>G718*0.1</f>
        <v>362.57800000000003</v>
      </c>
      <c r="I718" s="14">
        <f>G718*0.15</f>
        <v>543.86699999999996</v>
      </c>
      <c r="J718" s="14">
        <f>G718+H718+I718</f>
        <v>4532.2250000000004</v>
      </c>
      <c r="K718" s="14">
        <f>J718*1.1</f>
        <v>4985.4475000000011</v>
      </c>
      <c r="L718" s="8"/>
      <c r="M718" s="5" t="s">
        <v>973</v>
      </c>
      <c r="N718" s="8" t="s">
        <v>974</v>
      </c>
      <c r="O718" s="9" t="s">
        <v>1025</v>
      </c>
      <c r="P718" s="10">
        <v>45383</v>
      </c>
    </row>
    <row r="719" spans="1:16" ht="120" x14ac:dyDescent="0.2">
      <c r="A719" s="4" t="s">
        <v>323</v>
      </c>
      <c r="B719" s="5" t="s">
        <v>323</v>
      </c>
      <c r="C719" s="5" t="s">
        <v>1072</v>
      </c>
      <c r="D719" s="5" t="s">
        <v>972</v>
      </c>
      <c r="E719" s="5" t="s">
        <v>324</v>
      </c>
      <c r="F719" s="6">
        <v>2</v>
      </c>
      <c r="G719" s="7">
        <v>725.16</v>
      </c>
      <c r="H719" s="13">
        <f>G719*0.1</f>
        <v>72.516000000000005</v>
      </c>
      <c r="I719" s="14">
        <f>G719*0.15</f>
        <v>108.77399999999999</v>
      </c>
      <c r="J719" s="14">
        <f>G719+H719+I719</f>
        <v>906.44999999999993</v>
      </c>
      <c r="K719" s="14">
        <f>J719*1.1</f>
        <v>997.09500000000003</v>
      </c>
      <c r="L719" s="8"/>
      <c r="M719" s="5" t="s">
        <v>973</v>
      </c>
      <c r="N719" s="8" t="s">
        <v>974</v>
      </c>
      <c r="O719" s="9" t="s">
        <v>1073</v>
      </c>
      <c r="P719" s="10">
        <v>45383</v>
      </c>
    </row>
    <row r="720" spans="1:16" ht="120" x14ac:dyDescent="0.2">
      <c r="A720" s="4" t="s">
        <v>323</v>
      </c>
      <c r="B720" s="5" t="s">
        <v>323</v>
      </c>
      <c r="C720" s="5" t="s">
        <v>1074</v>
      </c>
      <c r="D720" s="5" t="s">
        <v>972</v>
      </c>
      <c r="E720" s="5" t="s">
        <v>324</v>
      </c>
      <c r="F720" s="6">
        <v>4</v>
      </c>
      <c r="G720" s="7">
        <v>1450.31</v>
      </c>
      <c r="H720" s="13">
        <f>G720*0.1</f>
        <v>145.03100000000001</v>
      </c>
      <c r="I720" s="14">
        <f>G720*0.15</f>
        <v>217.54649999999998</v>
      </c>
      <c r="J720" s="14">
        <f>G720+H720+I720</f>
        <v>1812.8874999999998</v>
      </c>
      <c r="K720" s="14">
        <f>J720*1.1</f>
        <v>1994.17625</v>
      </c>
      <c r="L720" s="8"/>
      <c r="M720" s="5" t="s">
        <v>973</v>
      </c>
      <c r="N720" s="8" t="s">
        <v>974</v>
      </c>
      <c r="O720" s="9" t="s">
        <v>1075</v>
      </c>
      <c r="P720" s="10">
        <v>45383</v>
      </c>
    </row>
    <row r="721" spans="1:16" ht="120" x14ac:dyDescent="0.2">
      <c r="A721" s="4" t="s">
        <v>323</v>
      </c>
      <c r="B721" s="5" t="s">
        <v>323</v>
      </c>
      <c r="C721" s="5" t="s">
        <v>1076</v>
      </c>
      <c r="D721" s="5" t="s">
        <v>972</v>
      </c>
      <c r="E721" s="5" t="s">
        <v>324</v>
      </c>
      <c r="F721" s="6">
        <v>5</v>
      </c>
      <c r="G721" s="7">
        <v>1812.89</v>
      </c>
      <c r="H721" s="13">
        <f>G721*0.1</f>
        <v>181.28900000000002</v>
      </c>
      <c r="I721" s="14">
        <f>G721*0.15</f>
        <v>271.93349999999998</v>
      </c>
      <c r="J721" s="14">
        <f>G721+H721+I721</f>
        <v>2266.1125000000002</v>
      </c>
      <c r="K721" s="14">
        <f>J721*1.1</f>
        <v>2492.7237500000006</v>
      </c>
      <c r="L721" s="8"/>
      <c r="M721" s="5" t="s">
        <v>973</v>
      </c>
      <c r="N721" s="8" t="s">
        <v>974</v>
      </c>
      <c r="O721" s="9" t="s">
        <v>1077</v>
      </c>
      <c r="P721" s="10">
        <v>45383</v>
      </c>
    </row>
    <row r="722" spans="1:16" ht="120" x14ac:dyDescent="0.2">
      <c r="A722" s="4" t="s">
        <v>323</v>
      </c>
      <c r="B722" s="5" t="s">
        <v>323</v>
      </c>
      <c r="C722" s="5" t="s">
        <v>1078</v>
      </c>
      <c r="D722" s="5" t="s">
        <v>972</v>
      </c>
      <c r="E722" s="5" t="s">
        <v>324</v>
      </c>
      <c r="F722" s="6">
        <v>9</v>
      </c>
      <c r="G722" s="7">
        <v>3263.2</v>
      </c>
      <c r="H722" s="13">
        <f>G722*0.1</f>
        <v>326.32</v>
      </c>
      <c r="I722" s="14">
        <f>G722*0.15</f>
        <v>489.47999999999996</v>
      </c>
      <c r="J722" s="14">
        <f>G722+H722+I722</f>
        <v>4079</v>
      </c>
      <c r="K722" s="14">
        <f>J722*1.1</f>
        <v>4486.9000000000005</v>
      </c>
      <c r="L722" s="8"/>
      <c r="M722" s="5" t="s">
        <v>973</v>
      </c>
      <c r="N722" s="8" t="s">
        <v>974</v>
      </c>
      <c r="O722" s="9" t="s">
        <v>1079</v>
      </c>
      <c r="P722" s="10">
        <v>45383</v>
      </c>
    </row>
    <row r="723" spans="1:16" ht="120" x14ac:dyDescent="0.2">
      <c r="A723" s="4" t="s">
        <v>323</v>
      </c>
      <c r="B723" s="5" t="s">
        <v>323</v>
      </c>
      <c r="C723" s="5" t="s">
        <v>1104</v>
      </c>
      <c r="D723" s="5" t="s">
        <v>972</v>
      </c>
      <c r="E723" s="5" t="s">
        <v>324</v>
      </c>
      <c r="F723" s="6">
        <v>10</v>
      </c>
      <c r="G723" s="7">
        <v>3625.78</v>
      </c>
      <c r="H723" s="13">
        <f>G723*0.1</f>
        <v>362.57800000000003</v>
      </c>
      <c r="I723" s="14">
        <f>G723*0.15</f>
        <v>543.86699999999996</v>
      </c>
      <c r="J723" s="14">
        <f>G723+H723+I723</f>
        <v>4532.2250000000004</v>
      </c>
      <c r="K723" s="14">
        <f>J723*1.1</f>
        <v>4985.4475000000011</v>
      </c>
      <c r="L723" s="8"/>
      <c r="M723" s="5" t="s">
        <v>973</v>
      </c>
      <c r="N723" s="8" t="s">
        <v>974</v>
      </c>
      <c r="O723" s="9" t="s">
        <v>1105</v>
      </c>
      <c r="P723" s="10">
        <v>45383</v>
      </c>
    </row>
    <row r="724" spans="1:16" ht="120" x14ac:dyDescent="0.2">
      <c r="A724" s="4" t="s">
        <v>323</v>
      </c>
      <c r="B724" s="5" t="s">
        <v>323</v>
      </c>
      <c r="C724" s="5" t="s">
        <v>1096</v>
      </c>
      <c r="D724" s="5" t="s">
        <v>972</v>
      </c>
      <c r="E724" s="5" t="s">
        <v>324</v>
      </c>
      <c r="F724" s="6">
        <v>2</v>
      </c>
      <c r="G724" s="7">
        <v>725.16</v>
      </c>
      <c r="H724" s="13">
        <f>G724*0.1</f>
        <v>72.516000000000005</v>
      </c>
      <c r="I724" s="14">
        <f>G724*0.15</f>
        <v>108.77399999999999</v>
      </c>
      <c r="J724" s="14">
        <f>G724+H724+I724</f>
        <v>906.44999999999993</v>
      </c>
      <c r="K724" s="14">
        <f>J724*1.1</f>
        <v>997.09500000000003</v>
      </c>
      <c r="L724" s="8"/>
      <c r="M724" s="5" t="s">
        <v>973</v>
      </c>
      <c r="N724" s="8" t="s">
        <v>974</v>
      </c>
      <c r="O724" s="9" t="s">
        <v>1097</v>
      </c>
      <c r="P724" s="10">
        <v>45383</v>
      </c>
    </row>
    <row r="725" spans="1:16" ht="120" x14ac:dyDescent="0.2">
      <c r="A725" s="4" t="s">
        <v>323</v>
      </c>
      <c r="B725" s="5" t="s">
        <v>323</v>
      </c>
      <c r="C725" s="5" t="s">
        <v>1098</v>
      </c>
      <c r="D725" s="5" t="s">
        <v>972</v>
      </c>
      <c r="E725" s="5" t="s">
        <v>324</v>
      </c>
      <c r="F725" s="6">
        <v>4</v>
      </c>
      <c r="G725" s="7">
        <v>1450.31</v>
      </c>
      <c r="H725" s="13">
        <f>G725*0.1</f>
        <v>145.03100000000001</v>
      </c>
      <c r="I725" s="14">
        <f>G725*0.15</f>
        <v>217.54649999999998</v>
      </c>
      <c r="J725" s="14">
        <f>G725+H725+I725</f>
        <v>1812.8874999999998</v>
      </c>
      <c r="K725" s="14">
        <f>J725*1.1</f>
        <v>1994.17625</v>
      </c>
      <c r="L725" s="8"/>
      <c r="M725" s="5" t="s">
        <v>973</v>
      </c>
      <c r="N725" s="8" t="s">
        <v>974</v>
      </c>
      <c r="O725" s="9" t="s">
        <v>1099</v>
      </c>
      <c r="P725" s="10">
        <v>45383</v>
      </c>
    </row>
    <row r="726" spans="1:16" ht="120" x14ac:dyDescent="0.2">
      <c r="A726" s="4" t="s">
        <v>323</v>
      </c>
      <c r="B726" s="5" t="s">
        <v>323</v>
      </c>
      <c r="C726" s="5" t="s">
        <v>1100</v>
      </c>
      <c r="D726" s="5" t="s">
        <v>972</v>
      </c>
      <c r="E726" s="5" t="s">
        <v>324</v>
      </c>
      <c r="F726" s="6">
        <v>5</v>
      </c>
      <c r="G726" s="7">
        <v>1812.89</v>
      </c>
      <c r="H726" s="13">
        <f>G726*0.1</f>
        <v>181.28900000000002</v>
      </c>
      <c r="I726" s="14">
        <f>G726*0.15</f>
        <v>271.93349999999998</v>
      </c>
      <c r="J726" s="14">
        <f>G726+H726+I726</f>
        <v>2266.1125000000002</v>
      </c>
      <c r="K726" s="14">
        <f>J726*1.1</f>
        <v>2492.7237500000006</v>
      </c>
      <c r="L726" s="8"/>
      <c r="M726" s="5" t="s">
        <v>973</v>
      </c>
      <c r="N726" s="8" t="s">
        <v>974</v>
      </c>
      <c r="O726" s="9" t="s">
        <v>1101</v>
      </c>
      <c r="P726" s="10">
        <v>45383</v>
      </c>
    </row>
    <row r="727" spans="1:16" ht="120" x14ac:dyDescent="0.2">
      <c r="A727" s="4" t="s">
        <v>323</v>
      </c>
      <c r="B727" s="5" t="s">
        <v>323</v>
      </c>
      <c r="C727" s="5" t="s">
        <v>1102</v>
      </c>
      <c r="D727" s="5" t="s">
        <v>972</v>
      </c>
      <c r="E727" s="5" t="s">
        <v>324</v>
      </c>
      <c r="F727" s="6">
        <v>9</v>
      </c>
      <c r="G727" s="7">
        <v>3263.2</v>
      </c>
      <c r="H727" s="13">
        <f>G727*0.1</f>
        <v>326.32</v>
      </c>
      <c r="I727" s="14">
        <f>G727*0.15</f>
        <v>489.47999999999996</v>
      </c>
      <c r="J727" s="14">
        <f>G727+H727+I727</f>
        <v>4079</v>
      </c>
      <c r="K727" s="14">
        <f>J727*1.1</f>
        <v>4486.9000000000005</v>
      </c>
      <c r="L727" s="8"/>
      <c r="M727" s="5" t="s">
        <v>973</v>
      </c>
      <c r="N727" s="8" t="s">
        <v>974</v>
      </c>
      <c r="O727" s="9" t="s">
        <v>1103</v>
      </c>
      <c r="P727" s="10">
        <v>45383</v>
      </c>
    </row>
    <row r="728" spans="1:16" ht="120" x14ac:dyDescent="0.2">
      <c r="A728" s="4" t="s">
        <v>323</v>
      </c>
      <c r="B728" s="5" t="s">
        <v>323</v>
      </c>
      <c r="C728" s="5" t="s">
        <v>1026</v>
      </c>
      <c r="D728" s="5" t="s">
        <v>972</v>
      </c>
      <c r="E728" s="5" t="s">
        <v>324</v>
      </c>
      <c r="F728" s="6">
        <v>10</v>
      </c>
      <c r="G728" s="7">
        <v>4028.64</v>
      </c>
      <c r="H728" s="13">
        <f>G728*0.1</f>
        <v>402.86400000000003</v>
      </c>
      <c r="I728" s="14">
        <f>G728*0.15</f>
        <v>604.29599999999994</v>
      </c>
      <c r="J728" s="14">
        <f>G728+H728+I728</f>
        <v>5035.8</v>
      </c>
      <c r="K728" s="14">
        <f>J728*1.1</f>
        <v>5539.380000000001</v>
      </c>
      <c r="L728" s="8"/>
      <c r="M728" s="5" t="s">
        <v>973</v>
      </c>
      <c r="N728" s="8" t="s">
        <v>974</v>
      </c>
      <c r="O728" s="9" t="s">
        <v>1027</v>
      </c>
      <c r="P728" s="10">
        <v>45383</v>
      </c>
    </row>
    <row r="729" spans="1:16" ht="120" x14ac:dyDescent="0.2">
      <c r="A729" s="4" t="s">
        <v>323</v>
      </c>
      <c r="B729" s="5" t="s">
        <v>323</v>
      </c>
      <c r="C729" s="5" t="s">
        <v>1080</v>
      </c>
      <c r="D729" s="5" t="s">
        <v>972</v>
      </c>
      <c r="E729" s="5" t="s">
        <v>324</v>
      </c>
      <c r="F729" s="6">
        <v>2</v>
      </c>
      <c r="G729" s="7">
        <v>805.73</v>
      </c>
      <c r="H729" s="13">
        <f>G729*0.1</f>
        <v>80.573000000000008</v>
      </c>
      <c r="I729" s="14">
        <f>G729*0.15</f>
        <v>120.8595</v>
      </c>
      <c r="J729" s="14">
        <f>G729+H729+I729</f>
        <v>1007.1625</v>
      </c>
      <c r="K729" s="14">
        <f>J729*1.1</f>
        <v>1107.8787500000001</v>
      </c>
      <c r="L729" s="8"/>
      <c r="M729" s="5" t="s">
        <v>973</v>
      </c>
      <c r="N729" s="8" t="s">
        <v>974</v>
      </c>
      <c r="O729" s="9" t="s">
        <v>1081</v>
      </c>
      <c r="P729" s="10">
        <v>45383</v>
      </c>
    </row>
    <row r="730" spans="1:16" ht="120" x14ac:dyDescent="0.2">
      <c r="A730" s="4" t="s">
        <v>323</v>
      </c>
      <c r="B730" s="5" t="s">
        <v>323</v>
      </c>
      <c r="C730" s="5" t="s">
        <v>1058</v>
      </c>
      <c r="D730" s="5" t="s">
        <v>972</v>
      </c>
      <c r="E730" s="5" t="s">
        <v>324</v>
      </c>
      <c r="F730" s="6">
        <v>4</v>
      </c>
      <c r="G730" s="7">
        <v>1611.46</v>
      </c>
      <c r="H730" s="13">
        <f>G730*0.1</f>
        <v>161.14600000000002</v>
      </c>
      <c r="I730" s="14">
        <f>G730*0.15</f>
        <v>241.71899999999999</v>
      </c>
      <c r="J730" s="14">
        <f>G730+H730+I730</f>
        <v>2014.325</v>
      </c>
      <c r="K730" s="14">
        <f>J730*1.1</f>
        <v>2215.7575000000002</v>
      </c>
      <c r="L730" s="8"/>
      <c r="M730" s="5" t="s">
        <v>973</v>
      </c>
      <c r="N730" s="8" t="s">
        <v>974</v>
      </c>
      <c r="O730" s="9" t="s">
        <v>1059</v>
      </c>
      <c r="P730" s="10">
        <v>45383</v>
      </c>
    </row>
    <row r="731" spans="1:16" ht="120" x14ac:dyDescent="0.2">
      <c r="A731" s="4" t="s">
        <v>323</v>
      </c>
      <c r="B731" s="5" t="s">
        <v>323</v>
      </c>
      <c r="C731" s="5" t="s">
        <v>1060</v>
      </c>
      <c r="D731" s="5" t="s">
        <v>972</v>
      </c>
      <c r="E731" s="5" t="s">
        <v>324</v>
      </c>
      <c r="F731" s="6">
        <v>5</v>
      </c>
      <c r="G731" s="7">
        <v>2014.32</v>
      </c>
      <c r="H731" s="13">
        <f>G731*0.1</f>
        <v>201.43200000000002</v>
      </c>
      <c r="I731" s="14">
        <f>G731*0.15</f>
        <v>302.14799999999997</v>
      </c>
      <c r="J731" s="14">
        <f>G731+H731+I731</f>
        <v>2517.9</v>
      </c>
      <c r="K731" s="14">
        <f>J731*1.1</f>
        <v>2769.6900000000005</v>
      </c>
      <c r="L731" s="8"/>
      <c r="M731" s="5" t="s">
        <v>973</v>
      </c>
      <c r="N731" s="8" t="s">
        <v>974</v>
      </c>
      <c r="O731" s="9" t="s">
        <v>1061</v>
      </c>
      <c r="P731" s="10">
        <v>45383</v>
      </c>
    </row>
    <row r="732" spans="1:16" ht="120" x14ac:dyDescent="0.2">
      <c r="A732" s="4" t="s">
        <v>323</v>
      </c>
      <c r="B732" s="5" t="s">
        <v>323</v>
      </c>
      <c r="C732" s="5" t="s">
        <v>1062</v>
      </c>
      <c r="D732" s="5" t="s">
        <v>972</v>
      </c>
      <c r="E732" s="5" t="s">
        <v>324</v>
      </c>
      <c r="F732" s="6">
        <v>9</v>
      </c>
      <c r="G732" s="7">
        <v>3625.78</v>
      </c>
      <c r="H732" s="13">
        <f>G732*0.1</f>
        <v>362.57800000000003</v>
      </c>
      <c r="I732" s="14">
        <f>G732*0.15</f>
        <v>543.86699999999996</v>
      </c>
      <c r="J732" s="14">
        <f>G732+H732+I732</f>
        <v>4532.2250000000004</v>
      </c>
      <c r="K732" s="14">
        <f>J732*1.1</f>
        <v>4985.4475000000011</v>
      </c>
      <c r="L732" s="8"/>
      <c r="M732" s="5" t="s">
        <v>973</v>
      </c>
      <c r="N732" s="8" t="s">
        <v>974</v>
      </c>
      <c r="O732" s="9" t="s">
        <v>1063</v>
      </c>
      <c r="P732" s="10">
        <v>45383</v>
      </c>
    </row>
    <row r="733" spans="1:16" ht="120" x14ac:dyDescent="0.2">
      <c r="A733" s="4" t="s">
        <v>323</v>
      </c>
      <c r="B733" s="5" t="s">
        <v>323</v>
      </c>
      <c r="C733" s="5" t="s">
        <v>1048</v>
      </c>
      <c r="D733" s="5" t="s">
        <v>972</v>
      </c>
      <c r="E733" s="5" t="s">
        <v>324</v>
      </c>
      <c r="F733" s="6">
        <v>10</v>
      </c>
      <c r="G733" s="7">
        <v>4028.64</v>
      </c>
      <c r="H733" s="13">
        <f>G733*0.1</f>
        <v>402.86400000000003</v>
      </c>
      <c r="I733" s="14">
        <f>G733*0.15</f>
        <v>604.29599999999994</v>
      </c>
      <c r="J733" s="14">
        <f>G733+H733+I733</f>
        <v>5035.8</v>
      </c>
      <c r="K733" s="14">
        <f>J733*1.1</f>
        <v>5539.380000000001</v>
      </c>
      <c r="L733" s="8"/>
      <c r="M733" s="5" t="s">
        <v>973</v>
      </c>
      <c r="N733" s="8" t="s">
        <v>974</v>
      </c>
      <c r="O733" s="9" t="s">
        <v>1049</v>
      </c>
      <c r="P733" s="10">
        <v>45383</v>
      </c>
    </row>
    <row r="734" spans="1:16" ht="120" x14ac:dyDescent="0.2">
      <c r="A734" s="4" t="s">
        <v>323</v>
      </c>
      <c r="B734" s="5" t="s">
        <v>323</v>
      </c>
      <c r="C734" s="5" t="s">
        <v>1064</v>
      </c>
      <c r="D734" s="5" t="s">
        <v>972</v>
      </c>
      <c r="E734" s="5" t="s">
        <v>324</v>
      </c>
      <c r="F734" s="6">
        <v>2</v>
      </c>
      <c r="G734" s="7">
        <v>805.73</v>
      </c>
      <c r="H734" s="13">
        <f>G734*0.1</f>
        <v>80.573000000000008</v>
      </c>
      <c r="I734" s="14">
        <f>G734*0.15</f>
        <v>120.8595</v>
      </c>
      <c r="J734" s="14">
        <f>G734+H734+I734</f>
        <v>1007.1625</v>
      </c>
      <c r="K734" s="14">
        <f>J734*1.1</f>
        <v>1107.8787500000001</v>
      </c>
      <c r="L734" s="8"/>
      <c r="M734" s="5" t="s">
        <v>973</v>
      </c>
      <c r="N734" s="8" t="s">
        <v>974</v>
      </c>
      <c r="O734" s="9" t="s">
        <v>1065</v>
      </c>
      <c r="P734" s="10">
        <v>45383</v>
      </c>
    </row>
    <row r="735" spans="1:16" ht="120" x14ac:dyDescent="0.2">
      <c r="A735" s="4" t="s">
        <v>323</v>
      </c>
      <c r="B735" s="5" t="s">
        <v>323</v>
      </c>
      <c r="C735" s="5" t="s">
        <v>1066</v>
      </c>
      <c r="D735" s="5" t="s">
        <v>972</v>
      </c>
      <c r="E735" s="5" t="s">
        <v>324</v>
      </c>
      <c r="F735" s="6">
        <v>4</v>
      </c>
      <c r="G735" s="7">
        <v>1611.46</v>
      </c>
      <c r="H735" s="13">
        <f>G735*0.1</f>
        <v>161.14600000000002</v>
      </c>
      <c r="I735" s="14">
        <f>G735*0.15</f>
        <v>241.71899999999999</v>
      </c>
      <c r="J735" s="14">
        <f>G735+H735+I735</f>
        <v>2014.325</v>
      </c>
      <c r="K735" s="14">
        <f>J735*1.1</f>
        <v>2215.7575000000002</v>
      </c>
      <c r="L735" s="8"/>
      <c r="M735" s="5" t="s">
        <v>973</v>
      </c>
      <c r="N735" s="8" t="s">
        <v>974</v>
      </c>
      <c r="O735" s="9" t="s">
        <v>1067</v>
      </c>
      <c r="P735" s="10">
        <v>45383</v>
      </c>
    </row>
    <row r="736" spans="1:16" ht="120" x14ac:dyDescent="0.2">
      <c r="A736" s="4" t="s">
        <v>323</v>
      </c>
      <c r="B736" s="5" t="s">
        <v>323</v>
      </c>
      <c r="C736" s="5" t="s">
        <v>1068</v>
      </c>
      <c r="D736" s="5" t="s">
        <v>972</v>
      </c>
      <c r="E736" s="5" t="s">
        <v>324</v>
      </c>
      <c r="F736" s="6">
        <v>5</v>
      </c>
      <c r="G736" s="7">
        <v>2014.32</v>
      </c>
      <c r="H736" s="13">
        <f>G736*0.1</f>
        <v>201.43200000000002</v>
      </c>
      <c r="I736" s="14">
        <f>G736*0.15</f>
        <v>302.14799999999997</v>
      </c>
      <c r="J736" s="14">
        <f>G736+H736+I736</f>
        <v>2517.9</v>
      </c>
      <c r="K736" s="14">
        <f>J736*1.1</f>
        <v>2769.6900000000005</v>
      </c>
      <c r="L736" s="8"/>
      <c r="M736" s="5" t="s">
        <v>973</v>
      </c>
      <c r="N736" s="8" t="s">
        <v>974</v>
      </c>
      <c r="O736" s="9" t="s">
        <v>1069</v>
      </c>
      <c r="P736" s="10">
        <v>45383</v>
      </c>
    </row>
    <row r="737" spans="1:16" ht="120" x14ac:dyDescent="0.2">
      <c r="A737" s="4" t="s">
        <v>323</v>
      </c>
      <c r="B737" s="5" t="s">
        <v>323</v>
      </c>
      <c r="C737" s="5" t="s">
        <v>1046</v>
      </c>
      <c r="D737" s="5" t="s">
        <v>972</v>
      </c>
      <c r="E737" s="5" t="s">
        <v>324</v>
      </c>
      <c r="F737" s="6">
        <v>9</v>
      </c>
      <c r="G737" s="7">
        <v>3625.78</v>
      </c>
      <c r="H737" s="13">
        <f>G737*0.1</f>
        <v>362.57800000000003</v>
      </c>
      <c r="I737" s="14">
        <f>G737*0.15</f>
        <v>543.86699999999996</v>
      </c>
      <c r="J737" s="14">
        <f>G737+H737+I737</f>
        <v>4532.2250000000004</v>
      </c>
      <c r="K737" s="14">
        <f>J737*1.1</f>
        <v>4985.4475000000011</v>
      </c>
      <c r="L737" s="8"/>
      <c r="M737" s="5" t="s">
        <v>973</v>
      </c>
      <c r="N737" s="8" t="s">
        <v>974</v>
      </c>
      <c r="O737" s="9" t="s">
        <v>1047</v>
      </c>
      <c r="P737" s="10">
        <v>45383</v>
      </c>
    </row>
    <row r="738" spans="1:16" ht="90" x14ac:dyDescent="0.2">
      <c r="A738" s="4" t="s">
        <v>271</v>
      </c>
      <c r="B738" s="5" t="s">
        <v>1955</v>
      </c>
      <c r="C738" s="5" t="s">
        <v>606</v>
      </c>
      <c r="D738" s="5" t="s">
        <v>90</v>
      </c>
      <c r="E738" s="5" t="s">
        <v>272</v>
      </c>
      <c r="F738" s="6">
        <v>10</v>
      </c>
      <c r="G738" s="7">
        <v>97.65</v>
      </c>
      <c r="H738" s="13">
        <f>G738*0.17</f>
        <v>16.600500000000004</v>
      </c>
      <c r="I738" s="14">
        <f>G738*0.3</f>
        <v>29.295000000000002</v>
      </c>
      <c r="J738" s="14">
        <f>G738+H738+I738</f>
        <v>143.5455</v>
      </c>
      <c r="K738" s="14">
        <f>J738*1.1</f>
        <v>157.90005000000002</v>
      </c>
      <c r="L738" s="8"/>
      <c r="M738" s="5" t="s">
        <v>1956</v>
      </c>
      <c r="N738" s="8" t="s">
        <v>149</v>
      </c>
      <c r="O738" s="9" t="s">
        <v>1957</v>
      </c>
      <c r="P738" s="10">
        <v>45394</v>
      </c>
    </row>
    <row r="739" spans="1:16" ht="165" x14ac:dyDescent="0.2">
      <c r="A739" s="4" t="s">
        <v>607</v>
      </c>
      <c r="B739" s="5" t="s">
        <v>608</v>
      </c>
      <c r="C739" s="5" t="s">
        <v>623</v>
      </c>
      <c r="D739" s="5" t="s">
        <v>614</v>
      </c>
      <c r="E739" s="5" t="s">
        <v>609</v>
      </c>
      <c r="F739" s="6">
        <v>1</v>
      </c>
      <c r="G739" s="7">
        <v>1173.47</v>
      </c>
      <c r="H739" s="13">
        <f>G739*0.1</f>
        <v>117.34700000000001</v>
      </c>
      <c r="I739" s="14">
        <f>G739*0.15</f>
        <v>176.0205</v>
      </c>
      <c r="J739" s="14">
        <f>G739+H739+I739</f>
        <v>1466.8375000000001</v>
      </c>
      <c r="K739" s="14">
        <f>J739*1.1</f>
        <v>1613.5212500000002</v>
      </c>
      <c r="L739" s="8"/>
      <c r="M739" s="5" t="s">
        <v>615</v>
      </c>
      <c r="N739" s="8" t="s">
        <v>616</v>
      </c>
      <c r="O739" s="9" t="s">
        <v>624</v>
      </c>
      <c r="P739" s="10">
        <v>45390</v>
      </c>
    </row>
    <row r="740" spans="1:16" ht="165" x14ac:dyDescent="0.2">
      <c r="A740" s="4" t="s">
        <v>607</v>
      </c>
      <c r="B740" s="5" t="s">
        <v>608</v>
      </c>
      <c r="C740" s="5" t="s">
        <v>612</v>
      </c>
      <c r="D740" s="5" t="s">
        <v>614</v>
      </c>
      <c r="E740" s="5" t="s">
        <v>609</v>
      </c>
      <c r="F740" s="6">
        <v>1</v>
      </c>
      <c r="G740" s="7">
        <v>16.54</v>
      </c>
      <c r="H740" s="13">
        <f>G740*0.17</f>
        <v>2.8117999999999999</v>
      </c>
      <c r="I740" s="14">
        <f>G740*0.3</f>
        <v>4.9619999999999997</v>
      </c>
      <c r="J740" s="14">
        <f>G740+H740+I740</f>
        <v>24.313799999999997</v>
      </c>
      <c r="K740" s="14">
        <f>J740*1.1</f>
        <v>26.745179999999998</v>
      </c>
      <c r="L740" s="8"/>
      <c r="M740" s="5" t="s">
        <v>615</v>
      </c>
      <c r="N740" s="8" t="s">
        <v>616</v>
      </c>
      <c r="O740" s="9" t="s">
        <v>617</v>
      </c>
      <c r="P740" s="10">
        <v>45390</v>
      </c>
    </row>
    <row r="741" spans="1:16" ht="195" x14ac:dyDescent="0.2">
      <c r="A741" s="4" t="s">
        <v>607</v>
      </c>
      <c r="B741" s="5" t="s">
        <v>608</v>
      </c>
      <c r="C741" s="5" t="s">
        <v>629</v>
      </c>
      <c r="D741" s="5" t="s">
        <v>614</v>
      </c>
      <c r="E741" s="5" t="s">
        <v>609</v>
      </c>
      <c r="F741" s="6">
        <v>60</v>
      </c>
      <c r="G741" s="7">
        <v>1025.68</v>
      </c>
      <c r="H741" s="13">
        <f>G741*0.1</f>
        <v>102.56800000000001</v>
      </c>
      <c r="I741" s="14">
        <f>G741*0.15</f>
        <v>153.852</v>
      </c>
      <c r="J741" s="14">
        <f>G741+H741+I741</f>
        <v>1282.1000000000001</v>
      </c>
      <c r="K741" s="14">
        <f>J741*1.1</f>
        <v>1410.3100000000002</v>
      </c>
      <c r="L741" s="8"/>
      <c r="M741" s="5" t="s">
        <v>615</v>
      </c>
      <c r="N741" s="8" t="s">
        <v>616</v>
      </c>
      <c r="O741" s="9" t="s">
        <v>630</v>
      </c>
      <c r="P741" s="10">
        <v>45390</v>
      </c>
    </row>
    <row r="742" spans="1:16" ht="165" x14ac:dyDescent="0.2">
      <c r="A742" s="4" t="s">
        <v>607</v>
      </c>
      <c r="B742" s="5" t="s">
        <v>608</v>
      </c>
      <c r="C742" s="5" t="s">
        <v>621</v>
      </c>
      <c r="D742" s="5" t="s">
        <v>614</v>
      </c>
      <c r="E742" s="5" t="s">
        <v>609</v>
      </c>
      <c r="F742" s="6">
        <v>1</v>
      </c>
      <c r="G742" s="7">
        <v>2620.59</v>
      </c>
      <c r="H742" s="13">
        <f>G742*0.1</f>
        <v>262.05900000000003</v>
      </c>
      <c r="I742" s="14">
        <f>G742*0.15</f>
        <v>393.08850000000001</v>
      </c>
      <c r="J742" s="14">
        <f>G742+H742+I742</f>
        <v>3275.7375000000002</v>
      </c>
      <c r="K742" s="14">
        <f>J742*1.1</f>
        <v>3603.3112500000007</v>
      </c>
      <c r="L742" s="8"/>
      <c r="M742" s="5" t="s">
        <v>615</v>
      </c>
      <c r="N742" s="8" t="s">
        <v>616</v>
      </c>
      <c r="O742" s="9" t="s">
        <v>622</v>
      </c>
      <c r="P742" s="10">
        <v>45390</v>
      </c>
    </row>
    <row r="743" spans="1:16" ht="165" x14ac:dyDescent="0.2">
      <c r="A743" s="4" t="s">
        <v>607</v>
      </c>
      <c r="B743" s="5" t="s">
        <v>608</v>
      </c>
      <c r="C743" s="5" t="s">
        <v>627</v>
      </c>
      <c r="D743" s="5" t="s">
        <v>614</v>
      </c>
      <c r="E743" s="5" t="s">
        <v>609</v>
      </c>
      <c r="F743" s="6">
        <v>1</v>
      </c>
      <c r="G743" s="7">
        <v>453.21</v>
      </c>
      <c r="H743" s="13">
        <f>G743*0.14</f>
        <v>63.449400000000004</v>
      </c>
      <c r="I743" s="14">
        <f>G743*0.22</f>
        <v>99.706199999999995</v>
      </c>
      <c r="J743" s="14">
        <f>G743+H743+I743</f>
        <v>616.36559999999997</v>
      </c>
      <c r="K743" s="14">
        <f>J743*1.1</f>
        <v>678.00216</v>
      </c>
      <c r="L743" s="8"/>
      <c r="M743" s="5" t="s">
        <v>615</v>
      </c>
      <c r="N743" s="8" t="s">
        <v>616</v>
      </c>
      <c r="O743" s="9" t="s">
        <v>628</v>
      </c>
      <c r="P743" s="10">
        <v>45390</v>
      </c>
    </row>
    <row r="744" spans="1:16" ht="165" x14ac:dyDescent="0.2">
      <c r="A744" s="4" t="s">
        <v>607</v>
      </c>
      <c r="B744" s="5" t="s">
        <v>608</v>
      </c>
      <c r="C744" s="5" t="s">
        <v>619</v>
      </c>
      <c r="D744" s="5" t="s">
        <v>614</v>
      </c>
      <c r="E744" s="5" t="s">
        <v>609</v>
      </c>
      <c r="F744" s="6">
        <v>1</v>
      </c>
      <c r="G744" s="7">
        <v>3529.93</v>
      </c>
      <c r="H744" s="13">
        <f>G744*0.1</f>
        <v>352.99299999999999</v>
      </c>
      <c r="I744" s="14">
        <f>G744*0.15</f>
        <v>529.48949999999991</v>
      </c>
      <c r="J744" s="14">
        <f>G744+H744+I744</f>
        <v>4412.4124999999995</v>
      </c>
      <c r="K744" s="14">
        <f>J744*1.1</f>
        <v>4853.6537499999995</v>
      </c>
      <c r="L744" s="8"/>
      <c r="M744" s="5" t="s">
        <v>615</v>
      </c>
      <c r="N744" s="8" t="s">
        <v>616</v>
      </c>
      <c r="O744" s="9" t="s">
        <v>620</v>
      </c>
      <c r="P744" s="10">
        <v>45390</v>
      </c>
    </row>
    <row r="745" spans="1:16" ht="165" x14ac:dyDescent="0.2">
      <c r="A745" s="4" t="s">
        <v>607</v>
      </c>
      <c r="B745" s="5" t="s">
        <v>608</v>
      </c>
      <c r="C745" s="5" t="s">
        <v>625</v>
      </c>
      <c r="D745" s="5" t="s">
        <v>614</v>
      </c>
      <c r="E745" s="5" t="s">
        <v>609</v>
      </c>
      <c r="F745" s="6">
        <v>1</v>
      </c>
      <c r="G745" s="7">
        <v>755.35</v>
      </c>
      <c r="H745" s="13">
        <f>G745*0.1</f>
        <v>75.535000000000011</v>
      </c>
      <c r="I745" s="14">
        <f>G745*0.15</f>
        <v>113.30249999999999</v>
      </c>
      <c r="J745" s="14">
        <f>G745+H745+I745</f>
        <v>944.1875</v>
      </c>
      <c r="K745" s="14">
        <f>J745*1.1</f>
        <v>1038.60625</v>
      </c>
      <c r="L745" s="8"/>
      <c r="M745" s="5" t="s">
        <v>615</v>
      </c>
      <c r="N745" s="8" t="s">
        <v>616</v>
      </c>
      <c r="O745" s="9" t="s">
        <v>626</v>
      </c>
      <c r="P745" s="10">
        <v>45390</v>
      </c>
    </row>
    <row r="746" spans="1:16" ht="165" x14ac:dyDescent="0.2">
      <c r="A746" s="4" t="s">
        <v>607</v>
      </c>
      <c r="B746" s="5" t="s">
        <v>608</v>
      </c>
      <c r="C746" s="5" t="s">
        <v>610</v>
      </c>
      <c r="D746" s="5" t="s">
        <v>614</v>
      </c>
      <c r="E746" s="5" t="s">
        <v>609</v>
      </c>
      <c r="F746" s="6">
        <v>1</v>
      </c>
      <c r="G746" s="7">
        <v>10.07</v>
      </c>
      <c r="H746" s="13">
        <f>G746*0.17</f>
        <v>1.7119000000000002</v>
      </c>
      <c r="I746" s="14">
        <f>G746*0.3</f>
        <v>3.0209999999999999</v>
      </c>
      <c r="J746" s="14">
        <f>G746+H746+I746</f>
        <v>14.802900000000001</v>
      </c>
      <c r="K746" s="14">
        <f>J746*1.1</f>
        <v>16.283190000000001</v>
      </c>
      <c r="L746" s="8"/>
      <c r="M746" s="5" t="s">
        <v>615</v>
      </c>
      <c r="N746" s="8" t="s">
        <v>616</v>
      </c>
      <c r="O746" s="9" t="s">
        <v>618</v>
      </c>
      <c r="P746" s="10">
        <v>45390</v>
      </c>
    </row>
    <row r="747" spans="1:16" ht="195" x14ac:dyDescent="0.2">
      <c r="A747" s="4" t="s">
        <v>607</v>
      </c>
      <c r="B747" s="5" t="s">
        <v>608</v>
      </c>
      <c r="C747" s="5" t="s">
        <v>611</v>
      </c>
      <c r="D747" s="5" t="s">
        <v>614</v>
      </c>
      <c r="E747" s="5" t="s">
        <v>609</v>
      </c>
      <c r="F747" s="6">
        <v>60</v>
      </c>
      <c r="G747" s="7">
        <v>586.30999999999995</v>
      </c>
      <c r="H747" s="13">
        <f>G747*0.1</f>
        <v>58.631</v>
      </c>
      <c r="I747" s="14">
        <f>G747*0.15</f>
        <v>87.946499999999986</v>
      </c>
      <c r="J747" s="14">
        <f>G747+H747+I747</f>
        <v>732.88749999999993</v>
      </c>
      <c r="K747" s="14">
        <f>J747*1.1</f>
        <v>806.17624999999998</v>
      </c>
      <c r="L747" s="8"/>
      <c r="M747" s="5" t="s">
        <v>615</v>
      </c>
      <c r="N747" s="8" t="s">
        <v>616</v>
      </c>
      <c r="O747" s="9" t="s">
        <v>631</v>
      </c>
      <c r="P747" s="10">
        <v>45390</v>
      </c>
    </row>
    <row r="748" spans="1:16" ht="105" x14ac:dyDescent="0.2">
      <c r="A748" s="4" t="s">
        <v>607</v>
      </c>
      <c r="B748" s="5" t="s">
        <v>2017</v>
      </c>
      <c r="C748" s="5" t="s">
        <v>633</v>
      </c>
      <c r="D748" s="5" t="s">
        <v>726</v>
      </c>
      <c r="E748" s="5" t="s">
        <v>609</v>
      </c>
      <c r="F748" s="6">
        <v>1</v>
      </c>
      <c r="G748" s="7">
        <v>678.56</v>
      </c>
      <c r="H748" s="13">
        <f>G748*0.1</f>
        <v>67.855999999999995</v>
      </c>
      <c r="I748" s="14">
        <f>G748*0.15</f>
        <v>101.78399999999999</v>
      </c>
      <c r="J748" s="14">
        <f>G748+H748+I748</f>
        <v>848.19999999999993</v>
      </c>
      <c r="K748" s="14">
        <f>J748*1.1</f>
        <v>933.02</v>
      </c>
      <c r="L748" s="8"/>
      <c r="M748" s="5" t="s">
        <v>613</v>
      </c>
      <c r="N748" s="8" t="s">
        <v>2018</v>
      </c>
      <c r="O748" s="9" t="s">
        <v>2019</v>
      </c>
      <c r="P748" s="10">
        <v>45385</v>
      </c>
    </row>
    <row r="749" spans="1:16" ht="150" x14ac:dyDescent="0.2">
      <c r="A749" s="4" t="s">
        <v>384</v>
      </c>
      <c r="B749" s="5" t="s">
        <v>2038</v>
      </c>
      <c r="C749" s="5" t="s">
        <v>153</v>
      </c>
      <c r="D749" s="5" t="s">
        <v>632</v>
      </c>
      <c r="E749" s="5" t="s">
        <v>243</v>
      </c>
      <c r="F749" s="6">
        <v>10</v>
      </c>
      <c r="G749" s="7">
        <v>330.42</v>
      </c>
      <c r="H749" s="13">
        <f>G749*0.14</f>
        <v>46.258800000000008</v>
      </c>
      <c r="I749" s="14">
        <f>G749*0.22</f>
        <v>72.692400000000006</v>
      </c>
      <c r="J749" s="14">
        <f>G749+H749+I749</f>
        <v>449.37120000000004</v>
      </c>
      <c r="K749" s="14">
        <f>J749*1.1</f>
        <v>494.30832000000009</v>
      </c>
      <c r="L749" s="8"/>
      <c r="M749" s="5" t="s">
        <v>2060</v>
      </c>
      <c r="N749" s="8" t="s">
        <v>2061</v>
      </c>
      <c r="O749" s="9" t="s">
        <v>2058</v>
      </c>
      <c r="P749" s="10">
        <v>45392</v>
      </c>
    </row>
    <row r="750" spans="1:16" ht="180" x14ac:dyDescent="0.2">
      <c r="A750" s="4" t="s">
        <v>384</v>
      </c>
      <c r="B750" s="5" t="s">
        <v>2038</v>
      </c>
      <c r="C750" s="5" t="s">
        <v>2052</v>
      </c>
      <c r="D750" s="5" t="s">
        <v>632</v>
      </c>
      <c r="E750" s="5" t="s">
        <v>243</v>
      </c>
      <c r="F750" s="6">
        <v>1620</v>
      </c>
      <c r="G750" s="7">
        <v>39004.959999999999</v>
      </c>
      <c r="H750" s="13">
        <f>G750*0.1</f>
        <v>3900.4960000000001</v>
      </c>
      <c r="I750" s="14">
        <f>G750*0.15</f>
        <v>5850.7439999999997</v>
      </c>
      <c r="J750" s="14">
        <f>G750+H750+I750</f>
        <v>48756.2</v>
      </c>
      <c r="K750" s="14">
        <f>J750*1.1</f>
        <v>53631.82</v>
      </c>
      <c r="L750" s="8"/>
      <c r="M750" s="5" t="s">
        <v>2060</v>
      </c>
      <c r="N750" s="8" t="s">
        <v>2061</v>
      </c>
      <c r="O750" s="9" t="s">
        <v>2053</v>
      </c>
      <c r="P750" s="10">
        <v>45392</v>
      </c>
    </row>
    <row r="751" spans="1:16" ht="180" x14ac:dyDescent="0.2">
      <c r="A751" s="4" t="s">
        <v>384</v>
      </c>
      <c r="B751" s="5" t="s">
        <v>2038</v>
      </c>
      <c r="C751" s="5" t="s">
        <v>2062</v>
      </c>
      <c r="D751" s="5" t="s">
        <v>632</v>
      </c>
      <c r="E751" s="5" t="s">
        <v>243</v>
      </c>
      <c r="F751" s="6">
        <v>220</v>
      </c>
      <c r="G751" s="7">
        <v>5296.97</v>
      </c>
      <c r="H751" s="13">
        <f>G751*0.1</f>
        <v>529.697</v>
      </c>
      <c r="I751" s="14">
        <f>G751*0.15</f>
        <v>794.54550000000006</v>
      </c>
      <c r="J751" s="14">
        <f>G751+H751+I751</f>
        <v>6621.2125000000005</v>
      </c>
      <c r="K751" s="14">
        <f>J751*1.1</f>
        <v>7283.3337500000016</v>
      </c>
      <c r="L751" s="8"/>
      <c r="M751" s="5" t="s">
        <v>2040</v>
      </c>
      <c r="N751" s="8" t="s">
        <v>2063</v>
      </c>
      <c r="O751" s="9" t="s">
        <v>2041</v>
      </c>
      <c r="P751" s="10">
        <v>45392</v>
      </c>
    </row>
    <row r="752" spans="1:16" ht="180" x14ac:dyDescent="0.2">
      <c r="A752" s="4" t="s">
        <v>384</v>
      </c>
      <c r="B752" s="5" t="s">
        <v>2038</v>
      </c>
      <c r="C752" s="5" t="s">
        <v>2039</v>
      </c>
      <c r="D752" s="5" t="s">
        <v>632</v>
      </c>
      <c r="E752" s="5" t="s">
        <v>243</v>
      </c>
      <c r="F752" s="6">
        <v>220</v>
      </c>
      <c r="G752" s="7">
        <v>5296.97</v>
      </c>
      <c r="H752" s="13">
        <f>G752*0.1</f>
        <v>529.697</v>
      </c>
      <c r="I752" s="14">
        <f>G752*0.15</f>
        <v>794.54550000000006</v>
      </c>
      <c r="J752" s="14">
        <f>G752+H752+I752</f>
        <v>6621.2125000000005</v>
      </c>
      <c r="K752" s="14">
        <f>J752*1.1</f>
        <v>7283.3337500000016</v>
      </c>
      <c r="L752" s="8"/>
      <c r="M752" s="5" t="s">
        <v>2060</v>
      </c>
      <c r="N752" s="8" t="s">
        <v>2061</v>
      </c>
      <c r="O752" s="9" t="s">
        <v>2041</v>
      </c>
      <c r="P752" s="10">
        <v>45392</v>
      </c>
    </row>
    <row r="753" spans="1:16" ht="150" x14ac:dyDescent="0.2">
      <c r="A753" s="4" t="s">
        <v>384</v>
      </c>
      <c r="B753" s="5" t="s">
        <v>2038</v>
      </c>
      <c r="C753" s="5" t="s">
        <v>322</v>
      </c>
      <c r="D753" s="5" t="s">
        <v>632</v>
      </c>
      <c r="E753" s="5" t="s">
        <v>243</v>
      </c>
      <c r="F753" s="6">
        <v>5</v>
      </c>
      <c r="G753" s="7">
        <v>165.21</v>
      </c>
      <c r="H753" s="13">
        <f>G753*0.14</f>
        <v>23.129400000000004</v>
      </c>
      <c r="I753" s="14">
        <f>G753*0.22</f>
        <v>36.346200000000003</v>
      </c>
      <c r="J753" s="14">
        <f>G753+H753+I753</f>
        <v>224.68560000000002</v>
      </c>
      <c r="K753" s="14">
        <f>J753*1.1</f>
        <v>247.15416000000005</v>
      </c>
      <c r="L753" s="8"/>
      <c r="M753" s="5" t="s">
        <v>2060</v>
      </c>
      <c r="N753" s="8" t="s">
        <v>2061</v>
      </c>
      <c r="O753" s="9" t="s">
        <v>2056</v>
      </c>
      <c r="P753" s="10">
        <v>45392</v>
      </c>
    </row>
    <row r="754" spans="1:16" ht="180" x14ac:dyDescent="0.2">
      <c r="A754" s="4" t="s">
        <v>384</v>
      </c>
      <c r="B754" s="5" t="s">
        <v>2038</v>
      </c>
      <c r="C754" s="5" t="s">
        <v>2044</v>
      </c>
      <c r="D754" s="5" t="s">
        <v>632</v>
      </c>
      <c r="E754" s="5" t="s">
        <v>243</v>
      </c>
      <c r="F754" s="6">
        <v>640</v>
      </c>
      <c r="G754" s="7">
        <v>15409.37</v>
      </c>
      <c r="H754" s="13">
        <f>G754*0.1</f>
        <v>1540.9370000000001</v>
      </c>
      <c r="I754" s="14">
        <f>G754*0.15</f>
        <v>2311.4054999999998</v>
      </c>
      <c r="J754" s="14">
        <f>G754+H754+I754</f>
        <v>19261.712500000001</v>
      </c>
      <c r="K754" s="14">
        <f>J754*1.1</f>
        <v>21187.883750000005</v>
      </c>
      <c r="L754" s="8"/>
      <c r="M754" s="5" t="s">
        <v>2060</v>
      </c>
      <c r="N754" s="8" t="s">
        <v>2061</v>
      </c>
      <c r="O754" s="9" t="s">
        <v>2045</v>
      </c>
      <c r="P754" s="10">
        <v>45392</v>
      </c>
    </row>
    <row r="755" spans="1:16" ht="180" x14ac:dyDescent="0.2">
      <c r="A755" s="4" t="s">
        <v>384</v>
      </c>
      <c r="B755" s="5" t="s">
        <v>2038</v>
      </c>
      <c r="C755" s="5" t="s">
        <v>2048</v>
      </c>
      <c r="D755" s="5" t="s">
        <v>632</v>
      </c>
      <c r="E755" s="5" t="s">
        <v>243</v>
      </c>
      <c r="F755" s="6">
        <v>900</v>
      </c>
      <c r="G755" s="7">
        <v>21669.42</v>
      </c>
      <c r="H755" s="13">
        <f>G755*0.1</f>
        <v>2166.942</v>
      </c>
      <c r="I755" s="14">
        <f>G755*0.15</f>
        <v>3250.4129999999996</v>
      </c>
      <c r="J755" s="14">
        <f>G755+H755+I755</f>
        <v>27086.774999999998</v>
      </c>
      <c r="K755" s="14">
        <f>J755*1.1</f>
        <v>29795.452499999999</v>
      </c>
      <c r="L755" s="8"/>
      <c r="M755" s="5" t="s">
        <v>2060</v>
      </c>
      <c r="N755" s="8" t="s">
        <v>2061</v>
      </c>
      <c r="O755" s="9" t="s">
        <v>2049</v>
      </c>
      <c r="P755" s="10">
        <v>45392</v>
      </c>
    </row>
    <row r="756" spans="1:16" ht="150" x14ac:dyDescent="0.2">
      <c r="A756" s="4" t="s">
        <v>384</v>
      </c>
      <c r="B756" s="5" t="s">
        <v>2038</v>
      </c>
      <c r="C756" s="5" t="s">
        <v>1864</v>
      </c>
      <c r="D756" s="5" t="s">
        <v>632</v>
      </c>
      <c r="E756" s="5" t="s">
        <v>243</v>
      </c>
      <c r="F756" s="6">
        <v>10</v>
      </c>
      <c r="G756" s="7">
        <v>601.92999999999995</v>
      </c>
      <c r="H756" s="13">
        <f>G756*0.1</f>
        <v>60.192999999999998</v>
      </c>
      <c r="I756" s="14">
        <f>G756*0.15</f>
        <v>90.28949999999999</v>
      </c>
      <c r="J756" s="14">
        <f>G756+H756+I756</f>
        <v>752.41249999999991</v>
      </c>
      <c r="K756" s="14">
        <f>J756*1.1</f>
        <v>827.65374999999995</v>
      </c>
      <c r="L756" s="8"/>
      <c r="M756" s="5" t="s">
        <v>2060</v>
      </c>
      <c r="N756" s="8" t="s">
        <v>2061</v>
      </c>
      <c r="O756" s="9" t="s">
        <v>2059</v>
      </c>
      <c r="P756" s="10">
        <v>45392</v>
      </c>
    </row>
    <row r="757" spans="1:16" ht="180" x14ac:dyDescent="0.2">
      <c r="A757" s="4" t="s">
        <v>384</v>
      </c>
      <c r="B757" s="5" t="s">
        <v>2038</v>
      </c>
      <c r="C757" s="5" t="s">
        <v>2054</v>
      </c>
      <c r="D757" s="5" t="s">
        <v>632</v>
      </c>
      <c r="E757" s="5" t="s">
        <v>243</v>
      </c>
      <c r="F757" s="6">
        <v>1620</v>
      </c>
      <c r="G757" s="7">
        <v>97512.4</v>
      </c>
      <c r="H757" s="13">
        <f>G757*0.1</f>
        <v>9751.24</v>
      </c>
      <c r="I757" s="14">
        <f>G757*0.15</f>
        <v>14626.859999999999</v>
      </c>
      <c r="J757" s="14">
        <f>G757+H757+I757</f>
        <v>121890.5</v>
      </c>
      <c r="K757" s="14">
        <f>J757*1.1</f>
        <v>134079.55000000002</v>
      </c>
      <c r="L757" s="8"/>
      <c r="M757" s="5" t="s">
        <v>2060</v>
      </c>
      <c r="N757" s="8" t="s">
        <v>2061</v>
      </c>
      <c r="O757" s="9" t="s">
        <v>2055</v>
      </c>
      <c r="P757" s="10">
        <v>45392</v>
      </c>
    </row>
    <row r="758" spans="1:16" ht="180" x14ac:dyDescent="0.2">
      <c r="A758" s="4" t="s">
        <v>384</v>
      </c>
      <c r="B758" s="5" t="s">
        <v>2038</v>
      </c>
      <c r="C758" s="5" t="s">
        <v>2042</v>
      </c>
      <c r="D758" s="5" t="s">
        <v>632</v>
      </c>
      <c r="E758" s="5" t="s">
        <v>243</v>
      </c>
      <c r="F758" s="6">
        <v>220</v>
      </c>
      <c r="G758" s="7">
        <v>13242.42</v>
      </c>
      <c r="H758" s="13">
        <f>G758*0.1</f>
        <v>1324.2420000000002</v>
      </c>
      <c r="I758" s="14">
        <f>G758*0.15</f>
        <v>1986.3629999999998</v>
      </c>
      <c r="J758" s="14">
        <f>G758+H758+I758</f>
        <v>16553.025000000001</v>
      </c>
      <c r="K758" s="14">
        <f>J758*1.1</f>
        <v>18208.327500000003</v>
      </c>
      <c r="L758" s="8"/>
      <c r="M758" s="5" t="s">
        <v>2060</v>
      </c>
      <c r="N758" s="8" t="s">
        <v>2061</v>
      </c>
      <c r="O758" s="9" t="s">
        <v>2043</v>
      </c>
      <c r="P758" s="10">
        <v>45392</v>
      </c>
    </row>
    <row r="759" spans="1:16" ht="150" x14ac:dyDescent="0.2">
      <c r="A759" s="4" t="s">
        <v>384</v>
      </c>
      <c r="B759" s="5" t="s">
        <v>2038</v>
      </c>
      <c r="C759" s="5" t="s">
        <v>1680</v>
      </c>
      <c r="D759" s="5" t="s">
        <v>632</v>
      </c>
      <c r="E759" s="5" t="s">
        <v>243</v>
      </c>
      <c r="F759" s="6">
        <v>5</v>
      </c>
      <c r="G759" s="7">
        <v>311.69</v>
      </c>
      <c r="H759" s="13">
        <f>G759*0.14</f>
        <v>43.636600000000001</v>
      </c>
      <c r="I759" s="14">
        <f>G759*0.22</f>
        <v>68.571799999999996</v>
      </c>
      <c r="J759" s="14">
        <f>G759+H759+I759</f>
        <v>423.89839999999998</v>
      </c>
      <c r="K759" s="14">
        <f>J759*1.1</f>
        <v>466.28824000000003</v>
      </c>
      <c r="L759" s="8"/>
      <c r="M759" s="5" t="s">
        <v>2060</v>
      </c>
      <c r="N759" s="8" t="s">
        <v>2061</v>
      </c>
      <c r="O759" s="9" t="s">
        <v>2057</v>
      </c>
      <c r="P759" s="10">
        <v>45392</v>
      </c>
    </row>
    <row r="760" spans="1:16" ht="180" x14ac:dyDescent="0.2">
      <c r="A760" s="4" t="s">
        <v>384</v>
      </c>
      <c r="B760" s="5" t="s">
        <v>2038</v>
      </c>
      <c r="C760" s="5" t="s">
        <v>2046</v>
      </c>
      <c r="D760" s="5" t="s">
        <v>632</v>
      </c>
      <c r="E760" s="5" t="s">
        <v>243</v>
      </c>
      <c r="F760" s="6">
        <v>640</v>
      </c>
      <c r="G760" s="7">
        <v>38523.42</v>
      </c>
      <c r="H760" s="13">
        <f>G760*0.1</f>
        <v>3852.3420000000001</v>
      </c>
      <c r="I760" s="14">
        <f>G760*0.15</f>
        <v>5778.5129999999999</v>
      </c>
      <c r="J760" s="14">
        <f>G760+H760+I760</f>
        <v>48154.274999999994</v>
      </c>
      <c r="K760" s="14">
        <f>J760*1.1</f>
        <v>52969.702499999999</v>
      </c>
      <c r="L760" s="8"/>
      <c r="M760" s="5" t="s">
        <v>2060</v>
      </c>
      <c r="N760" s="8" t="s">
        <v>2061</v>
      </c>
      <c r="O760" s="9" t="s">
        <v>2047</v>
      </c>
      <c r="P760" s="10">
        <v>45392</v>
      </c>
    </row>
    <row r="761" spans="1:16" ht="180" x14ac:dyDescent="0.2">
      <c r="A761" s="4" t="s">
        <v>384</v>
      </c>
      <c r="B761" s="5" t="s">
        <v>2038</v>
      </c>
      <c r="C761" s="5" t="s">
        <v>2050</v>
      </c>
      <c r="D761" s="5" t="s">
        <v>632</v>
      </c>
      <c r="E761" s="5" t="s">
        <v>243</v>
      </c>
      <c r="F761" s="6">
        <v>900</v>
      </c>
      <c r="G761" s="7">
        <v>54173.56</v>
      </c>
      <c r="H761" s="13">
        <f>G761*0.1</f>
        <v>5417.3559999999998</v>
      </c>
      <c r="I761" s="14">
        <f>G761*0.15</f>
        <v>8126.0339999999997</v>
      </c>
      <c r="J761" s="14">
        <f>G761+H761+I761</f>
        <v>67716.95</v>
      </c>
      <c r="K761" s="14">
        <f>J761*1.1</f>
        <v>74488.645000000004</v>
      </c>
      <c r="L761" s="8"/>
      <c r="M761" s="5" t="s">
        <v>2060</v>
      </c>
      <c r="N761" s="8" t="s">
        <v>2061</v>
      </c>
      <c r="O761" s="9" t="s">
        <v>2051</v>
      </c>
      <c r="P761" s="10">
        <v>45392</v>
      </c>
    </row>
    <row r="762" spans="1:16" ht="150" x14ac:dyDescent="0.2">
      <c r="A762" s="4" t="s">
        <v>384</v>
      </c>
      <c r="B762" s="5" t="s">
        <v>1553</v>
      </c>
      <c r="C762" s="5" t="s">
        <v>147</v>
      </c>
      <c r="D762" s="5" t="s">
        <v>142</v>
      </c>
      <c r="E762" s="5" t="s">
        <v>243</v>
      </c>
      <c r="F762" s="6">
        <v>10</v>
      </c>
      <c r="G762" s="7">
        <v>340.34</v>
      </c>
      <c r="H762" s="13">
        <f>G762*0.14</f>
        <v>47.647600000000004</v>
      </c>
      <c r="I762" s="14">
        <f>G762*0.22</f>
        <v>74.874799999999993</v>
      </c>
      <c r="J762" s="14">
        <f>G762+H762+I762</f>
        <v>462.86239999999998</v>
      </c>
      <c r="K762" s="14">
        <f>J762*1.1</f>
        <v>509.14864</v>
      </c>
      <c r="L762" s="8"/>
      <c r="M762" s="5" t="s">
        <v>1433</v>
      </c>
      <c r="N762" s="8" t="s">
        <v>1556</v>
      </c>
      <c r="O762" s="9" t="s">
        <v>1555</v>
      </c>
      <c r="P762" s="10">
        <v>45387</v>
      </c>
    </row>
    <row r="763" spans="1:16" ht="150" x14ac:dyDescent="0.2">
      <c r="A763" s="4" t="s">
        <v>384</v>
      </c>
      <c r="B763" s="5" t="s">
        <v>1553</v>
      </c>
      <c r="C763" s="5" t="s">
        <v>146</v>
      </c>
      <c r="D763" s="5" t="s">
        <v>142</v>
      </c>
      <c r="E763" s="5" t="s">
        <v>243</v>
      </c>
      <c r="F763" s="6">
        <v>10</v>
      </c>
      <c r="G763" s="7">
        <v>340.34</v>
      </c>
      <c r="H763" s="13">
        <f>G763*0.14</f>
        <v>47.647600000000004</v>
      </c>
      <c r="I763" s="14">
        <f>G763*0.22</f>
        <v>74.874799999999993</v>
      </c>
      <c r="J763" s="14">
        <f>G763+H763+I763</f>
        <v>462.86239999999998</v>
      </c>
      <c r="K763" s="14">
        <f>J763*1.1</f>
        <v>509.14864</v>
      </c>
      <c r="L763" s="8"/>
      <c r="M763" s="5" t="s">
        <v>1433</v>
      </c>
      <c r="N763" s="8" t="s">
        <v>1556</v>
      </c>
      <c r="O763" s="9" t="s">
        <v>1554</v>
      </c>
      <c r="P763" s="10">
        <v>45387</v>
      </c>
    </row>
    <row r="764" spans="1:16" ht="195" x14ac:dyDescent="0.2">
      <c r="A764" s="4" t="s">
        <v>384</v>
      </c>
      <c r="B764" s="5" t="s">
        <v>2294</v>
      </c>
      <c r="C764" s="5" t="s">
        <v>2301</v>
      </c>
      <c r="D764" s="5" t="s">
        <v>588</v>
      </c>
      <c r="E764" s="5" t="s">
        <v>243</v>
      </c>
      <c r="F764" s="6">
        <v>10</v>
      </c>
      <c r="G764" s="7">
        <v>329.96</v>
      </c>
      <c r="H764" s="13">
        <f>G764*0.14</f>
        <v>46.194400000000002</v>
      </c>
      <c r="I764" s="14">
        <f>G764*0.22</f>
        <v>72.591200000000001</v>
      </c>
      <c r="J764" s="14">
        <f>G764+H764+I764</f>
        <v>448.74560000000002</v>
      </c>
      <c r="K764" s="14">
        <f>J764*1.1</f>
        <v>493.62016000000006</v>
      </c>
      <c r="L764" s="8"/>
      <c r="M764" s="5" t="s">
        <v>2296</v>
      </c>
      <c r="N764" s="8" t="s">
        <v>2297</v>
      </c>
      <c r="O764" s="9" t="s">
        <v>2302</v>
      </c>
      <c r="P764" s="10">
        <v>45390</v>
      </c>
    </row>
    <row r="765" spans="1:16" ht="195" x14ac:dyDescent="0.2">
      <c r="A765" s="4" t="s">
        <v>384</v>
      </c>
      <c r="B765" s="5" t="s">
        <v>2294</v>
      </c>
      <c r="C765" s="5" t="s">
        <v>2304</v>
      </c>
      <c r="D765" s="5" t="s">
        <v>588</v>
      </c>
      <c r="E765" s="5" t="s">
        <v>243</v>
      </c>
      <c r="F765" s="6">
        <v>20</v>
      </c>
      <c r="G765" s="7">
        <v>677</v>
      </c>
      <c r="H765" s="13">
        <f>G765*0.1</f>
        <v>67.7</v>
      </c>
      <c r="I765" s="14">
        <f>G765*0.15</f>
        <v>101.55</v>
      </c>
      <c r="J765" s="14">
        <f>G765+H765+I765</f>
        <v>846.25</v>
      </c>
      <c r="K765" s="14">
        <f>J765*1.1</f>
        <v>930.87500000000011</v>
      </c>
      <c r="L765" s="8"/>
      <c r="M765" s="5" t="s">
        <v>2296</v>
      </c>
      <c r="N765" s="8" t="s">
        <v>2297</v>
      </c>
      <c r="O765" s="9" t="s">
        <v>2305</v>
      </c>
      <c r="P765" s="10">
        <v>45390</v>
      </c>
    </row>
    <row r="766" spans="1:16" ht="225" x14ac:dyDescent="0.2">
      <c r="A766" s="4" t="s">
        <v>384</v>
      </c>
      <c r="B766" s="5" t="s">
        <v>2294</v>
      </c>
      <c r="C766" s="5" t="s">
        <v>2312</v>
      </c>
      <c r="D766" s="5" t="s">
        <v>588</v>
      </c>
      <c r="E766" s="5" t="s">
        <v>243</v>
      </c>
      <c r="F766" s="6">
        <v>100</v>
      </c>
      <c r="G766" s="7">
        <v>3384.99</v>
      </c>
      <c r="H766" s="13">
        <f>G766*0.1</f>
        <v>338.49900000000002</v>
      </c>
      <c r="I766" s="14">
        <f>G766*0.15</f>
        <v>507.74849999999992</v>
      </c>
      <c r="J766" s="14">
        <f>G766+H766+I766</f>
        <v>4231.2374999999993</v>
      </c>
      <c r="K766" s="14">
        <f>J766*1.1</f>
        <v>4654.3612499999999</v>
      </c>
      <c r="L766" s="8"/>
      <c r="M766" s="5" t="s">
        <v>2296</v>
      </c>
      <c r="N766" s="8" t="s">
        <v>2297</v>
      </c>
      <c r="O766" s="9" t="s">
        <v>2313</v>
      </c>
      <c r="P766" s="10">
        <v>45390</v>
      </c>
    </row>
    <row r="767" spans="1:16" ht="225" x14ac:dyDescent="0.2">
      <c r="A767" s="4" t="s">
        <v>384</v>
      </c>
      <c r="B767" s="5" t="s">
        <v>2294</v>
      </c>
      <c r="C767" s="5" t="s">
        <v>2308</v>
      </c>
      <c r="D767" s="5" t="s">
        <v>588</v>
      </c>
      <c r="E767" s="5" t="s">
        <v>243</v>
      </c>
      <c r="F767" s="6">
        <v>50</v>
      </c>
      <c r="G767" s="7">
        <v>1692.49</v>
      </c>
      <c r="H767" s="13">
        <f>G767*0.1</f>
        <v>169.24900000000002</v>
      </c>
      <c r="I767" s="14">
        <f>G767*0.15</f>
        <v>253.87349999999998</v>
      </c>
      <c r="J767" s="14">
        <f>G767+H767+I767</f>
        <v>2115.6125000000002</v>
      </c>
      <c r="K767" s="14">
        <f>J767*1.1</f>
        <v>2327.1737500000004</v>
      </c>
      <c r="L767" s="8"/>
      <c r="M767" s="5" t="s">
        <v>2296</v>
      </c>
      <c r="N767" s="8" t="s">
        <v>2297</v>
      </c>
      <c r="O767" s="9" t="s">
        <v>2309</v>
      </c>
      <c r="P767" s="10">
        <v>45390</v>
      </c>
    </row>
    <row r="768" spans="1:16" ht="195" x14ac:dyDescent="0.2">
      <c r="A768" s="4" t="s">
        <v>384</v>
      </c>
      <c r="B768" s="5" t="s">
        <v>2294</v>
      </c>
      <c r="C768" s="5" t="s">
        <v>2295</v>
      </c>
      <c r="D768" s="5" t="s">
        <v>588</v>
      </c>
      <c r="E768" s="5" t="s">
        <v>243</v>
      </c>
      <c r="F768" s="6">
        <v>3</v>
      </c>
      <c r="G768" s="7">
        <v>98.99</v>
      </c>
      <c r="H768" s="13">
        <f>G768*0.17</f>
        <v>16.828299999999999</v>
      </c>
      <c r="I768" s="14">
        <f>G768*0.3</f>
        <v>29.696999999999996</v>
      </c>
      <c r="J768" s="14">
        <f>G768+H768+I768</f>
        <v>145.5153</v>
      </c>
      <c r="K768" s="14">
        <f>J768*1.1</f>
        <v>160.06683000000001</v>
      </c>
      <c r="L768" s="8"/>
      <c r="M768" s="5" t="s">
        <v>2296</v>
      </c>
      <c r="N768" s="8" t="s">
        <v>2297</v>
      </c>
      <c r="O768" s="9" t="s">
        <v>2298</v>
      </c>
      <c r="P768" s="10">
        <v>45390</v>
      </c>
    </row>
    <row r="769" spans="1:16" ht="195" x14ac:dyDescent="0.2">
      <c r="A769" s="4" t="s">
        <v>384</v>
      </c>
      <c r="B769" s="5" t="s">
        <v>2294</v>
      </c>
      <c r="C769" s="5" t="s">
        <v>2299</v>
      </c>
      <c r="D769" s="5" t="s">
        <v>588</v>
      </c>
      <c r="E769" s="5" t="s">
        <v>243</v>
      </c>
      <c r="F769" s="6">
        <v>5</v>
      </c>
      <c r="G769" s="7">
        <v>164.98</v>
      </c>
      <c r="H769" s="13">
        <f>G769*0.14</f>
        <v>23.097200000000001</v>
      </c>
      <c r="I769" s="14">
        <f>G769*0.22</f>
        <v>36.2956</v>
      </c>
      <c r="J769" s="14">
        <f>G769+H769+I769</f>
        <v>224.37280000000001</v>
      </c>
      <c r="K769" s="14">
        <f>J769*1.1</f>
        <v>246.81008000000003</v>
      </c>
      <c r="L769" s="8"/>
      <c r="M769" s="5" t="s">
        <v>2296</v>
      </c>
      <c r="N769" s="8" t="s">
        <v>2297</v>
      </c>
      <c r="O769" s="9" t="s">
        <v>2300</v>
      </c>
      <c r="P769" s="10">
        <v>45390</v>
      </c>
    </row>
    <row r="770" spans="1:16" ht="195" x14ac:dyDescent="0.2">
      <c r="A770" s="4" t="s">
        <v>384</v>
      </c>
      <c r="B770" s="5" t="s">
        <v>2294</v>
      </c>
      <c r="C770" s="5" t="s">
        <v>948</v>
      </c>
      <c r="D770" s="5" t="s">
        <v>588</v>
      </c>
      <c r="E770" s="5" t="s">
        <v>243</v>
      </c>
      <c r="F770" s="6">
        <v>10</v>
      </c>
      <c r="G770" s="7">
        <v>329.96</v>
      </c>
      <c r="H770" s="13">
        <f>G770*0.14</f>
        <v>46.194400000000002</v>
      </c>
      <c r="I770" s="14">
        <f>G770*0.22</f>
        <v>72.591200000000001</v>
      </c>
      <c r="J770" s="14">
        <f>G770+H770+I770</f>
        <v>448.74560000000002</v>
      </c>
      <c r="K770" s="14">
        <f>J770*1.1</f>
        <v>493.62016000000006</v>
      </c>
      <c r="L770" s="8"/>
      <c r="M770" s="5" t="s">
        <v>2296</v>
      </c>
      <c r="N770" s="8" t="s">
        <v>2297</v>
      </c>
      <c r="O770" s="9" t="s">
        <v>2303</v>
      </c>
      <c r="P770" s="10">
        <v>45390</v>
      </c>
    </row>
    <row r="771" spans="1:16" ht="195" x14ac:dyDescent="0.2">
      <c r="A771" s="4" t="s">
        <v>384</v>
      </c>
      <c r="B771" s="5" t="s">
        <v>2294</v>
      </c>
      <c r="C771" s="5" t="s">
        <v>2306</v>
      </c>
      <c r="D771" s="5" t="s">
        <v>588</v>
      </c>
      <c r="E771" s="5" t="s">
        <v>243</v>
      </c>
      <c r="F771" s="6">
        <v>20</v>
      </c>
      <c r="G771" s="7">
        <v>677</v>
      </c>
      <c r="H771" s="13">
        <f>G771*0.1</f>
        <v>67.7</v>
      </c>
      <c r="I771" s="14">
        <f>G771*0.15</f>
        <v>101.55</v>
      </c>
      <c r="J771" s="14">
        <f>G771+H771+I771</f>
        <v>846.25</v>
      </c>
      <c r="K771" s="14">
        <f>J771*1.1</f>
        <v>930.87500000000011</v>
      </c>
      <c r="L771" s="8"/>
      <c r="M771" s="5" t="s">
        <v>2296</v>
      </c>
      <c r="N771" s="8" t="s">
        <v>2297</v>
      </c>
      <c r="O771" s="9" t="s">
        <v>2307</v>
      </c>
      <c r="P771" s="10">
        <v>45390</v>
      </c>
    </row>
    <row r="772" spans="1:16" ht="225" x14ac:dyDescent="0.2">
      <c r="A772" s="4" t="s">
        <v>384</v>
      </c>
      <c r="B772" s="5" t="s">
        <v>2294</v>
      </c>
      <c r="C772" s="5" t="s">
        <v>2310</v>
      </c>
      <c r="D772" s="5" t="s">
        <v>588</v>
      </c>
      <c r="E772" s="5" t="s">
        <v>243</v>
      </c>
      <c r="F772" s="6">
        <v>50</v>
      </c>
      <c r="G772" s="7">
        <v>1692.49</v>
      </c>
      <c r="H772" s="13">
        <f>G772*0.1</f>
        <v>169.24900000000002</v>
      </c>
      <c r="I772" s="14">
        <f>G772*0.15</f>
        <v>253.87349999999998</v>
      </c>
      <c r="J772" s="14">
        <f>G772+H772+I772</f>
        <v>2115.6125000000002</v>
      </c>
      <c r="K772" s="14">
        <f>J772*1.1</f>
        <v>2327.1737500000004</v>
      </c>
      <c r="L772" s="8"/>
      <c r="M772" s="5" t="s">
        <v>2296</v>
      </c>
      <c r="N772" s="8" t="s">
        <v>2297</v>
      </c>
      <c r="O772" s="9" t="s">
        <v>2311</v>
      </c>
      <c r="P772" s="10">
        <v>45390</v>
      </c>
    </row>
    <row r="773" spans="1:16" ht="225" x14ac:dyDescent="0.2">
      <c r="A773" s="4" t="s">
        <v>384</v>
      </c>
      <c r="B773" s="5" t="s">
        <v>2294</v>
      </c>
      <c r="C773" s="5" t="s">
        <v>2314</v>
      </c>
      <c r="D773" s="5" t="s">
        <v>588</v>
      </c>
      <c r="E773" s="5" t="s">
        <v>243</v>
      </c>
      <c r="F773" s="6">
        <v>100</v>
      </c>
      <c r="G773" s="7">
        <v>3384.99</v>
      </c>
      <c r="H773" s="13">
        <f>G773*0.1</f>
        <v>338.49900000000002</v>
      </c>
      <c r="I773" s="14">
        <f>G773*0.15</f>
        <v>507.74849999999992</v>
      </c>
      <c r="J773" s="14">
        <f>G773+H773+I773</f>
        <v>4231.2374999999993</v>
      </c>
      <c r="K773" s="14">
        <f>J773*1.1</f>
        <v>4654.3612499999999</v>
      </c>
      <c r="L773" s="8"/>
      <c r="M773" s="5" t="s">
        <v>2296</v>
      </c>
      <c r="N773" s="8" t="s">
        <v>2297</v>
      </c>
      <c r="O773" s="9" t="s">
        <v>2315</v>
      </c>
      <c r="P773" s="10">
        <v>45390</v>
      </c>
    </row>
    <row r="774" spans="1:16" ht="195" x14ac:dyDescent="0.2">
      <c r="A774" s="4" t="s">
        <v>384</v>
      </c>
      <c r="B774" s="5" t="s">
        <v>2294</v>
      </c>
      <c r="C774" s="5" t="s">
        <v>2320</v>
      </c>
      <c r="D774" s="5" t="s">
        <v>588</v>
      </c>
      <c r="E774" s="5" t="s">
        <v>243</v>
      </c>
      <c r="F774" s="6">
        <v>10</v>
      </c>
      <c r="G774" s="7">
        <v>635.94000000000005</v>
      </c>
      <c r="H774" s="13">
        <f>G774*0.1</f>
        <v>63.594000000000008</v>
      </c>
      <c r="I774" s="14">
        <f>G774*0.15</f>
        <v>95.391000000000005</v>
      </c>
      <c r="J774" s="14">
        <f>G774+H774+I774</f>
        <v>794.92500000000007</v>
      </c>
      <c r="K774" s="14">
        <f>J774*1.1</f>
        <v>874.41750000000013</v>
      </c>
      <c r="L774" s="8"/>
      <c r="M774" s="5" t="s">
        <v>2296</v>
      </c>
      <c r="N774" s="8" t="s">
        <v>2297</v>
      </c>
      <c r="O774" s="9" t="s">
        <v>2321</v>
      </c>
      <c r="P774" s="10">
        <v>45390</v>
      </c>
    </row>
    <row r="775" spans="1:16" ht="195" x14ac:dyDescent="0.2">
      <c r="A775" s="4" t="s">
        <v>384</v>
      </c>
      <c r="B775" s="5" t="s">
        <v>2294</v>
      </c>
      <c r="C775" s="5" t="s">
        <v>2324</v>
      </c>
      <c r="D775" s="5" t="s">
        <v>588</v>
      </c>
      <c r="E775" s="5" t="s">
        <v>243</v>
      </c>
      <c r="F775" s="6">
        <v>20</v>
      </c>
      <c r="G775" s="7">
        <v>1271.8699999999999</v>
      </c>
      <c r="H775" s="13">
        <f>G775*0.1</f>
        <v>127.187</v>
      </c>
      <c r="I775" s="14">
        <f>G775*0.15</f>
        <v>190.78049999999999</v>
      </c>
      <c r="J775" s="14">
        <f>G775+H775+I775</f>
        <v>1589.8374999999999</v>
      </c>
      <c r="K775" s="14">
        <f>J775*1.1</f>
        <v>1748.82125</v>
      </c>
      <c r="L775" s="8"/>
      <c r="M775" s="5" t="s">
        <v>2296</v>
      </c>
      <c r="N775" s="8" t="s">
        <v>2297</v>
      </c>
      <c r="O775" s="9" t="s">
        <v>2325</v>
      </c>
      <c r="P775" s="10">
        <v>45390</v>
      </c>
    </row>
    <row r="776" spans="1:16" ht="225" x14ac:dyDescent="0.2">
      <c r="A776" s="4" t="s">
        <v>384</v>
      </c>
      <c r="B776" s="5" t="s">
        <v>2294</v>
      </c>
      <c r="C776" s="5" t="s">
        <v>2332</v>
      </c>
      <c r="D776" s="5" t="s">
        <v>588</v>
      </c>
      <c r="E776" s="5" t="s">
        <v>243</v>
      </c>
      <c r="F776" s="6">
        <v>100</v>
      </c>
      <c r="G776" s="7">
        <v>6359.35</v>
      </c>
      <c r="H776" s="13">
        <f>G776*0.1</f>
        <v>635.93500000000006</v>
      </c>
      <c r="I776" s="14">
        <f>G776*0.15</f>
        <v>953.90250000000003</v>
      </c>
      <c r="J776" s="14">
        <f>G776+H776+I776</f>
        <v>7949.1875000000009</v>
      </c>
      <c r="K776" s="14">
        <f>J776*1.1</f>
        <v>8744.1062500000025</v>
      </c>
      <c r="L776" s="8"/>
      <c r="M776" s="5" t="s">
        <v>2296</v>
      </c>
      <c r="N776" s="8" t="s">
        <v>2297</v>
      </c>
      <c r="O776" s="9" t="s">
        <v>2333</v>
      </c>
      <c r="P776" s="10">
        <v>45390</v>
      </c>
    </row>
    <row r="777" spans="1:16" ht="225" x14ac:dyDescent="0.2">
      <c r="A777" s="4" t="s">
        <v>384</v>
      </c>
      <c r="B777" s="5" t="s">
        <v>2294</v>
      </c>
      <c r="C777" s="5" t="s">
        <v>2328</v>
      </c>
      <c r="D777" s="5" t="s">
        <v>588</v>
      </c>
      <c r="E777" s="5" t="s">
        <v>243</v>
      </c>
      <c r="F777" s="6">
        <v>50</v>
      </c>
      <c r="G777" s="7">
        <v>3179.68</v>
      </c>
      <c r="H777" s="13">
        <f>G777*0.1</f>
        <v>317.96800000000002</v>
      </c>
      <c r="I777" s="14">
        <f>G777*0.15</f>
        <v>476.95199999999994</v>
      </c>
      <c r="J777" s="14">
        <f>G777+H777+I777</f>
        <v>3974.5999999999995</v>
      </c>
      <c r="K777" s="14">
        <f>J777*1.1</f>
        <v>4372.0599999999995</v>
      </c>
      <c r="L777" s="8"/>
      <c r="M777" s="5" t="s">
        <v>2296</v>
      </c>
      <c r="N777" s="8" t="s">
        <v>2297</v>
      </c>
      <c r="O777" s="9" t="s">
        <v>2329</v>
      </c>
      <c r="P777" s="10">
        <v>45390</v>
      </c>
    </row>
    <row r="778" spans="1:16" ht="195" x14ac:dyDescent="0.2">
      <c r="A778" s="4" t="s">
        <v>384</v>
      </c>
      <c r="B778" s="5" t="s">
        <v>2294</v>
      </c>
      <c r="C778" s="5" t="s">
        <v>2316</v>
      </c>
      <c r="D778" s="5" t="s">
        <v>588</v>
      </c>
      <c r="E778" s="5" t="s">
        <v>243</v>
      </c>
      <c r="F778" s="6">
        <v>3</v>
      </c>
      <c r="G778" s="7">
        <v>186.75</v>
      </c>
      <c r="H778" s="13">
        <f>G778*0.14</f>
        <v>26.145000000000003</v>
      </c>
      <c r="I778" s="14">
        <f>G778*0.22</f>
        <v>41.085000000000001</v>
      </c>
      <c r="J778" s="14">
        <f>G778+H778+I778</f>
        <v>253.98000000000002</v>
      </c>
      <c r="K778" s="14">
        <f>J778*1.1</f>
        <v>279.37800000000004</v>
      </c>
      <c r="L778" s="8"/>
      <c r="M778" s="5" t="s">
        <v>2296</v>
      </c>
      <c r="N778" s="8" t="s">
        <v>2297</v>
      </c>
      <c r="O778" s="9" t="s">
        <v>2317</v>
      </c>
      <c r="P778" s="10">
        <v>45390</v>
      </c>
    </row>
    <row r="779" spans="1:16" ht="195" x14ac:dyDescent="0.2">
      <c r="A779" s="4" t="s">
        <v>384</v>
      </c>
      <c r="B779" s="5" t="s">
        <v>2294</v>
      </c>
      <c r="C779" s="5" t="s">
        <v>2318</v>
      </c>
      <c r="D779" s="5" t="s">
        <v>588</v>
      </c>
      <c r="E779" s="5" t="s">
        <v>243</v>
      </c>
      <c r="F779" s="6">
        <v>5</v>
      </c>
      <c r="G779" s="7">
        <v>311.25</v>
      </c>
      <c r="H779" s="13">
        <f>G779*0.14</f>
        <v>43.575000000000003</v>
      </c>
      <c r="I779" s="14">
        <f>G779*0.22</f>
        <v>68.474999999999994</v>
      </c>
      <c r="J779" s="14">
        <f>G779+H779+I779</f>
        <v>423.29999999999995</v>
      </c>
      <c r="K779" s="14">
        <f>J779*1.1</f>
        <v>465.63</v>
      </c>
      <c r="L779" s="8"/>
      <c r="M779" s="5" t="s">
        <v>2296</v>
      </c>
      <c r="N779" s="8" t="s">
        <v>2297</v>
      </c>
      <c r="O779" s="9" t="s">
        <v>2319</v>
      </c>
      <c r="P779" s="10">
        <v>45390</v>
      </c>
    </row>
    <row r="780" spans="1:16" ht="195" x14ac:dyDescent="0.2">
      <c r="A780" s="4" t="s">
        <v>384</v>
      </c>
      <c r="B780" s="5" t="s">
        <v>2294</v>
      </c>
      <c r="C780" s="5" t="s">
        <v>2322</v>
      </c>
      <c r="D780" s="5" t="s">
        <v>588</v>
      </c>
      <c r="E780" s="5" t="s">
        <v>243</v>
      </c>
      <c r="F780" s="6">
        <v>10</v>
      </c>
      <c r="G780" s="7">
        <v>635.94000000000005</v>
      </c>
      <c r="H780" s="13">
        <f>G780*0.1</f>
        <v>63.594000000000008</v>
      </c>
      <c r="I780" s="14">
        <f>G780*0.15</f>
        <v>95.391000000000005</v>
      </c>
      <c r="J780" s="14">
        <f>G780+H780+I780</f>
        <v>794.92500000000007</v>
      </c>
      <c r="K780" s="14">
        <f>J780*1.1</f>
        <v>874.41750000000013</v>
      </c>
      <c r="L780" s="8"/>
      <c r="M780" s="5" t="s">
        <v>2296</v>
      </c>
      <c r="N780" s="8" t="s">
        <v>2297</v>
      </c>
      <c r="O780" s="9" t="s">
        <v>2323</v>
      </c>
      <c r="P780" s="10">
        <v>45390</v>
      </c>
    </row>
    <row r="781" spans="1:16" ht="195" x14ac:dyDescent="0.2">
      <c r="A781" s="4" t="s">
        <v>384</v>
      </c>
      <c r="B781" s="5" t="s">
        <v>2294</v>
      </c>
      <c r="C781" s="5" t="s">
        <v>2326</v>
      </c>
      <c r="D781" s="5" t="s">
        <v>588</v>
      </c>
      <c r="E781" s="5" t="s">
        <v>243</v>
      </c>
      <c r="F781" s="6">
        <v>20</v>
      </c>
      <c r="G781" s="7">
        <v>1271.8699999999999</v>
      </c>
      <c r="H781" s="13">
        <f>G781*0.1</f>
        <v>127.187</v>
      </c>
      <c r="I781" s="14">
        <f>G781*0.15</f>
        <v>190.78049999999999</v>
      </c>
      <c r="J781" s="14">
        <f>G781+H781+I781</f>
        <v>1589.8374999999999</v>
      </c>
      <c r="K781" s="14">
        <f>J781*1.1</f>
        <v>1748.82125</v>
      </c>
      <c r="L781" s="8"/>
      <c r="M781" s="5" t="s">
        <v>2296</v>
      </c>
      <c r="N781" s="8" t="s">
        <v>2297</v>
      </c>
      <c r="O781" s="9" t="s">
        <v>2327</v>
      </c>
      <c r="P781" s="10">
        <v>45390</v>
      </c>
    </row>
    <row r="782" spans="1:16" ht="225" x14ac:dyDescent="0.2">
      <c r="A782" s="4" t="s">
        <v>384</v>
      </c>
      <c r="B782" s="5" t="s">
        <v>2294</v>
      </c>
      <c r="C782" s="5" t="s">
        <v>2330</v>
      </c>
      <c r="D782" s="5" t="s">
        <v>588</v>
      </c>
      <c r="E782" s="5" t="s">
        <v>243</v>
      </c>
      <c r="F782" s="6">
        <v>50</v>
      </c>
      <c r="G782" s="7">
        <v>3179.68</v>
      </c>
      <c r="H782" s="13">
        <f>G782*0.1</f>
        <v>317.96800000000002</v>
      </c>
      <c r="I782" s="14">
        <f>G782*0.15</f>
        <v>476.95199999999994</v>
      </c>
      <c r="J782" s="14">
        <f>G782+H782+I782</f>
        <v>3974.5999999999995</v>
      </c>
      <c r="K782" s="14">
        <f>J782*1.1</f>
        <v>4372.0599999999995</v>
      </c>
      <c r="L782" s="8"/>
      <c r="M782" s="5" t="s">
        <v>2296</v>
      </c>
      <c r="N782" s="8" t="s">
        <v>2297</v>
      </c>
      <c r="O782" s="9" t="s">
        <v>2331</v>
      </c>
      <c r="P782" s="10">
        <v>45390</v>
      </c>
    </row>
    <row r="783" spans="1:16" ht="225" x14ac:dyDescent="0.2">
      <c r="A783" s="4" t="s">
        <v>384</v>
      </c>
      <c r="B783" s="5" t="s">
        <v>2294</v>
      </c>
      <c r="C783" s="5" t="s">
        <v>2334</v>
      </c>
      <c r="D783" s="5" t="s">
        <v>588</v>
      </c>
      <c r="E783" s="5" t="s">
        <v>243</v>
      </c>
      <c r="F783" s="6">
        <v>100</v>
      </c>
      <c r="G783" s="7">
        <v>6359.35</v>
      </c>
      <c r="H783" s="13">
        <f>G783*0.1</f>
        <v>635.93500000000006</v>
      </c>
      <c r="I783" s="14">
        <f>G783*0.15</f>
        <v>953.90250000000003</v>
      </c>
      <c r="J783" s="14">
        <f>G783+H783+I783</f>
        <v>7949.1875000000009</v>
      </c>
      <c r="K783" s="14">
        <f>J783*1.1</f>
        <v>8744.1062500000025</v>
      </c>
      <c r="L783" s="8"/>
      <c r="M783" s="5" t="s">
        <v>2296</v>
      </c>
      <c r="N783" s="8" t="s">
        <v>2297</v>
      </c>
      <c r="O783" s="9" t="s">
        <v>2335</v>
      </c>
      <c r="P783" s="10">
        <v>45390</v>
      </c>
    </row>
    <row r="784" spans="1:16" ht="135" x14ac:dyDescent="0.2">
      <c r="A784" s="4" t="s">
        <v>343</v>
      </c>
      <c r="B784" s="5" t="s">
        <v>1760</v>
      </c>
      <c r="C784" s="5" t="s">
        <v>745</v>
      </c>
      <c r="D784" s="5" t="s">
        <v>699</v>
      </c>
      <c r="E784" s="5" t="s">
        <v>344</v>
      </c>
      <c r="F784" s="6">
        <v>1</v>
      </c>
      <c r="G784" s="7">
        <v>584.48</v>
      </c>
      <c r="H784" s="13">
        <f>G784*0.1</f>
        <v>58.448000000000008</v>
      </c>
      <c r="I784" s="14">
        <f>G784*0.15</f>
        <v>87.671999999999997</v>
      </c>
      <c r="J784" s="14">
        <f>G784+H784+I784</f>
        <v>730.6</v>
      </c>
      <c r="K784" s="14">
        <f>J784*1.1</f>
        <v>803.66000000000008</v>
      </c>
      <c r="L784" s="8"/>
      <c r="M784" s="5" t="s">
        <v>1761</v>
      </c>
      <c r="N784" s="8" t="s">
        <v>1762</v>
      </c>
      <c r="O784" s="9" t="s">
        <v>1764</v>
      </c>
      <c r="P784" s="10">
        <v>45387</v>
      </c>
    </row>
    <row r="785" spans="1:16" ht="135" x14ac:dyDescent="0.2">
      <c r="A785" s="4" t="s">
        <v>343</v>
      </c>
      <c r="B785" s="5" t="s">
        <v>1760</v>
      </c>
      <c r="C785" s="5" t="s">
        <v>573</v>
      </c>
      <c r="D785" s="5" t="s">
        <v>699</v>
      </c>
      <c r="E785" s="5" t="s">
        <v>344</v>
      </c>
      <c r="F785" s="6">
        <v>1</v>
      </c>
      <c r="G785" s="7">
        <v>285.45</v>
      </c>
      <c r="H785" s="13">
        <f>G785*0.14</f>
        <v>39.963000000000001</v>
      </c>
      <c r="I785" s="14">
        <f>G785*0.22</f>
        <v>62.798999999999999</v>
      </c>
      <c r="J785" s="14">
        <f>G785+H785+I785</f>
        <v>388.21199999999999</v>
      </c>
      <c r="K785" s="14">
        <f>J785*1.1</f>
        <v>427.03320000000002</v>
      </c>
      <c r="L785" s="8"/>
      <c r="M785" s="5" t="s">
        <v>1761</v>
      </c>
      <c r="N785" s="8" t="s">
        <v>1762</v>
      </c>
      <c r="O785" s="9" t="s">
        <v>1763</v>
      </c>
      <c r="P785" s="10">
        <v>45387</v>
      </c>
    </row>
  </sheetData>
  <autoFilter ref="A3:P785" xr:uid="{FFEF5547-1991-408B-BCA3-729069B7AAAE}">
    <sortState xmlns:xlrd2="http://schemas.microsoft.com/office/spreadsheetml/2017/richdata2" ref="A4:P785">
      <sortCondition ref="A4:A785"/>
      <sortCondition ref="B4:B785"/>
      <sortCondition ref="C4:C785"/>
    </sortState>
  </autoFilter>
  <sortState xmlns:xlrd2="http://schemas.microsoft.com/office/spreadsheetml/2017/richdata2" ref="A4:P785">
    <sortCondition ref="G4:G785"/>
  </sortState>
  <mergeCells count="1">
    <mergeCell ref="A1:P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01-15.04.24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Дегтярь В. А.</dc:creator>
  <cp:lastModifiedBy>Александр Забаев</cp:lastModifiedBy>
  <dcterms:created xsi:type="dcterms:W3CDTF">2023-08-29T08:11:51Z</dcterms:created>
  <dcterms:modified xsi:type="dcterms:W3CDTF">2024-04-15T17:13:18Z</dcterms:modified>
</cp:coreProperties>
</file>