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8.1.230\ivmed\8. Отдел МС\Private\!!!_Весна\ГОСГАР_2023\"/>
    </mc:Choice>
  </mc:AlternateContent>
  <xr:revisionPtr revIDLastSave="0" documentId="13_ncr:1_{5C5E8634-7BDA-4AD6-B543-696DC674A8C2}" xr6:coauthVersionLast="47" xr6:coauthVersionMax="47" xr10:uidLastSave="{00000000-0000-0000-0000-000000000000}"/>
  <bookViews>
    <workbookView xWindow="-120" yWindow="-120" windowWidth="29040" windowHeight="15840" tabRatio="850" firstSheet="72" activeTab="83" xr2:uid="{00000000-000D-0000-FFFF-FFFF00000000}"/>
  </bookViews>
  <sheets>
    <sheet name="ВЛандех" sheetId="10" r:id="rId1"/>
    <sheet name="Вичуга" sheetId="11" r:id="rId2"/>
    <sheet name="ГавПосад" sheetId="12" r:id="rId3"/>
    <sheet name="Ильинкое" sheetId="13" r:id="rId4"/>
    <sheet name="Кинешма" sheetId="15" r:id="rId5"/>
    <sheet name="Комсомольск" sheetId="14" r:id="rId6"/>
    <sheet name="Кохма" sheetId="16" r:id="rId7"/>
    <sheet name="Лежнево" sheetId="17" r:id="rId8"/>
    <sheet name="Лух" sheetId="18" r:id="rId9"/>
    <sheet name="Палех" sheetId="19" r:id="rId10"/>
    <sheet name="Пестяки" sheetId="20" r:id="rId11"/>
    <sheet name="Приволжск " sheetId="21" r:id="rId12"/>
    <sheet name="Пучеж" sheetId="22" r:id="rId13"/>
    <sheet name="Родники" sheetId="3" r:id="rId14"/>
    <sheet name="Тейково" sheetId="23" r:id="rId15"/>
    <sheet name="Фурманов" sheetId="24" r:id="rId16"/>
    <sheet name="Шуя" sheetId="1" r:id="rId17"/>
    <sheet name="Южа" sheetId="26" r:id="rId18"/>
    <sheet name="1 ГКБ" sheetId="5" r:id="rId19"/>
    <sheet name="Куваевская ГКБ " sheetId="27" r:id="rId20"/>
    <sheet name="3 ГКБ" sheetId="28" r:id="rId21"/>
    <sheet name="4 ГКБ " sheetId="29" r:id="rId22"/>
    <sheet name="7 ГКБ " sheetId="30" r:id="rId23"/>
    <sheet name="8 ГКБ" sheetId="31" r:id="rId24"/>
    <sheet name="5 ДГКБ " sheetId="32" r:id="rId25"/>
    <sheet name="РД №1" sheetId="33" r:id="rId26"/>
    <sheet name="РД №4" sheetId="35" r:id="rId27"/>
    <sheet name="СтомПол" sheetId="34" r:id="rId28"/>
    <sheet name="ССМП" sheetId="36" r:id="rId29"/>
    <sheet name="ОДКБ" sheetId="37" r:id="rId30"/>
    <sheet name="ЦМР" sheetId="38" r:id="rId31"/>
    <sheet name="ОКБ" sheetId="39" r:id="rId32"/>
    <sheet name="ОКД" sheetId="40" r:id="rId33"/>
    <sheet name="ОКВД" sheetId="69" r:id="rId34"/>
    <sheet name="Госпиталь" sheetId="41" r:id="rId35"/>
    <sheet name="ООД" sheetId="6" r:id="rId36"/>
    <sheet name="НИИ" sheetId="42" r:id="rId37"/>
    <sheet name="ИГМА" sheetId="45" r:id="rId38"/>
    <sheet name="Решма" sheetId="46" r:id="rId39"/>
    <sheet name="МСЧ №37" sheetId="44" r:id="rId40"/>
    <sheet name="РЖД" sheetId="43" r:id="rId41"/>
    <sheet name="МСЧ МВД" sheetId="47" r:id="rId42"/>
    <sheet name="ИвМедЦентр" sheetId="49" r:id="rId43"/>
    <sheet name="Ивастрамед" sheetId="84" r:id="rId44"/>
    <sheet name="Офтальмохир" sheetId="52" r:id="rId45"/>
    <sheet name="Светадар" sheetId="92" r:id="rId46"/>
    <sheet name="ООО Окулист" sheetId="87" r:id="rId47"/>
    <sheet name="Медиком" sheetId="53" r:id="rId48"/>
    <sheet name="ООО Медицина" sheetId="7" r:id="rId49"/>
    <sheet name="Замыслов" sheetId="50" r:id="rId50"/>
    <sheet name="Нефросовет" sheetId="55" r:id="rId51"/>
    <sheet name="Нефросовет Иваново" sheetId="70" r:id="rId52"/>
    <sheet name="ЗелГородок" sheetId="54" r:id="rId53"/>
    <sheet name="КлСМ" sheetId="56" r:id="rId54"/>
    <sheet name="ООО Добрый день" sheetId="60" r:id="rId55"/>
    <sheet name="ООО Велес" sheetId="72" r:id="rId56"/>
    <sheet name="Нефрос_Воронеж" sheetId="73" r:id="rId57"/>
    <sheet name="Владимир ОКБ" sheetId="74" r:id="rId58"/>
    <sheet name="ООО Европа" sheetId="75" r:id="rId59"/>
    <sheet name="Сан_Колос" sheetId="76" r:id="rId60"/>
    <sheet name="ООО Ситилаб" sheetId="78" r:id="rId61"/>
    <sheet name="Инвитро" sheetId="88" r:id="rId62"/>
    <sheet name="ЯМТ" sheetId="77" r:id="rId63"/>
    <sheet name="Гиппократ" sheetId="79" r:id="rId64"/>
    <sheet name="Медэко" sheetId="80" r:id="rId65"/>
    <sheet name="К_31" sheetId="58" r:id="rId66"/>
    <sheet name="33МедикАл" sheetId="81" r:id="rId67"/>
    <sheet name="Вита_Авис" sheetId="82" r:id="rId68"/>
    <sheet name="Авиценна" sheetId="62" r:id="rId69"/>
    <sheet name="МРТ Центр" sheetId="63" r:id="rId70"/>
    <sheet name="ЦКДЛ" sheetId="64" r:id="rId71"/>
    <sheet name="МРТ Диагностика" sheetId="65" r:id="rId72"/>
    <sheet name="Миленарис диагн" sheetId="66" r:id="rId73"/>
    <sheet name="Миленарис профил" sheetId="85" r:id="rId74"/>
    <sheet name="УЗ ОД Центр" sheetId="83" r:id="rId75"/>
    <sheet name="ООО Здоровье" sheetId="67" r:id="rId76"/>
    <sheet name="Доктор_Лайт" sheetId="86" r:id="rId77"/>
    <sheet name="КО_НКЦ" sheetId="89" r:id="rId78"/>
    <sheet name="АО Медицина" sheetId="90" r:id="rId79"/>
    <sheet name="АНО МНОРЦ" sheetId="93" r:id="rId80"/>
    <sheet name="ООО Клиника ОМС" sheetId="91" r:id="rId81"/>
    <sheet name="Белая Роза" sheetId="68" r:id="rId82"/>
    <sheet name="М-ЛАЙН" sheetId="61" r:id="rId83"/>
    <sheet name="СВОД" sheetId="4" r:id="rId84"/>
    <sheet name="Лист1" sheetId="71" r:id="rId85"/>
  </sheets>
  <definedNames>
    <definedName name="_xlnm.Print_Area" localSheetId="18">'1 ГКБ'!$A$1:$J$14</definedName>
    <definedName name="_xlnm.Print_Area" localSheetId="20">'3 ГКБ'!$A$1:$E$12</definedName>
    <definedName name="_xlnm.Print_Area" localSheetId="21">'4 ГКБ '!$A$1:$E$12</definedName>
    <definedName name="_xlnm.Print_Area" localSheetId="24">'5 ДГКБ '!$A$1:$E$12</definedName>
    <definedName name="_xlnm.Print_Area" localSheetId="22">'7 ГКБ '!$A$1:$E$12</definedName>
    <definedName name="_xlnm.Print_Area" localSheetId="23">'8 ГКБ'!$A$1:$E$12</definedName>
    <definedName name="_xlnm.Print_Area" localSheetId="68">Авиценна!$A$1:$E$12</definedName>
    <definedName name="_xlnm.Print_Area" localSheetId="78">'АО Медицина'!$A$1:$E$14</definedName>
    <definedName name="_xlnm.Print_Area" localSheetId="81">'Белая Роза'!$A$1:$E$12</definedName>
    <definedName name="_xlnm.Print_Area" localSheetId="1">Вичуга!$A$1:$E$14</definedName>
    <definedName name="_xlnm.Print_Area" localSheetId="0">ВЛандех!$A$1:$E$16</definedName>
    <definedName name="_xlnm.Print_Area" localSheetId="2">ГавПосад!$A$1:$E$14</definedName>
    <definedName name="_xlnm.Print_Area" localSheetId="34">Госпиталь!$A$1:$E$12</definedName>
    <definedName name="_xlnm.Print_Area" localSheetId="76">Доктор_Лайт!$A$1:$E$14</definedName>
    <definedName name="_xlnm.Print_Area" localSheetId="49">Замыслов!$A$1:$E$12</definedName>
    <definedName name="_xlnm.Print_Area" localSheetId="52">ЗелГородок!$A$1:$E$12</definedName>
    <definedName name="_xlnm.Print_Area" localSheetId="43">Ивастрамед!$A$1:$E$14</definedName>
    <definedName name="_xlnm.Print_Area" localSheetId="42">ИвМедЦентр!$A$1:$E$14</definedName>
    <definedName name="_xlnm.Print_Area" localSheetId="37">ИГМА!$A$1:$E$12</definedName>
    <definedName name="_xlnm.Print_Area" localSheetId="3">Ильинкое!$A$1:$E$14</definedName>
    <definedName name="_xlnm.Print_Area" localSheetId="65">К_31!$A$1:$E$12</definedName>
    <definedName name="_xlnm.Print_Area" localSheetId="4">Кинешма!$A$1:$E$14</definedName>
    <definedName name="_xlnm.Print_Area" localSheetId="53">КлСМ!$A$1:$E$12</definedName>
    <definedName name="_xlnm.Print_Area" localSheetId="77">КО_НКЦ!$A$1:$E$14</definedName>
    <definedName name="_xlnm.Print_Area" localSheetId="5">Комсомольск!$A$1:$E$14</definedName>
    <definedName name="_xlnm.Print_Area" localSheetId="6">Кохма!$A$1:$E$14</definedName>
    <definedName name="_xlnm.Print_Area" localSheetId="19">'Куваевская ГКБ '!$A$1:$E$12</definedName>
    <definedName name="_xlnm.Print_Area" localSheetId="7">Лежнево!$A$1:$E$12</definedName>
    <definedName name="_xlnm.Print_Area" localSheetId="8">Лух!$A$1:$E$14</definedName>
    <definedName name="_xlnm.Print_Area" localSheetId="47">Медиком!$A$1:$E$14</definedName>
    <definedName name="_xlnm.Print_Area" localSheetId="72">'Миленарис диагн'!$A$1:$E$14</definedName>
    <definedName name="_xlnm.Print_Area" localSheetId="73">'Миленарис профил'!$A$1:$E$14</definedName>
    <definedName name="_xlnm.Print_Area" localSheetId="82">'М-ЛАЙН'!$A$1:$E$15</definedName>
    <definedName name="_xlnm.Print_Area" localSheetId="71">'МРТ Диагностика'!$A$1:$E$14</definedName>
    <definedName name="_xlnm.Print_Area" localSheetId="69">'МРТ Центр'!$A$1:$E$12</definedName>
    <definedName name="_xlnm.Print_Area" localSheetId="39">'МСЧ №37'!$A$1:$E$14</definedName>
    <definedName name="_xlnm.Print_Area" localSheetId="41">'МСЧ МВД'!$A$1:$E$14</definedName>
    <definedName name="_xlnm.Print_Area" localSheetId="50">Нефросовет!$A$1:$E$12</definedName>
    <definedName name="_xlnm.Print_Area" localSheetId="51">'Нефросовет Иваново'!$A$1:$E$12</definedName>
    <definedName name="_xlnm.Print_Area" localSheetId="36">НИИ!$A$1:$E$12</definedName>
    <definedName name="_xlnm.Print_Area" localSheetId="29">ОДКБ!$A$1:$E$14</definedName>
    <definedName name="_xlnm.Print_Area" localSheetId="31">ОКБ!$A$1:$J$16</definedName>
    <definedName name="_xlnm.Print_Area" localSheetId="33">ОКВД!$A$1:$E$12</definedName>
    <definedName name="_xlnm.Print_Area" localSheetId="32">ОКД!$A$1:$E$12</definedName>
    <definedName name="_xlnm.Print_Area" localSheetId="35">ООД!$A$1:$E$15</definedName>
    <definedName name="_xlnm.Print_Area" localSheetId="75">'ООО Здоровье'!$A$1:$E$14</definedName>
    <definedName name="_xlnm.Print_Area" localSheetId="80">'ООО Клиника ОМС'!$A$1:$E$14</definedName>
    <definedName name="_xlnm.Print_Area" localSheetId="48">'ООО Медицина'!$A$1:$E$14</definedName>
    <definedName name="_xlnm.Print_Area" localSheetId="46">'ООО Окулист'!$A$1:$E$14</definedName>
    <definedName name="_xlnm.Print_Area" localSheetId="44">Офтальмохир!$A$1:$E$14</definedName>
    <definedName name="_xlnm.Print_Area" localSheetId="9">Палех!$A$1:$E$14</definedName>
    <definedName name="_xlnm.Print_Area" localSheetId="10">Пестяки!$A$1:$E$12</definedName>
    <definedName name="_xlnm.Print_Area" localSheetId="11">'Приволжск '!$A$1:$E$12</definedName>
    <definedName name="_xlnm.Print_Area" localSheetId="12">Пучеж!$A$1:$E$14</definedName>
    <definedName name="_xlnm.Print_Area" localSheetId="25">'РД №1'!$A$1:$E$12</definedName>
    <definedName name="_xlnm.Print_Area" localSheetId="26">'РД №4'!$A$1:$E$12</definedName>
    <definedName name="_xlnm.Print_Area" localSheetId="38">Решма!$A$1:$E$12</definedName>
    <definedName name="_xlnm.Print_Area" localSheetId="40">РЖД!$A$1:$E$14</definedName>
    <definedName name="_xlnm.Print_Area" localSheetId="13">Родники!$A$1:$E$14</definedName>
    <definedName name="_xlnm.Print_Area" localSheetId="45">Светадар!$A$1:$E$14</definedName>
    <definedName name="_xlnm.Print_Area" localSheetId="83">СВОД!$A$1:$E$14</definedName>
    <definedName name="_xlnm.Print_Area" localSheetId="28">ССМП!$A$1:$E$12</definedName>
    <definedName name="_xlnm.Print_Area" localSheetId="27">СтомПол!$A$1:$E$12</definedName>
    <definedName name="_xlnm.Print_Area" localSheetId="14">Тейково!$A$1:$E$14</definedName>
    <definedName name="_xlnm.Print_Area" localSheetId="74">'УЗ ОД Центр'!$A$1:$E$14</definedName>
    <definedName name="_xlnm.Print_Area" localSheetId="15">Фурманов!$A$1:$E$12</definedName>
    <definedName name="_xlnm.Print_Area" localSheetId="70">ЦКДЛ!$A$1:$E$14</definedName>
    <definedName name="_xlnm.Print_Area" localSheetId="30">ЦМР!$A$1:$E$12</definedName>
    <definedName name="_xlnm.Print_Area" localSheetId="16">Шуя!$A$1:$E$14</definedName>
    <definedName name="_xlnm.Print_Area" localSheetId="17">Южа!$A$1:$E$12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7" l="1"/>
  <c r="B7" i="6"/>
  <c r="B14" i="93"/>
  <c r="B13" i="93"/>
  <c r="F12" i="93"/>
  <c r="D12" i="93"/>
  <c r="C12" i="93"/>
  <c r="B12" i="93"/>
  <c r="H9" i="93"/>
  <c r="G9" i="93"/>
  <c r="E9" i="93"/>
  <c r="D9" i="93"/>
  <c r="C9" i="93"/>
  <c r="F8" i="93"/>
  <c r="B8" i="93"/>
  <c r="F7" i="93"/>
  <c r="F9" i="93" s="1"/>
  <c r="B7" i="93"/>
  <c r="B9" i="93" s="1"/>
  <c r="J7" i="4"/>
  <c r="J9" i="4" s="1"/>
  <c r="J8" i="4"/>
  <c r="C9" i="10" l="1"/>
  <c r="D9" i="10"/>
  <c r="E9" i="10"/>
  <c r="C9" i="61"/>
  <c r="D9" i="61"/>
  <c r="E9" i="61"/>
  <c r="C9" i="68"/>
  <c r="D9" i="68"/>
  <c r="E9" i="68"/>
  <c r="C9" i="91"/>
  <c r="D9" i="91"/>
  <c r="E9" i="91"/>
  <c r="C9" i="90"/>
  <c r="D9" i="90"/>
  <c r="E9" i="90"/>
  <c r="C9" i="89"/>
  <c r="D9" i="89"/>
  <c r="E9" i="89"/>
  <c r="C9" i="86"/>
  <c r="D9" i="86"/>
  <c r="E9" i="86"/>
  <c r="C9" i="67"/>
  <c r="D9" i="67"/>
  <c r="E9" i="67"/>
  <c r="C9" i="83"/>
  <c r="D9" i="83"/>
  <c r="E9" i="83"/>
  <c r="C9" i="85"/>
  <c r="D9" i="85"/>
  <c r="E9" i="85"/>
  <c r="C9" i="66"/>
  <c r="D9" i="66"/>
  <c r="E9" i="66"/>
  <c r="C9" i="65"/>
  <c r="D9" i="65"/>
  <c r="E9" i="65"/>
  <c r="C9" i="64"/>
  <c r="D9" i="64"/>
  <c r="E9" i="64"/>
  <c r="C9" i="63"/>
  <c r="D9" i="63"/>
  <c r="E9" i="63"/>
  <c r="C9" i="62"/>
  <c r="D9" i="62"/>
  <c r="E9" i="62"/>
  <c r="C9" i="82"/>
  <c r="D9" i="82"/>
  <c r="E9" i="82"/>
  <c r="C9" i="81"/>
  <c r="D9" i="81"/>
  <c r="E9" i="81"/>
  <c r="C9" i="58"/>
  <c r="D9" i="58"/>
  <c r="E9" i="58"/>
  <c r="C9" i="80"/>
  <c r="D9" i="80"/>
  <c r="E9" i="80"/>
  <c r="C9" i="79"/>
  <c r="D9" i="79"/>
  <c r="E9" i="79"/>
  <c r="C9" i="77"/>
  <c r="D9" i="77"/>
  <c r="E9" i="77"/>
  <c r="C9" i="88"/>
  <c r="D9" i="88"/>
  <c r="E9" i="88"/>
  <c r="C9" i="78"/>
  <c r="D9" i="78"/>
  <c r="E9" i="78"/>
  <c r="C9" i="76"/>
  <c r="D9" i="76"/>
  <c r="E9" i="76"/>
  <c r="C9" i="75"/>
  <c r="D9" i="75"/>
  <c r="E9" i="75"/>
  <c r="C9" i="74"/>
  <c r="D9" i="74"/>
  <c r="E9" i="74"/>
  <c r="C9" i="73"/>
  <c r="D9" i="73"/>
  <c r="E9" i="73"/>
  <c r="C9" i="72"/>
  <c r="D9" i="72"/>
  <c r="E9" i="72"/>
  <c r="C9" i="60"/>
  <c r="D9" i="60"/>
  <c r="E9" i="60"/>
  <c r="C9" i="56"/>
  <c r="D9" i="56"/>
  <c r="E9" i="56"/>
  <c r="C9" i="54"/>
  <c r="D9" i="54"/>
  <c r="E9" i="54"/>
  <c r="C9" i="70"/>
  <c r="D9" i="70"/>
  <c r="E9" i="70"/>
  <c r="C9" i="55"/>
  <c r="D9" i="55"/>
  <c r="E9" i="55"/>
  <c r="C9" i="50"/>
  <c r="D9" i="50"/>
  <c r="E9" i="50"/>
  <c r="C9" i="7"/>
  <c r="D9" i="7"/>
  <c r="E9" i="7"/>
  <c r="C9" i="53"/>
  <c r="D9" i="53"/>
  <c r="E9" i="53"/>
  <c r="C9" i="87"/>
  <c r="D9" i="87"/>
  <c r="E9" i="87"/>
  <c r="C9" i="92"/>
  <c r="D9" i="92"/>
  <c r="E9" i="92"/>
  <c r="C9" i="52"/>
  <c r="D9" i="52"/>
  <c r="E9" i="52"/>
  <c r="C9" i="84"/>
  <c r="D9" i="84"/>
  <c r="E9" i="84"/>
  <c r="C9" i="49"/>
  <c r="D9" i="49"/>
  <c r="E9" i="49"/>
  <c r="C9" i="47"/>
  <c r="D9" i="47"/>
  <c r="E9" i="47"/>
  <c r="C9" i="43"/>
  <c r="D9" i="43"/>
  <c r="E9" i="43"/>
  <c r="C9" i="44"/>
  <c r="D9" i="44"/>
  <c r="E9" i="44"/>
  <c r="C9" i="46"/>
  <c r="D9" i="46"/>
  <c r="E9" i="46"/>
  <c r="C9" i="45"/>
  <c r="D9" i="45"/>
  <c r="E9" i="45"/>
  <c r="C9" i="42"/>
  <c r="D9" i="42"/>
  <c r="E9" i="42"/>
  <c r="C9" i="6"/>
  <c r="D9" i="6"/>
  <c r="E9" i="6"/>
  <c r="C9" i="41"/>
  <c r="D9" i="41"/>
  <c r="E9" i="41"/>
  <c r="C9" i="69"/>
  <c r="D9" i="69"/>
  <c r="E9" i="69"/>
  <c r="C9" i="40"/>
  <c r="D9" i="40"/>
  <c r="E9" i="40"/>
  <c r="C9" i="39"/>
  <c r="D9" i="39"/>
  <c r="E9" i="39"/>
  <c r="C9" i="38"/>
  <c r="D9" i="38"/>
  <c r="E9" i="38"/>
  <c r="C9" i="37"/>
  <c r="D9" i="37"/>
  <c r="E9" i="37"/>
  <c r="C9" i="36"/>
  <c r="D9" i="36"/>
  <c r="E9" i="36"/>
  <c r="C9" i="34"/>
  <c r="D9" i="34"/>
  <c r="E9" i="34"/>
  <c r="C9" i="35"/>
  <c r="D9" i="35"/>
  <c r="E9" i="35"/>
  <c r="C9" i="33"/>
  <c r="D9" i="33"/>
  <c r="E9" i="33"/>
  <c r="C9" i="32"/>
  <c r="D9" i="32"/>
  <c r="E9" i="32"/>
  <c r="C9" i="31"/>
  <c r="D9" i="31"/>
  <c r="E9" i="31"/>
  <c r="C9" i="30"/>
  <c r="D9" i="30"/>
  <c r="E9" i="30"/>
  <c r="C9" i="29"/>
  <c r="D9" i="29"/>
  <c r="E9" i="29"/>
  <c r="C9" i="28"/>
  <c r="D9" i="28"/>
  <c r="E9" i="28"/>
  <c r="C9" i="27"/>
  <c r="D9" i="27"/>
  <c r="E9" i="27"/>
  <c r="C9" i="5"/>
  <c r="D9" i="5"/>
  <c r="E9" i="5"/>
  <c r="C9" i="26"/>
  <c r="D9" i="26"/>
  <c r="E9" i="26"/>
  <c r="C9" i="1"/>
  <c r="D9" i="1"/>
  <c r="E9" i="1"/>
  <c r="C9" i="24"/>
  <c r="D9" i="24"/>
  <c r="E9" i="24"/>
  <c r="C9" i="23"/>
  <c r="D9" i="23"/>
  <c r="E9" i="23"/>
  <c r="C9" i="3"/>
  <c r="D9" i="3"/>
  <c r="E9" i="3"/>
  <c r="C9" i="22"/>
  <c r="D9" i="22"/>
  <c r="E9" i="22"/>
  <c r="C9" i="21"/>
  <c r="D9" i="21"/>
  <c r="E9" i="21"/>
  <c r="C9" i="20"/>
  <c r="D9" i="20"/>
  <c r="E9" i="20"/>
  <c r="C9" i="19"/>
  <c r="D9" i="19"/>
  <c r="E9" i="19"/>
  <c r="C9" i="18"/>
  <c r="D9" i="18"/>
  <c r="E9" i="18"/>
  <c r="C9" i="17"/>
  <c r="D9" i="17"/>
  <c r="E9" i="17"/>
  <c r="C9" i="16"/>
  <c r="D9" i="16"/>
  <c r="E9" i="16"/>
  <c r="C9" i="14"/>
  <c r="D9" i="14"/>
  <c r="E9" i="14"/>
  <c r="C9" i="15"/>
  <c r="D9" i="15"/>
  <c r="E9" i="15"/>
  <c r="C9" i="13"/>
  <c r="D9" i="13"/>
  <c r="E9" i="13"/>
  <c r="C9" i="12"/>
  <c r="D9" i="12"/>
  <c r="E9" i="12"/>
  <c r="C9" i="11"/>
  <c r="D9" i="11"/>
  <c r="E9" i="11"/>
  <c r="B14" i="92" l="1"/>
  <c r="B13" i="92"/>
  <c r="F12" i="92"/>
  <c r="D12" i="92"/>
  <c r="C12" i="92"/>
  <c r="B12" i="92" s="1"/>
  <c r="H9" i="92"/>
  <c r="G9" i="92"/>
  <c r="F8" i="92"/>
  <c r="B8" i="92"/>
  <c r="F7" i="92"/>
  <c r="F9" i="92" s="1"/>
  <c r="B7" i="92"/>
  <c r="B9" i="92" s="1"/>
  <c r="B14" i="91" l="1"/>
  <c r="B13" i="91"/>
  <c r="F12" i="91"/>
  <c r="D12" i="91"/>
  <c r="C12" i="91"/>
  <c r="B12" i="91" s="1"/>
  <c r="H9" i="91"/>
  <c r="G9" i="91"/>
  <c r="F8" i="91"/>
  <c r="B8" i="91"/>
  <c r="F7" i="91"/>
  <c r="F9" i="91" s="1"/>
  <c r="B7" i="91"/>
  <c r="B9" i="91" s="1"/>
  <c r="B14" i="90"/>
  <c r="B13" i="90"/>
  <c r="F12" i="90"/>
  <c r="D12" i="90"/>
  <c r="C12" i="90"/>
  <c r="B12" i="90" s="1"/>
  <c r="H9" i="90"/>
  <c r="G9" i="90"/>
  <c r="F8" i="90"/>
  <c r="B8" i="90"/>
  <c r="F7" i="90"/>
  <c r="F9" i="90" s="1"/>
  <c r="B7" i="90"/>
  <c r="B9" i="90" s="1"/>
  <c r="D12" i="16" l="1"/>
  <c r="C12" i="16"/>
  <c r="D12" i="17"/>
  <c r="C12" i="17"/>
  <c r="D12" i="18"/>
  <c r="C12" i="18"/>
  <c r="D12" i="19"/>
  <c r="C12" i="19"/>
  <c r="D12" i="20"/>
  <c r="C12" i="20"/>
  <c r="D12" i="21"/>
  <c r="C12" i="21"/>
  <c r="D12" i="22"/>
  <c r="C12" i="22"/>
  <c r="D12" i="3"/>
  <c r="C12" i="3"/>
  <c r="D12" i="23"/>
  <c r="C12" i="23"/>
  <c r="D12" i="24"/>
  <c r="C12" i="24"/>
  <c r="D12" i="1"/>
  <c r="C12" i="1"/>
  <c r="D12" i="26"/>
  <c r="C12" i="26"/>
  <c r="D12" i="5"/>
  <c r="C12" i="5"/>
  <c r="D12" i="27"/>
  <c r="C12" i="27"/>
  <c r="D12" i="28"/>
  <c r="C12" i="28"/>
  <c r="D12" i="29"/>
  <c r="C12" i="29"/>
  <c r="D12" i="30"/>
  <c r="C12" i="30"/>
  <c r="D12" i="31"/>
  <c r="C12" i="31"/>
  <c r="D12" i="32"/>
  <c r="C12" i="32"/>
  <c r="D12" i="33"/>
  <c r="C12" i="33"/>
  <c r="D12" i="35"/>
  <c r="C12" i="35"/>
  <c r="D12" i="34"/>
  <c r="C12" i="34"/>
  <c r="D12" i="36"/>
  <c r="C12" i="36"/>
  <c r="D12" i="37"/>
  <c r="C12" i="37"/>
  <c r="D12" i="38"/>
  <c r="C12" i="38"/>
  <c r="D12" i="39"/>
  <c r="C12" i="39"/>
  <c r="D12" i="40"/>
  <c r="C12" i="40"/>
  <c r="D12" i="69"/>
  <c r="C12" i="69"/>
  <c r="D12" i="41"/>
  <c r="C12" i="41"/>
  <c r="D12" i="6"/>
  <c r="D12" i="42"/>
  <c r="C12" i="42"/>
  <c r="D12" i="45"/>
  <c r="C12" i="45"/>
  <c r="D12" i="46"/>
  <c r="C12" i="46"/>
  <c r="D12" i="44"/>
  <c r="C12" i="44"/>
  <c r="D12" i="43"/>
  <c r="C12" i="43"/>
  <c r="D12" i="47"/>
  <c r="C12" i="47"/>
  <c r="D12" i="49"/>
  <c r="C12" i="49"/>
  <c r="D12" i="84"/>
  <c r="C12" i="84"/>
  <c r="D12" i="52"/>
  <c r="C12" i="52"/>
  <c r="D12" i="87"/>
  <c r="C12" i="87"/>
  <c r="D12" i="53"/>
  <c r="C12" i="53"/>
  <c r="D12" i="7"/>
  <c r="C12" i="7"/>
  <c r="D12" i="50"/>
  <c r="C12" i="50"/>
  <c r="D12" i="55"/>
  <c r="C12" i="55"/>
  <c r="D12" i="70"/>
  <c r="C12" i="70"/>
  <c r="D12" i="54"/>
  <c r="C12" i="54"/>
  <c r="D12" i="56"/>
  <c r="C12" i="56"/>
  <c r="D12" i="60"/>
  <c r="C12" i="60"/>
  <c r="D12" i="72"/>
  <c r="C12" i="72"/>
  <c r="D12" i="73"/>
  <c r="C12" i="73"/>
  <c r="D12" i="74"/>
  <c r="C12" i="74"/>
  <c r="D12" i="75"/>
  <c r="C12" i="75"/>
  <c r="D12" i="76"/>
  <c r="C12" i="76"/>
  <c r="D12" i="78"/>
  <c r="C12" i="78"/>
  <c r="D12" i="88"/>
  <c r="C12" i="88"/>
  <c r="D12" i="77"/>
  <c r="C12" i="77"/>
  <c r="D12" i="79"/>
  <c r="C12" i="79"/>
  <c r="D12" i="80"/>
  <c r="C12" i="80"/>
  <c r="D12" i="58"/>
  <c r="C12" i="58"/>
  <c r="D12" i="81"/>
  <c r="C12" i="81"/>
  <c r="D12" i="82"/>
  <c r="C12" i="82"/>
  <c r="D12" i="62"/>
  <c r="C12" i="62"/>
  <c r="D12" i="63"/>
  <c r="C12" i="63"/>
  <c r="D12" i="64"/>
  <c r="C12" i="64"/>
  <c r="D12" i="65"/>
  <c r="C12" i="65"/>
  <c r="D12" i="66"/>
  <c r="C12" i="66"/>
  <c r="D12" i="85"/>
  <c r="C12" i="85"/>
  <c r="D12" i="83"/>
  <c r="C12" i="83"/>
  <c r="D12" i="67"/>
  <c r="C12" i="67"/>
  <c r="D12" i="86"/>
  <c r="C12" i="86"/>
  <c r="D12" i="89"/>
  <c r="C12" i="89"/>
  <c r="D12" i="68"/>
  <c r="C12" i="68"/>
  <c r="D12" i="61"/>
  <c r="C12" i="61"/>
  <c r="D12" i="14"/>
  <c r="C12" i="14"/>
  <c r="D12" i="11"/>
  <c r="C12" i="11"/>
  <c r="D12" i="12"/>
  <c r="C12" i="12"/>
  <c r="D12" i="13"/>
  <c r="C12" i="13"/>
  <c r="D12" i="10"/>
  <c r="C12" i="10"/>
  <c r="B14" i="89" l="1"/>
  <c r="B13" i="89"/>
  <c r="F12" i="89"/>
  <c r="B12" i="89"/>
  <c r="H9" i="89"/>
  <c r="G9" i="89"/>
  <c r="F8" i="89"/>
  <c r="B8" i="89"/>
  <c r="F7" i="89"/>
  <c r="F9" i="89" s="1"/>
  <c r="B7" i="89"/>
  <c r="B9" i="89" s="1"/>
  <c r="B14" i="88" l="1"/>
  <c r="B13" i="88"/>
  <c r="F12" i="88"/>
  <c r="B12" i="88"/>
  <c r="H9" i="88"/>
  <c r="G9" i="88"/>
  <c r="F8" i="88"/>
  <c r="B8" i="88"/>
  <c r="F7" i="88"/>
  <c r="F9" i="88" s="1"/>
  <c r="B7" i="88"/>
  <c r="B9" i="88" s="1"/>
  <c r="B14" i="87" l="1"/>
  <c r="B13" i="87"/>
  <c r="F12" i="87"/>
  <c r="B12" i="87"/>
  <c r="H9" i="87"/>
  <c r="G9" i="87"/>
  <c r="F8" i="87"/>
  <c r="B8" i="87"/>
  <c r="F7" i="87"/>
  <c r="F9" i="87" s="1"/>
  <c r="B7" i="87"/>
  <c r="B9" i="87" l="1"/>
  <c r="D14" i="4"/>
  <c r="C14" i="4"/>
  <c r="D13" i="4"/>
  <c r="C13" i="4"/>
  <c r="B14" i="12"/>
  <c r="B13" i="12"/>
  <c r="B14" i="13"/>
  <c r="B13" i="13"/>
  <c r="B14" i="15"/>
  <c r="B13" i="15"/>
  <c r="B14" i="14"/>
  <c r="B13" i="14"/>
  <c r="B14" i="16"/>
  <c r="B13" i="16"/>
  <c r="B14" i="17"/>
  <c r="B13" i="17"/>
  <c r="B14" i="18"/>
  <c r="B13" i="18"/>
  <c r="B14" i="19"/>
  <c r="B13" i="19"/>
  <c r="B14" i="20"/>
  <c r="B13" i="20"/>
  <c r="B14" i="21"/>
  <c r="B13" i="21"/>
  <c r="B14" i="22"/>
  <c r="B13" i="22"/>
  <c r="B14" i="3"/>
  <c r="B13" i="3"/>
  <c r="B14" i="23"/>
  <c r="B13" i="23"/>
  <c r="B14" i="24"/>
  <c r="B13" i="24"/>
  <c r="B14" i="1"/>
  <c r="B13" i="1"/>
  <c r="B14" i="26"/>
  <c r="B13" i="26"/>
  <c r="B14" i="5"/>
  <c r="B13" i="5"/>
  <c r="B12" i="5"/>
  <c r="B14" i="27"/>
  <c r="B13" i="27"/>
  <c r="B14" i="28"/>
  <c r="B13" i="28"/>
  <c r="B14" i="29"/>
  <c r="B13" i="29"/>
  <c r="B14" i="30"/>
  <c r="B13" i="30"/>
  <c r="B14" i="31"/>
  <c r="B13" i="31"/>
  <c r="B14" i="32"/>
  <c r="B13" i="32"/>
  <c r="B14" i="33"/>
  <c r="B13" i="33"/>
  <c r="B14" i="35"/>
  <c r="B13" i="35"/>
  <c r="B14" i="34"/>
  <c r="B13" i="34"/>
  <c r="B14" i="36"/>
  <c r="B13" i="36"/>
  <c r="B14" i="37"/>
  <c r="B13" i="37"/>
  <c r="B14" i="38"/>
  <c r="B13" i="38"/>
  <c r="B14" i="39"/>
  <c r="B13" i="39"/>
  <c r="B14" i="40"/>
  <c r="B13" i="40"/>
  <c r="B14" i="69"/>
  <c r="B13" i="69"/>
  <c r="B14" i="41"/>
  <c r="B13" i="41"/>
  <c r="B14" i="6"/>
  <c r="B13" i="6"/>
  <c r="B12" i="6"/>
  <c r="B14" i="42"/>
  <c r="B13" i="42"/>
  <c r="B14" i="45"/>
  <c r="B13" i="45"/>
  <c r="B14" i="46"/>
  <c r="B13" i="46"/>
  <c r="B14" i="44"/>
  <c r="B13" i="44"/>
  <c r="B14" i="43"/>
  <c r="B13" i="43"/>
  <c r="B14" i="47"/>
  <c r="B13" i="47"/>
  <c r="B14" i="49"/>
  <c r="B13" i="49"/>
  <c r="B14" i="84"/>
  <c r="B13" i="84"/>
  <c r="B14" i="52"/>
  <c r="B13" i="52"/>
  <c r="B14" i="53"/>
  <c r="B13" i="53"/>
  <c r="B14" i="7"/>
  <c r="B13" i="7"/>
  <c r="B14" i="50"/>
  <c r="B13" i="50"/>
  <c r="B14" i="55"/>
  <c r="B13" i="55"/>
  <c r="B14" i="70"/>
  <c r="B13" i="70"/>
  <c r="B14" i="54"/>
  <c r="B13" i="54"/>
  <c r="B14" i="56"/>
  <c r="B13" i="56"/>
  <c r="B14" i="60"/>
  <c r="B13" i="60"/>
  <c r="B14" i="72"/>
  <c r="B13" i="72"/>
  <c r="B14" i="73"/>
  <c r="B13" i="73"/>
  <c r="B14" i="74"/>
  <c r="B13" i="74"/>
  <c r="B14" i="75"/>
  <c r="B13" i="75"/>
  <c r="B14" i="76"/>
  <c r="B13" i="76"/>
  <c r="B14" i="78"/>
  <c r="B13" i="78"/>
  <c r="B14" i="77"/>
  <c r="B13" i="77"/>
  <c r="B14" i="79"/>
  <c r="B13" i="79"/>
  <c r="B14" i="80"/>
  <c r="B13" i="80"/>
  <c r="B14" i="58"/>
  <c r="B13" i="58"/>
  <c r="B14" i="81"/>
  <c r="B13" i="81"/>
  <c r="B14" i="82"/>
  <c r="B13" i="82"/>
  <c r="B14" i="62"/>
  <c r="B13" i="62"/>
  <c r="B14" i="63"/>
  <c r="B13" i="63"/>
  <c r="B14" i="64"/>
  <c r="B13" i="64"/>
  <c r="B14" i="65"/>
  <c r="B13" i="65"/>
  <c r="B14" i="66"/>
  <c r="B13" i="66"/>
  <c r="B14" i="85"/>
  <c r="B13" i="85"/>
  <c r="B14" i="83"/>
  <c r="B13" i="83"/>
  <c r="B14" i="67"/>
  <c r="B13" i="67"/>
  <c r="B14" i="86"/>
  <c r="B13" i="86"/>
  <c r="B14" i="68"/>
  <c r="B13" i="68"/>
  <c r="B14" i="61"/>
  <c r="B13" i="61"/>
  <c r="B14" i="11"/>
  <c r="B13" i="11"/>
  <c r="B14" i="10"/>
  <c r="B13" i="10"/>
  <c r="E8" i="4"/>
  <c r="E7" i="4"/>
  <c r="B13" i="4" l="1"/>
  <c r="E9" i="4"/>
  <c r="B14" i="4"/>
  <c r="F12" i="86"/>
  <c r="B12" i="86" s="1"/>
  <c r="H9" i="86"/>
  <c r="G9" i="86"/>
  <c r="F8" i="86"/>
  <c r="B8" i="86"/>
  <c r="F7" i="86"/>
  <c r="F9" i="86" s="1"/>
  <c r="B7" i="86"/>
  <c r="B9" i="86" s="1"/>
  <c r="F12" i="85"/>
  <c r="B12" i="85" s="1"/>
  <c r="H9" i="85"/>
  <c r="G9" i="85"/>
  <c r="F8" i="85"/>
  <c r="B8" i="85"/>
  <c r="F7" i="85"/>
  <c r="F9" i="85" s="1"/>
  <c r="B7" i="85"/>
  <c r="B9" i="85" s="1"/>
  <c r="F12" i="84"/>
  <c r="B12" i="84" s="1"/>
  <c r="H9" i="84"/>
  <c r="G9" i="84"/>
  <c r="F8" i="84"/>
  <c r="B8" i="84"/>
  <c r="F7" i="84"/>
  <c r="F9" i="84" s="1"/>
  <c r="B7" i="84"/>
  <c r="B9" i="84" s="1"/>
  <c r="C8" i="4" l="1"/>
  <c r="D8" i="4"/>
  <c r="D7" i="4"/>
  <c r="C7" i="4"/>
  <c r="F12" i="83"/>
  <c r="B12" i="83" s="1"/>
  <c r="H9" i="83"/>
  <c r="G9" i="83"/>
  <c r="F8" i="83"/>
  <c r="B8" i="83"/>
  <c r="F7" i="83"/>
  <c r="F9" i="83" s="1"/>
  <c r="B7" i="83"/>
  <c r="B9" i="83" s="1"/>
  <c r="F12" i="82"/>
  <c r="B12" i="82" s="1"/>
  <c r="H9" i="82"/>
  <c r="G9" i="82"/>
  <c r="F8" i="82"/>
  <c r="B8" i="82"/>
  <c r="F7" i="82"/>
  <c r="B7" i="82"/>
  <c r="F12" i="81"/>
  <c r="B12" i="81" s="1"/>
  <c r="H9" i="81"/>
  <c r="G9" i="81"/>
  <c r="F8" i="81"/>
  <c r="B8" i="81"/>
  <c r="F7" i="81"/>
  <c r="F9" i="81" s="1"/>
  <c r="B7" i="81"/>
  <c r="F12" i="80"/>
  <c r="B12" i="80" s="1"/>
  <c r="H9" i="80"/>
  <c r="G9" i="80"/>
  <c r="F8" i="80"/>
  <c r="B8" i="80"/>
  <c r="F7" i="80"/>
  <c r="F9" i="80" s="1"/>
  <c r="B7" i="80"/>
  <c r="B9" i="80" s="1"/>
  <c r="F12" i="79"/>
  <c r="B12" i="79" s="1"/>
  <c r="H9" i="79"/>
  <c r="G9" i="79"/>
  <c r="F8" i="79"/>
  <c r="B8" i="79"/>
  <c r="F7" i="79"/>
  <c r="B7" i="79"/>
  <c r="B9" i="79" s="1"/>
  <c r="F12" i="78"/>
  <c r="B12" i="78" s="1"/>
  <c r="H9" i="78"/>
  <c r="G9" i="78"/>
  <c r="F8" i="78"/>
  <c r="B8" i="78"/>
  <c r="F7" i="78"/>
  <c r="F9" i="78" s="1"/>
  <c r="B7" i="78"/>
  <c r="B9" i="78" s="1"/>
  <c r="F12" i="77"/>
  <c r="B12" i="77" s="1"/>
  <c r="H9" i="77"/>
  <c r="G9" i="77"/>
  <c r="F8" i="77"/>
  <c r="B8" i="77"/>
  <c r="F7" i="77"/>
  <c r="B7" i="77"/>
  <c r="F12" i="76"/>
  <c r="B12" i="76" s="1"/>
  <c r="H9" i="76"/>
  <c r="G9" i="76"/>
  <c r="F8" i="76"/>
  <c r="B8" i="76"/>
  <c r="F7" i="76"/>
  <c r="F9" i="76" s="1"/>
  <c r="B7" i="76"/>
  <c r="B9" i="76" s="1"/>
  <c r="F12" i="75"/>
  <c r="B12" i="75" s="1"/>
  <c r="H9" i="75"/>
  <c r="G9" i="75"/>
  <c r="F8" i="75"/>
  <c r="B8" i="75"/>
  <c r="F7" i="75"/>
  <c r="B7" i="75"/>
  <c r="F12" i="74"/>
  <c r="B12" i="74" s="1"/>
  <c r="H9" i="74"/>
  <c r="G9" i="74"/>
  <c r="F8" i="74"/>
  <c r="B8" i="74"/>
  <c r="F7" i="74"/>
  <c r="B7" i="74"/>
  <c r="F12" i="73"/>
  <c r="B12" i="73" s="1"/>
  <c r="H9" i="73"/>
  <c r="G9" i="73"/>
  <c r="F8" i="73"/>
  <c r="B8" i="73"/>
  <c r="F7" i="73"/>
  <c r="F9" i="73" s="1"/>
  <c r="B7" i="73"/>
  <c r="B9" i="73" s="1"/>
  <c r="F12" i="72"/>
  <c r="B12" i="72" s="1"/>
  <c r="H9" i="72"/>
  <c r="G9" i="72"/>
  <c r="F8" i="72"/>
  <c r="B8" i="72"/>
  <c r="F7" i="72"/>
  <c r="F9" i="72" s="1"/>
  <c r="B7" i="72"/>
  <c r="F12" i="11"/>
  <c r="B12" i="11" s="1"/>
  <c r="F12" i="12"/>
  <c r="B12" i="12" s="1"/>
  <c r="F12" i="13"/>
  <c r="B12" i="13" s="1"/>
  <c r="F12" i="15"/>
  <c r="B12" i="15" s="1"/>
  <c r="F12" i="14"/>
  <c r="B12" i="14" s="1"/>
  <c r="F12" i="16"/>
  <c r="B12" i="16" s="1"/>
  <c r="F12" i="17"/>
  <c r="B12" i="17" s="1"/>
  <c r="F12" i="18"/>
  <c r="B12" i="18" s="1"/>
  <c r="F12" i="19"/>
  <c r="B12" i="19" s="1"/>
  <c r="F12" i="20"/>
  <c r="B12" i="20" s="1"/>
  <c r="F12" i="21"/>
  <c r="B12" i="21" s="1"/>
  <c r="F12" i="22"/>
  <c r="B12" i="22" s="1"/>
  <c r="F12" i="3"/>
  <c r="B12" i="3" s="1"/>
  <c r="F12" i="23"/>
  <c r="B12" i="23" s="1"/>
  <c r="F12" i="24"/>
  <c r="B12" i="24" s="1"/>
  <c r="F12" i="1"/>
  <c r="B12" i="1" s="1"/>
  <c r="F12" i="26"/>
  <c r="B12" i="26" s="1"/>
  <c r="F12" i="5"/>
  <c r="F12" i="27"/>
  <c r="B12" i="27" s="1"/>
  <c r="F12" i="28"/>
  <c r="B12" i="28" s="1"/>
  <c r="F12" i="29"/>
  <c r="B12" i="29" s="1"/>
  <c r="F12" i="30"/>
  <c r="B12" i="30" s="1"/>
  <c r="F12" i="31"/>
  <c r="B12" i="31" s="1"/>
  <c r="F12" i="32"/>
  <c r="B12" i="32" s="1"/>
  <c r="F12" i="33"/>
  <c r="B12" i="33" s="1"/>
  <c r="F12" i="35"/>
  <c r="B12" i="35" s="1"/>
  <c r="F12" i="34"/>
  <c r="B12" i="34" s="1"/>
  <c r="F12" i="36"/>
  <c r="B12" i="36" s="1"/>
  <c r="F12" i="37"/>
  <c r="B12" i="37" s="1"/>
  <c r="F12" i="38"/>
  <c r="B12" i="38" s="1"/>
  <c r="F12" i="39"/>
  <c r="B12" i="39" s="1"/>
  <c r="F12" i="40"/>
  <c r="B12" i="40" s="1"/>
  <c r="F12" i="69"/>
  <c r="B12" i="69" s="1"/>
  <c r="F12" i="41"/>
  <c r="B12" i="41" s="1"/>
  <c r="F12" i="6"/>
  <c r="F12" i="42"/>
  <c r="B12" i="42" s="1"/>
  <c r="F12" i="45"/>
  <c r="B12" i="45" s="1"/>
  <c r="F12" i="46"/>
  <c r="B12" i="46" s="1"/>
  <c r="F12" i="44"/>
  <c r="B12" i="44" s="1"/>
  <c r="F12" i="43"/>
  <c r="B12" i="43" s="1"/>
  <c r="F12" i="47"/>
  <c r="B12" i="47" s="1"/>
  <c r="F12" i="49"/>
  <c r="B12" i="49" s="1"/>
  <c r="F12" i="52"/>
  <c r="B12" i="52" s="1"/>
  <c r="F12" i="53"/>
  <c r="B12" i="53" s="1"/>
  <c r="F12" i="7"/>
  <c r="B12" i="7" s="1"/>
  <c r="F12" i="50"/>
  <c r="B12" i="50" s="1"/>
  <c r="F12" i="55"/>
  <c r="B12" i="55" s="1"/>
  <c r="F12" i="70"/>
  <c r="B12" i="70" s="1"/>
  <c r="F12" i="54"/>
  <c r="B12" i="54" s="1"/>
  <c r="F12" i="56"/>
  <c r="B12" i="56" s="1"/>
  <c r="F12" i="60"/>
  <c r="B12" i="60" s="1"/>
  <c r="F12" i="58"/>
  <c r="B12" i="58" s="1"/>
  <c r="F12" i="62"/>
  <c r="B12" i="62" s="1"/>
  <c r="F12" i="63"/>
  <c r="B12" i="63" s="1"/>
  <c r="F12" i="64"/>
  <c r="B12" i="64" s="1"/>
  <c r="F12" i="65"/>
  <c r="B12" i="65" s="1"/>
  <c r="F12" i="66"/>
  <c r="B12" i="66" s="1"/>
  <c r="F12" i="67"/>
  <c r="B12" i="67" s="1"/>
  <c r="F12" i="68"/>
  <c r="B12" i="68" s="1"/>
  <c r="F12" i="61"/>
  <c r="B12" i="61" s="1"/>
  <c r="H12" i="4"/>
  <c r="G12" i="4"/>
  <c r="F12" i="10"/>
  <c r="H9" i="11"/>
  <c r="G9" i="11"/>
  <c r="F8" i="11"/>
  <c r="F7" i="11"/>
  <c r="H9" i="12"/>
  <c r="G9" i="12"/>
  <c r="F8" i="12"/>
  <c r="F7" i="12"/>
  <c r="H9" i="13"/>
  <c r="G9" i="13"/>
  <c r="F8" i="13"/>
  <c r="F7" i="13"/>
  <c r="H9" i="15"/>
  <c r="G9" i="15"/>
  <c r="F8" i="15"/>
  <c r="F7" i="15"/>
  <c r="H9" i="14"/>
  <c r="G9" i="14"/>
  <c r="F8" i="14"/>
  <c r="F7" i="14"/>
  <c r="H9" i="16"/>
  <c r="G9" i="16"/>
  <c r="F8" i="16"/>
  <c r="F7" i="16"/>
  <c r="H9" i="17"/>
  <c r="G9" i="17"/>
  <c r="F8" i="17"/>
  <c r="F7" i="17"/>
  <c r="H9" i="18"/>
  <c r="G9" i="18"/>
  <c r="F8" i="18"/>
  <c r="F7" i="18"/>
  <c r="H9" i="19"/>
  <c r="G9" i="19"/>
  <c r="F8" i="19"/>
  <c r="F9" i="19" s="1"/>
  <c r="F7" i="19"/>
  <c r="H9" i="20"/>
  <c r="G9" i="20"/>
  <c r="F8" i="20"/>
  <c r="F7" i="20"/>
  <c r="F9" i="20" s="1"/>
  <c r="H9" i="21"/>
  <c r="G9" i="21"/>
  <c r="F8" i="21"/>
  <c r="F7" i="21"/>
  <c r="F9" i="21" s="1"/>
  <c r="H9" i="22"/>
  <c r="G9" i="22"/>
  <c r="F8" i="22"/>
  <c r="F7" i="22"/>
  <c r="H9" i="3"/>
  <c r="G9" i="3"/>
  <c r="F9" i="3" s="1"/>
  <c r="F8" i="3"/>
  <c r="F7" i="3"/>
  <c r="H9" i="23"/>
  <c r="G9" i="23"/>
  <c r="F8" i="23"/>
  <c r="F7" i="23"/>
  <c r="H9" i="24"/>
  <c r="G9" i="24"/>
  <c r="F8" i="24"/>
  <c r="F7" i="24"/>
  <c r="H9" i="1"/>
  <c r="G9" i="1"/>
  <c r="F8" i="1"/>
  <c r="F7" i="1"/>
  <c r="H9" i="26"/>
  <c r="G9" i="26"/>
  <c r="F8" i="26"/>
  <c r="F7" i="26"/>
  <c r="F9" i="26" s="1"/>
  <c r="H9" i="5"/>
  <c r="G9" i="5"/>
  <c r="F8" i="5"/>
  <c r="F7" i="5"/>
  <c r="H9" i="27"/>
  <c r="G9" i="27"/>
  <c r="F8" i="27"/>
  <c r="F7" i="27"/>
  <c r="H9" i="28"/>
  <c r="G9" i="28"/>
  <c r="F8" i="28"/>
  <c r="F7" i="28"/>
  <c r="H9" i="29"/>
  <c r="G9" i="29"/>
  <c r="F8" i="29"/>
  <c r="F7" i="29"/>
  <c r="H9" i="30"/>
  <c r="G9" i="30"/>
  <c r="F8" i="30"/>
  <c r="F7" i="30"/>
  <c r="H9" i="31"/>
  <c r="G9" i="31"/>
  <c r="F8" i="31"/>
  <c r="F7" i="31"/>
  <c r="H9" i="32"/>
  <c r="G9" i="32"/>
  <c r="F8" i="32"/>
  <c r="F7" i="32"/>
  <c r="H9" i="33"/>
  <c r="G9" i="33"/>
  <c r="F8" i="33"/>
  <c r="F7" i="33"/>
  <c r="F9" i="33" s="1"/>
  <c r="H9" i="35"/>
  <c r="G9" i="35"/>
  <c r="F8" i="35"/>
  <c r="F7" i="35"/>
  <c r="F9" i="35" s="1"/>
  <c r="H9" i="34"/>
  <c r="G9" i="34"/>
  <c r="F8" i="34"/>
  <c r="F7" i="34"/>
  <c r="F9" i="34" s="1"/>
  <c r="H9" i="36"/>
  <c r="G9" i="36"/>
  <c r="F8" i="36"/>
  <c r="F7" i="36"/>
  <c r="H9" i="37"/>
  <c r="G9" i="37"/>
  <c r="F8" i="37"/>
  <c r="F7" i="37"/>
  <c r="F9" i="37" s="1"/>
  <c r="H9" i="38"/>
  <c r="G9" i="38"/>
  <c r="F8" i="38"/>
  <c r="F7" i="38"/>
  <c r="H9" i="39"/>
  <c r="G9" i="39"/>
  <c r="F8" i="39"/>
  <c r="F7" i="39"/>
  <c r="H9" i="40"/>
  <c r="G9" i="40"/>
  <c r="F8" i="40"/>
  <c r="F7" i="40"/>
  <c r="H9" i="69"/>
  <c r="G9" i="69"/>
  <c r="F8" i="69"/>
  <c r="F7" i="69"/>
  <c r="F9" i="69" s="1"/>
  <c r="H9" i="41"/>
  <c r="G9" i="41"/>
  <c r="F8" i="41"/>
  <c r="F7" i="41"/>
  <c r="H9" i="6"/>
  <c r="G9" i="6"/>
  <c r="F8" i="6"/>
  <c r="F7" i="6"/>
  <c r="H9" i="42"/>
  <c r="G9" i="42"/>
  <c r="F8" i="42"/>
  <c r="F7" i="42"/>
  <c r="H9" i="45"/>
  <c r="G9" i="45"/>
  <c r="F8" i="45"/>
  <c r="F7" i="45"/>
  <c r="H9" i="46"/>
  <c r="G9" i="46"/>
  <c r="F8" i="46"/>
  <c r="F7" i="46"/>
  <c r="H9" i="44"/>
  <c r="G9" i="44"/>
  <c r="F8" i="44"/>
  <c r="F7" i="44"/>
  <c r="H9" i="43"/>
  <c r="G9" i="43"/>
  <c r="F8" i="43"/>
  <c r="F7" i="43"/>
  <c r="H9" i="47"/>
  <c r="G9" i="47"/>
  <c r="F8" i="47"/>
  <c r="F7" i="47"/>
  <c r="F9" i="47" s="1"/>
  <c r="H9" i="49"/>
  <c r="G9" i="49"/>
  <c r="F8" i="49"/>
  <c r="F7" i="49"/>
  <c r="F9" i="49" s="1"/>
  <c r="H9" i="52"/>
  <c r="G9" i="52"/>
  <c r="F8" i="52"/>
  <c r="F7" i="52"/>
  <c r="F9" i="52" s="1"/>
  <c r="H9" i="53"/>
  <c r="G9" i="53"/>
  <c r="F8" i="53"/>
  <c r="F7" i="53"/>
  <c r="H9" i="7"/>
  <c r="G9" i="7"/>
  <c r="F8" i="7"/>
  <c r="F7" i="7"/>
  <c r="F9" i="7" s="1"/>
  <c r="H9" i="50"/>
  <c r="G9" i="50"/>
  <c r="F8" i="50"/>
  <c r="F7" i="50"/>
  <c r="H9" i="55"/>
  <c r="G9" i="55"/>
  <c r="F8" i="55"/>
  <c r="F7" i="55"/>
  <c r="H9" i="70"/>
  <c r="G9" i="70"/>
  <c r="F8" i="70"/>
  <c r="F7" i="70"/>
  <c r="H9" i="54"/>
  <c r="G9" i="54"/>
  <c r="F8" i="54"/>
  <c r="F7" i="54"/>
  <c r="F9" i="54" s="1"/>
  <c r="H9" i="56"/>
  <c r="G9" i="56"/>
  <c r="F8" i="56"/>
  <c r="F7" i="56"/>
  <c r="H9" i="60"/>
  <c r="G9" i="60"/>
  <c r="F8" i="60"/>
  <c r="F7" i="60"/>
  <c r="H9" i="58"/>
  <c r="G9" i="58"/>
  <c r="F8" i="58"/>
  <c r="F7" i="58"/>
  <c r="H9" i="62"/>
  <c r="G9" i="62"/>
  <c r="F8" i="62"/>
  <c r="F7" i="62"/>
  <c r="H9" i="63"/>
  <c r="G9" i="63"/>
  <c r="F8" i="63"/>
  <c r="F7" i="63"/>
  <c r="H9" i="64"/>
  <c r="G9" i="64"/>
  <c r="F8" i="64"/>
  <c r="F7" i="64"/>
  <c r="H9" i="65"/>
  <c r="G9" i="65"/>
  <c r="F8" i="65"/>
  <c r="F7" i="65"/>
  <c r="H9" i="66"/>
  <c r="G9" i="66"/>
  <c r="F8" i="66"/>
  <c r="F7" i="66"/>
  <c r="F9" i="66"/>
  <c r="H9" i="67"/>
  <c r="G9" i="67"/>
  <c r="F8" i="67"/>
  <c r="F7" i="67"/>
  <c r="H9" i="68"/>
  <c r="G9" i="68"/>
  <c r="F8" i="68"/>
  <c r="F7" i="68"/>
  <c r="H9" i="61"/>
  <c r="G9" i="61"/>
  <c r="F8" i="61"/>
  <c r="F7" i="61"/>
  <c r="H8" i="4"/>
  <c r="G8" i="4"/>
  <c r="H7" i="4"/>
  <c r="G7" i="4"/>
  <c r="H9" i="10"/>
  <c r="G9" i="10"/>
  <c r="F8" i="10"/>
  <c r="F7" i="10"/>
  <c r="B8" i="70"/>
  <c r="B7" i="70"/>
  <c r="B8" i="69"/>
  <c r="B7" i="69"/>
  <c r="B8" i="63"/>
  <c r="B7" i="63"/>
  <c r="B8" i="64"/>
  <c r="B7" i="64"/>
  <c r="B8" i="65"/>
  <c r="B7" i="65"/>
  <c r="B8" i="66"/>
  <c r="B7" i="66"/>
  <c r="B8" i="67"/>
  <c r="B7" i="67"/>
  <c r="B8" i="68"/>
  <c r="B7" i="68"/>
  <c r="B8" i="62"/>
  <c r="B7" i="62"/>
  <c r="B8" i="61"/>
  <c r="B7" i="61"/>
  <c r="B8" i="60"/>
  <c r="B7" i="60"/>
  <c r="B8" i="58"/>
  <c r="B7" i="58"/>
  <c r="B8" i="56"/>
  <c r="B7" i="56"/>
  <c r="B8" i="55"/>
  <c r="B7" i="55"/>
  <c r="B8" i="54"/>
  <c r="B7" i="54"/>
  <c r="B8" i="53"/>
  <c r="B7" i="53"/>
  <c r="B8" i="52"/>
  <c r="B7" i="52"/>
  <c r="B8" i="50"/>
  <c r="B7" i="50"/>
  <c r="B8" i="49"/>
  <c r="B7" i="49"/>
  <c r="B9" i="49" s="1"/>
  <c r="B8" i="47"/>
  <c r="B7" i="47"/>
  <c r="B8" i="46"/>
  <c r="B7" i="46"/>
  <c r="B8" i="45"/>
  <c r="B7" i="45"/>
  <c r="B8" i="44"/>
  <c r="B7" i="44"/>
  <c r="B8" i="43"/>
  <c r="B7" i="43"/>
  <c r="B8" i="42"/>
  <c r="B7" i="42"/>
  <c r="B8" i="41"/>
  <c r="B7" i="41"/>
  <c r="B8" i="40"/>
  <c r="B7" i="40"/>
  <c r="B8" i="39"/>
  <c r="B7" i="39"/>
  <c r="B8" i="38"/>
  <c r="B7" i="38"/>
  <c r="B8" i="37"/>
  <c r="B8" i="36"/>
  <c r="B7" i="36"/>
  <c r="B8" i="35"/>
  <c r="B7" i="35"/>
  <c r="B8" i="34"/>
  <c r="B7" i="34"/>
  <c r="B8" i="33"/>
  <c r="B7" i="33"/>
  <c r="B8" i="32"/>
  <c r="B7" i="32"/>
  <c r="B8" i="31"/>
  <c r="B9" i="31" s="1"/>
  <c r="B7" i="31"/>
  <c r="B8" i="30"/>
  <c r="B7" i="30"/>
  <c r="B8" i="29"/>
  <c r="B7" i="29"/>
  <c r="B8" i="28"/>
  <c r="B7" i="28"/>
  <c r="B8" i="27"/>
  <c r="B7" i="27"/>
  <c r="B8" i="26"/>
  <c r="B7" i="26"/>
  <c r="B8" i="24"/>
  <c r="B7" i="24"/>
  <c r="B8" i="23"/>
  <c r="B7" i="23"/>
  <c r="B8" i="22"/>
  <c r="B7" i="22"/>
  <c r="B8" i="21"/>
  <c r="B7" i="21"/>
  <c r="B8" i="20"/>
  <c r="B7" i="20"/>
  <c r="B8" i="19"/>
  <c r="B7" i="19"/>
  <c r="B8" i="18"/>
  <c r="B7" i="18"/>
  <c r="B8" i="17"/>
  <c r="B7" i="17"/>
  <c r="B8" i="16"/>
  <c r="B7" i="16"/>
  <c r="B8" i="15"/>
  <c r="B7" i="15"/>
  <c r="B8" i="14"/>
  <c r="B7" i="14"/>
  <c r="B8" i="13"/>
  <c r="B7" i="13"/>
  <c r="B9" i="13" s="1"/>
  <c r="B8" i="12"/>
  <c r="B7" i="12"/>
  <c r="B8" i="11"/>
  <c r="B7" i="11"/>
  <c r="B8" i="10"/>
  <c r="B7" i="10"/>
  <c r="B8" i="7"/>
  <c r="B8" i="6"/>
  <c r="B8" i="5"/>
  <c r="B7" i="3"/>
  <c r="B9" i="17" l="1"/>
  <c r="B9" i="50"/>
  <c r="F9" i="68"/>
  <c r="F9" i="75"/>
  <c r="B9" i="82"/>
  <c r="B9" i="77"/>
  <c r="F9" i="82"/>
  <c r="B9" i="72"/>
  <c r="F9" i="77"/>
  <c r="B9" i="39"/>
  <c r="F9" i="67"/>
  <c r="B9" i="74"/>
  <c r="F9" i="79"/>
  <c r="F9" i="74"/>
  <c r="B9" i="81"/>
  <c r="B9" i="52"/>
  <c r="B9" i="55"/>
  <c r="B9" i="68"/>
  <c r="B9" i="66"/>
  <c r="F9" i="62"/>
  <c r="F9" i="60"/>
  <c r="F9" i="56"/>
  <c r="F9" i="45"/>
  <c r="F9" i="6"/>
  <c r="F9" i="41"/>
  <c r="F9" i="29"/>
  <c r="F9" i="27"/>
  <c r="F9" i="5"/>
  <c r="F9" i="14"/>
  <c r="F9" i="12"/>
  <c r="F9" i="11"/>
  <c r="B9" i="64"/>
  <c r="B9" i="10"/>
  <c r="B9" i="32"/>
  <c r="F8" i="4"/>
  <c r="B9" i="18"/>
  <c r="B9" i="19"/>
  <c r="B9" i="21"/>
  <c r="B9" i="28"/>
  <c r="B9" i="30"/>
  <c r="B9" i="35"/>
  <c r="B9" i="42"/>
  <c r="B9" i="44"/>
  <c r="B9" i="46"/>
  <c r="D12" i="4"/>
  <c r="B9" i="6"/>
  <c r="B9" i="1"/>
  <c r="B9" i="14"/>
  <c r="B9" i="16"/>
  <c r="B9" i="27"/>
  <c r="B9" i="33"/>
  <c r="B9" i="37"/>
  <c r="B9" i="40"/>
  <c r="B9" i="41"/>
  <c r="B9" i="45"/>
  <c r="B9" i="47"/>
  <c r="B9" i="53"/>
  <c r="B9" i="58"/>
  <c r="B9" i="61"/>
  <c r="B9" i="67"/>
  <c r="B9" i="63"/>
  <c r="B9" i="70"/>
  <c r="F9" i="10"/>
  <c r="G9" i="4"/>
  <c r="F9" i="64"/>
  <c r="F9" i="63"/>
  <c r="F9" i="55"/>
  <c r="F9" i="50"/>
  <c r="F9" i="44"/>
  <c r="F9" i="46"/>
  <c r="F9" i="39"/>
  <c r="F9" i="38"/>
  <c r="F9" i="31"/>
  <c r="F9" i="30"/>
  <c r="F9" i="24"/>
  <c r="F9" i="23"/>
  <c r="F9" i="17"/>
  <c r="F9" i="16"/>
  <c r="F9" i="15"/>
  <c r="B9" i="75"/>
  <c r="F12" i="4"/>
  <c r="B9" i="7"/>
  <c r="B9" i="11"/>
  <c r="B9" i="22"/>
  <c r="B9" i="24"/>
  <c r="B9" i="36"/>
  <c r="B9" i="38"/>
  <c r="B9" i="56"/>
  <c r="B9" i="60"/>
  <c r="B9" i="62"/>
  <c r="B9" i="69"/>
  <c r="F9" i="61"/>
  <c r="F9" i="65"/>
  <c r="F9" i="58"/>
  <c r="F9" i="70"/>
  <c r="F9" i="53"/>
  <c r="F9" i="43"/>
  <c r="F9" i="42"/>
  <c r="F9" i="40"/>
  <c r="F9" i="36"/>
  <c r="F9" i="32"/>
  <c r="F9" i="28"/>
  <c r="F9" i="1"/>
  <c r="F9" i="22"/>
  <c r="F9" i="18"/>
  <c r="F9" i="13"/>
  <c r="H9" i="4"/>
  <c r="F7" i="4"/>
  <c r="B9" i="3"/>
  <c r="B9" i="12"/>
  <c r="B9" i="15"/>
  <c r="B9" i="20"/>
  <c r="B9" i="23"/>
  <c r="B9" i="26"/>
  <c r="B9" i="29"/>
  <c r="B9" i="34"/>
  <c r="B9" i="43"/>
  <c r="B9" i="54"/>
  <c r="B9" i="65"/>
  <c r="B7" i="4"/>
  <c r="D9" i="4"/>
  <c r="B9" i="5"/>
  <c r="B8" i="4"/>
  <c r="C9" i="4"/>
  <c r="F9" i="4" l="1"/>
  <c r="C12" i="4"/>
  <c r="B12" i="4" s="1"/>
  <c r="B12" i="10"/>
  <c r="B9" i="4"/>
</calcChain>
</file>

<file path=xl/sharedStrings.xml><?xml version="1.0" encoding="utf-8"?>
<sst xmlns="http://schemas.openxmlformats.org/spreadsheetml/2006/main" count="2026" uniqueCount="99">
  <si>
    <t>всего</t>
  </si>
  <si>
    <t>взрослые</t>
  </si>
  <si>
    <t>дети</t>
  </si>
  <si>
    <t>Наименование  МО   ОБУЗ Верхнеландеховская ЦРБ</t>
  </si>
  <si>
    <t>Наименование  МО   ОБУЗ Вичугская ЦРБ</t>
  </si>
  <si>
    <t>Наименование  МО   ОБУЗ "Гаврилово-Посадская ЦРБ"</t>
  </si>
  <si>
    <t>Наименование  МО   ОБУЗ Ильинская ЦРБ</t>
  </si>
  <si>
    <t>Наименование  МО  ОБУЗ "Кинешемская ЦРБ"</t>
  </si>
  <si>
    <t>Наименование  МО   ОБУЗ Лежневская ЦРБ</t>
  </si>
  <si>
    <t>Наименование  МО   ОБУЗ "Палехская ЦРБ"</t>
  </si>
  <si>
    <t>Наименование  МО   ОБУЗ "Пестяковская ЦРБ"</t>
  </si>
  <si>
    <t>Наименование  МО   ОБУЗ Приволжская ЦРБ</t>
  </si>
  <si>
    <t>Наименование  МО   ОБУЗ Пучежская ЦРБ</t>
  </si>
  <si>
    <t>Наименование  МО   ОБУЗ "Тейковская ЦРБ"</t>
  </si>
  <si>
    <t>Наименование  МО   ОБУЗ  Фурмановская ЦРБ</t>
  </si>
  <si>
    <t>Наименование  МО   ОБУЗ "Южская ЦРБ"</t>
  </si>
  <si>
    <t>Наименование  МО  ОБУЗ "Шуйская ЦРБ"</t>
  </si>
  <si>
    <t>Наименование  МО  ОБУЗ "Родильный дом №1"</t>
  </si>
  <si>
    <t>Наименование  МО  ОБУЗ "Родильный дом №4"</t>
  </si>
  <si>
    <t>Наименование  МО  ОБУЗ "Стоматологическая поликлиника №1"</t>
  </si>
  <si>
    <t xml:space="preserve">Наименование  МО  ОБУЗ "ОДКБ" </t>
  </si>
  <si>
    <t>Наименование  МО ОБУЗ "ИвОКБ"</t>
  </si>
  <si>
    <t>Наименование  МО  ОБУЗ  "Кардиологический диспансер"</t>
  </si>
  <si>
    <t xml:space="preserve">Наименование  МО  ФКУЗ МСЧ-37 ФСИН России  </t>
  </si>
  <si>
    <t>Наименование  МО  ООО "Санаторий Зеленый городок"</t>
  </si>
  <si>
    <t>Наименование МО    ООО "Миленарис диагностика"</t>
  </si>
  <si>
    <t>Наименование МО     ООО "Здоровье"</t>
  </si>
  <si>
    <t>Свод территории с частниками</t>
  </si>
  <si>
    <t>Койки</t>
  </si>
  <si>
    <t>Наименование  МО  ООО "Велес"</t>
  </si>
  <si>
    <t>Наименование МО    ООО "УЗ Областной диагностический центр"</t>
  </si>
  <si>
    <t>Наименование  МО     ООО "М-ЛАЙН"</t>
  </si>
  <si>
    <t>Наименование  МО   ОБУЗ "Кохомская городская больница"</t>
  </si>
  <si>
    <t>Наименование  МО   ОБУЗ Лухская ЦРБ</t>
  </si>
  <si>
    <t>Наименование  МО  ОБУЗ "Родниковская ЦРБ"</t>
  </si>
  <si>
    <t>Наименование  МО   ОБУЗ 1 ГКБ</t>
  </si>
  <si>
    <t>Наименование  МО  ОБУЗ ИКБ им. Куваевых</t>
  </si>
  <si>
    <t>Наименование  МО  ОБУЗ  "ГКБ №4"</t>
  </si>
  <si>
    <t>Наименование  МО  ОБУЗ ГКБ №7</t>
  </si>
  <si>
    <t>Наименование  МО  ОБУЗ  ГКБ №8</t>
  </si>
  <si>
    <t>Наименование  МО  ОБУЗ "ССМП"</t>
  </si>
  <si>
    <t>Наименование  МО  ОБУЗ "ИОКЦМР"</t>
  </si>
  <si>
    <t xml:space="preserve">Наименование  МО     ОБУЗ «ИОКВД»      </t>
  </si>
  <si>
    <t>Наименование  МО  ОГВВ</t>
  </si>
  <si>
    <t>Наименование  МО     ОБУЗ "ИвООД"</t>
  </si>
  <si>
    <t>Наименование  МО     ФГБУ "Ив НИИ М и Д им. В.Н. Городкова" Минздрава России</t>
  </si>
  <si>
    <t>Наименование  МО       ФГБОУ ВО ИвГМА Минздрава России</t>
  </si>
  <si>
    <t>Наименование  МО    ФГБУЗ  МЦ "Решма" ФМБА России</t>
  </si>
  <si>
    <t>Наименование  МО  ФКУЗ "МСЧ МВД России по Ивановской области"</t>
  </si>
  <si>
    <t>Наименование  МО   ООО "СветоДар"</t>
  </si>
  <si>
    <t xml:space="preserve">   Наименование  МО        ООО "Центр "МЕДИКОМ"</t>
  </si>
  <si>
    <t>Наименование  МО    ООО "МЕДИЦИНА"</t>
  </si>
  <si>
    <t>Наименование  МО     ИП Замыслов Данил Евгеньевич</t>
  </si>
  <si>
    <t>Наименование  МО   Нефросовет</t>
  </si>
  <si>
    <t>Наименование  МО   МЧУ  "Нефросовет-Иваново"</t>
  </si>
  <si>
    <t>Наименование  МО  ГБУЗВО  "ОКБ"</t>
  </si>
  <si>
    <t>Наименование  МО  ООО  МЦ "Европа"</t>
  </si>
  <si>
    <t>Наименование МО     ООО "МРТ-Центр"</t>
  </si>
  <si>
    <t>Наименование МО   ООО "МРТ- ДИАГНОСТИКА"</t>
  </si>
  <si>
    <t>Наименование МО      АНО "Медицинский центр "Белая роза"</t>
  </si>
  <si>
    <t>Наименование  МО   ОБУЗ "Комсомольская ЦБ"</t>
  </si>
  <si>
    <t>Наименование  МО  ОБУЗ "ДГКБ №5" г.Иваново</t>
  </si>
  <si>
    <t>Наименование  МО   ООО "КСМ"</t>
  </si>
  <si>
    <t>Наименование МО   ООО "ЦЕНТРЫ ДИАЛИЗА "АВИЦЕННА"</t>
  </si>
  <si>
    <t>Наименование  МО  ООО "Добрый День"</t>
  </si>
  <si>
    <t>Наименование  МО  ОБУЗ "ГКБ № 3 г. Иванова"</t>
  </si>
  <si>
    <t>Объемы паллиативной медицинской помощи, оказываемой в стационарных условиях, количество койко-дней</t>
  </si>
  <si>
    <t>Отделения сестринского ухода</t>
  </si>
  <si>
    <t>Всего по медицинской организации, количество койко-дней</t>
  </si>
  <si>
    <t xml:space="preserve">Наименование  МО     ЧУЗ "КБ "РЖД-Медицина" г. Иваново" </t>
  </si>
  <si>
    <t>Наименование  МО  ООО "Ивмедцентр"</t>
  </si>
  <si>
    <t>Наименование  МО  ООО "Ивастрамед"</t>
  </si>
  <si>
    <t>Наименование  МО       ООО "ЯМТ"</t>
  </si>
  <si>
    <t>Наименование  МО  ООО "МЕДЭКО"</t>
  </si>
  <si>
    <t>Наименование  МО     АО "К+31"</t>
  </si>
  <si>
    <t>Наименование  МО   ООО "33МедикАл"</t>
  </si>
  <si>
    <t>Наименование МО    ООО "Миленарис профилактика"</t>
  </si>
  <si>
    <t>Наименование  МО  ООО "Научно-методический центр клинической лабораторной диагностики Ситилаб"</t>
  </si>
  <si>
    <t>Справочно - количество случаев госпитализации</t>
  </si>
  <si>
    <t>койки</t>
  </si>
  <si>
    <t>Наименование  МО    ООО "Независимая лаборатория ИНВИТРО"</t>
  </si>
  <si>
    <t>Паллиативная медицинская помощь в  амбулаторных условиях (посещения), в том числе</t>
  </si>
  <si>
    <t>посещения в амбулаторных условиях, в том числе на дому (за исключением посещений на дому выездными патронажными бригадами)</t>
  </si>
  <si>
    <t>при осуществлении посещений на дому выездными патронажными бригадами паллиативной медицинской помощи</t>
  </si>
  <si>
    <t>Сверхбазовая программа ОМС. Паллиативная медицинская помощь в амбулаторных условиях</t>
  </si>
  <si>
    <t>Наименование  МО  ООО "ДЦ НЕФРОС-ВОРОНЕЖ"</t>
  </si>
  <si>
    <t>Наименование  МО  ЛПУ "Санаторий "Колос"</t>
  </si>
  <si>
    <t>Наименование  МО   ООО ЛДЦ "ГИППОКРАТ"</t>
  </si>
  <si>
    <t>Наименование  МО   ООО "Клиника "Вита Авис"</t>
  </si>
  <si>
    <t>Наименование МО     ООО "ЦКДЛ"</t>
  </si>
  <si>
    <t>Наименование МО    ООО "ДОКТОР ЛАЙТ"</t>
  </si>
  <si>
    <t>Наименование МО    ОБУЗ "КО НКЦ имени Г.Е. Островерхова"</t>
  </si>
  <si>
    <t>Наименование МО    АО "Медицина"</t>
  </si>
  <si>
    <t>Наименование МО    ООО "Клиника ОМС"</t>
  </si>
  <si>
    <t>Наименование  МО    ООО "Окулист"</t>
  </si>
  <si>
    <t>Наименование  МО   ООО "Светадар"</t>
  </si>
  <si>
    <t xml:space="preserve">Отделения паллиативной медицинской помощи </t>
  </si>
  <si>
    <t xml:space="preserve"> Плановые объемы паллиативной медицинской помощи на 2023 год</t>
  </si>
  <si>
    <t>Наименование МО    АНО "МНОРЦ"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</si>
</sst>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_-* #,##0.00&quot;р.&quot;_-;\-* #,##0.00&quot;р.&quot;_-;_-* &quot;-&quot;??&quot;р.&quot;_-;_-@_-"/>
  </numFmts>
  <fonts count="31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b/>
      <sz val="11"/>
      <name val="Times New Roman Cyr"/>
      <charset val="204"/>
    </font>
    <font>
      <b/>
      <sz val="8"/>
      <name val="Times New Roman Cyr"/>
      <charset val="204"/>
    </font>
    <font>
      <sz val="11"/>
      <name val="Times New Roman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4"/>
      <name val="Times New Roman Cyr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 Cyr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19" fillId="0" borderId="0"/>
    <xf numFmtId="0" fontId="9" fillId="0" borderId="0"/>
    <xf numFmtId="0" fontId="8" fillId="0" borderId="0"/>
    <xf numFmtId="0" fontId="8" fillId="0" borderId="0"/>
    <xf numFmtId="0" fontId="18" fillId="0" borderId="0"/>
    <xf numFmtId="0" fontId="20" fillId="0" borderId="0"/>
    <xf numFmtId="165" fontId="18" fillId="0" borderId="0" applyFont="0" applyFill="0" applyBorder="0" applyAlignment="0" applyProtection="0"/>
  </cellStyleXfs>
  <cellXfs count="144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Border="1"/>
    <xf numFmtId="0" fontId="22" fillId="0" borderId="0" xfId="0" applyFont="1" applyAlignment="1">
      <alignment wrapText="1"/>
    </xf>
    <xf numFmtId="0" fontId="23" fillId="0" borderId="0" xfId="0" applyFont="1"/>
    <xf numFmtId="0" fontId="11" fillId="0" borderId="0" xfId="0" applyFont="1" applyFill="1"/>
    <xf numFmtId="0" fontId="24" fillId="0" borderId="0" xfId="0" applyFont="1" applyFill="1"/>
    <xf numFmtId="4" fontId="13" fillId="2" borderId="1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3" fontId="14" fillId="0" borderId="4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/>
    </xf>
    <xf numFmtId="3" fontId="14" fillId="0" borderId="7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vertical="center" wrapText="1"/>
    </xf>
    <xf numFmtId="3" fontId="14" fillId="0" borderId="0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0" fontId="15" fillId="0" borderId="0" xfId="0" applyFont="1" applyFill="1"/>
    <xf numFmtId="3" fontId="17" fillId="0" borderId="4" xfId="0" applyNumberFormat="1" applyFont="1" applyBorder="1" applyAlignment="1">
      <alignment horizontal="center" vertical="center"/>
    </xf>
    <xf numFmtId="3" fontId="17" fillId="0" borderId="5" xfId="0" applyNumberFormat="1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center" vertical="center"/>
    </xf>
    <xf numFmtId="3" fontId="17" fillId="0" borderId="15" xfId="0" applyNumberFormat="1" applyFont="1" applyBorder="1" applyAlignment="1">
      <alignment horizontal="center" vertical="center"/>
    </xf>
    <xf numFmtId="3" fontId="17" fillId="0" borderId="16" xfId="0" applyNumberFormat="1" applyFont="1" applyFill="1" applyBorder="1" applyAlignment="1">
      <alignment horizontal="center" vertical="center"/>
    </xf>
    <xf numFmtId="3" fontId="17" fillId="0" borderId="17" xfId="0" applyNumberFormat="1" applyFont="1" applyFill="1" applyBorder="1" applyAlignment="1">
      <alignment horizontal="center" vertical="center"/>
    </xf>
    <xf numFmtId="3" fontId="17" fillId="0" borderId="11" xfId="0" applyNumberFormat="1" applyFont="1" applyBorder="1" applyAlignment="1">
      <alignment horizontal="center" vertical="center"/>
    </xf>
    <xf numFmtId="3" fontId="17" fillId="0" borderId="6" xfId="0" applyNumberFormat="1" applyFont="1" applyBorder="1" applyAlignment="1">
      <alignment horizontal="center" vertical="center"/>
    </xf>
    <xf numFmtId="3" fontId="17" fillId="0" borderId="7" xfId="0" applyNumberFormat="1" applyFont="1" applyBorder="1" applyAlignment="1">
      <alignment horizontal="center" vertical="center"/>
    </xf>
    <xf numFmtId="4" fontId="5" fillId="2" borderId="21" xfId="0" applyNumberFormat="1" applyFont="1" applyFill="1" applyBorder="1" applyAlignment="1">
      <alignment horizontal="center" vertical="center" wrapText="1"/>
    </xf>
    <xf numFmtId="3" fontId="6" fillId="0" borderId="21" xfId="0" applyNumberFormat="1" applyFont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center" vertical="center" wrapText="1"/>
    </xf>
    <xf numFmtId="3" fontId="14" fillId="0" borderId="21" xfId="0" applyNumberFormat="1" applyFont="1" applyBorder="1" applyAlignment="1">
      <alignment horizontal="center" vertical="center"/>
    </xf>
    <xf numFmtId="4" fontId="5" fillId="2" borderId="22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4" fontId="26" fillId="0" borderId="9" xfId="0" applyNumberFormat="1" applyFont="1" applyBorder="1" applyAlignment="1">
      <alignment vertical="center" wrapText="1"/>
    </xf>
    <xf numFmtId="3" fontId="6" fillId="0" borderId="24" xfId="0" applyNumberFormat="1" applyFont="1" applyBorder="1" applyAlignment="1">
      <alignment horizontal="center" vertical="center"/>
    </xf>
    <xf numFmtId="3" fontId="6" fillId="0" borderId="25" xfId="0" applyNumberFormat="1" applyFont="1" applyBorder="1" applyAlignment="1">
      <alignment horizontal="center" vertical="center"/>
    </xf>
    <xf numFmtId="3" fontId="17" fillId="0" borderId="24" xfId="0" applyNumberFormat="1" applyFont="1" applyBorder="1" applyAlignment="1">
      <alignment horizontal="center" vertical="center"/>
    </xf>
    <xf numFmtId="3" fontId="17" fillId="0" borderId="26" xfId="0" applyNumberFormat="1" applyFont="1" applyBorder="1" applyAlignment="1">
      <alignment horizontal="center" vertical="center"/>
    </xf>
    <xf numFmtId="3" fontId="17" fillId="0" borderId="27" xfId="0" applyNumberFormat="1" applyFont="1" applyBorder="1" applyAlignment="1">
      <alignment horizontal="center" vertical="center"/>
    </xf>
    <xf numFmtId="3" fontId="14" fillId="0" borderId="24" xfId="0" applyNumberFormat="1" applyFont="1" applyBorder="1" applyAlignment="1">
      <alignment horizontal="center" vertical="center"/>
    </xf>
    <xf numFmtId="3" fontId="14" fillId="0" borderId="25" xfId="0" applyNumberFormat="1" applyFont="1" applyBorder="1" applyAlignment="1">
      <alignment horizontal="center" vertical="center"/>
    </xf>
    <xf numFmtId="0" fontId="0" fillId="0" borderId="23" xfId="0" applyBorder="1"/>
    <xf numFmtId="4" fontId="25" fillId="0" borderId="28" xfId="0" applyNumberFormat="1" applyFont="1" applyBorder="1" applyAlignment="1">
      <alignment horizontal="center" vertical="center" wrapText="1"/>
    </xf>
    <xf numFmtId="4" fontId="26" fillId="0" borderId="29" xfId="0" applyNumberFormat="1" applyFont="1" applyBorder="1" applyAlignment="1">
      <alignment vertical="center" wrapText="1"/>
    </xf>
    <xf numFmtId="4" fontId="26" fillId="0" borderId="30" xfId="0" applyNumberFormat="1" applyFont="1" applyBorder="1" applyAlignment="1">
      <alignment vertical="center" wrapText="1"/>
    </xf>
    <xf numFmtId="4" fontId="27" fillId="0" borderId="18" xfId="0" applyNumberFormat="1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3" fontId="6" fillId="0" borderId="23" xfId="0" applyNumberFormat="1" applyFont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center" vertical="center"/>
    </xf>
    <xf numFmtId="3" fontId="14" fillId="0" borderId="23" xfId="0" applyNumberFormat="1" applyFont="1" applyBorder="1" applyAlignment="1">
      <alignment horizontal="center" vertical="center"/>
    </xf>
    <xf numFmtId="3" fontId="14" fillId="0" borderId="23" xfId="0" applyNumberFormat="1" applyFont="1" applyFill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6" fillId="0" borderId="31" xfId="0" applyNumberFormat="1" applyFont="1" applyBorder="1" applyAlignment="1">
      <alignment horizontal="center" vertical="center"/>
    </xf>
    <xf numFmtId="0" fontId="0" fillId="0" borderId="32" xfId="0" applyBorder="1"/>
    <xf numFmtId="3" fontId="6" fillId="0" borderId="13" xfId="0" applyNumberFormat="1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 vertical="center"/>
    </xf>
    <xf numFmtId="0" fontId="0" fillId="0" borderId="15" xfId="0" applyBorder="1"/>
    <xf numFmtId="4" fontId="13" fillId="2" borderId="9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3" fontId="14" fillId="0" borderId="31" xfId="0" applyNumberFormat="1" applyFont="1" applyBorder="1" applyAlignment="1">
      <alignment horizontal="center" vertical="center"/>
    </xf>
    <xf numFmtId="0" fontId="23" fillId="0" borderId="32" xfId="0" applyFont="1" applyBorder="1"/>
    <xf numFmtId="3" fontId="14" fillId="0" borderId="13" xfId="0" applyNumberFormat="1" applyFont="1" applyBorder="1" applyAlignment="1">
      <alignment horizontal="center" vertical="center"/>
    </xf>
    <xf numFmtId="3" fontId="14" fillId="0" borderId="14" xfId="0" applyNumberFormat="1" applyFont="1" applyBorder="1" applyAlignment="1">
      <alignment horizontal="center" vertical="center"/>
    </xf>
    <xf numFmtId="0" fontId="26" fillId="3" borderId="31" xfId="0" applyFont="1" applyFill="1" applyBorder="1" applyAlignment="1">
      <alignment wrapText="1"/>
    </xf>
    <xf numFmtId="0" fontId="26" fillId="3" borderId="13" xfId="0" applyFont="1" applyFill="1" applyBorder="1" applyAlignment="1">
      <alignment wrapText="1"/>
    </xf>
    <xf numFmtId="0" fontId="0" fillId="0" borderId="14" xfId="0" applyBorder="1"/>
    <xf numFmtId="4" fontId="28" fillId="0" borderId="28" xfId="0" applyNumberFormat="1" applyFont="1" applyBorder="1" applyAlignment="1">
      <alignment horizontal="center" vertical="center" wrapText="1"/>
    </xf>
    <xf numFmtId="4" fontId="28" fillId="0" borderId="12" xfId="0" applyNumberFormat="1" applyFont="1" applyBorder="1" applyAlignment="1">
      <alignment horizontal="center" vertical="center" wrapText="1"/>
    </xf>
    <xf numFmtId="4" fontId="13" fillId="2" borderId="2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3" fontId="6" fillId="0" borderId="32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6" fillId="3" borderId="34" xfId="0" applyFont="1" applyFill="1" applyBorder="1" applyAlignment="1">
      <alignment wrapText="1"/>
    </xf>
    <xf numFmtId="0" fontId="26" fillId="3" borderId="35" xfId="0" applyFont="1" applyFill="1" applyBorder="1" applyAlignment="1">
      <alignment wrapText="1"/>
    </xf>
    <xf numFmtId="4" fontId="5" fillId="2" borderId="12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3" fontId="6" fillId="0" borderId="23" xfId="0" applyNumberFormat="1" applyFont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center" vertical="center"/>
    </xf>
    <xf numFmtId="0" fontId="29" fillId="0" borderId="23" xfId="0" applyFont="1" applyBorder="1" applyAlignment="1">
      <alignment horizontal="center"/>
    </xf>
    <xf numFmtId="0" fontId="29" fillId="0" borderId="32" xfId="0" applyFont="1" applyBorder="1" applyAlignment="1">
      <alignment horizontal="center"/>
    </xf>
    <xf numFmtId="0" fontId="29" fillId="0" borderId="14" xfId="0" applyFont="1" applyBorder="1" applyAlignment="1">
      <alignment horizontal="center"/>
    </xf>
    <xf numFmtId="0" fontId="29" fillId="0" borderId="15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/>
    <xf numFmtId="3" fontId="6" fillId="0" borderId="9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31" xfId="0" applyNumberFormat="1" applyFont="1" applyFill="1" applyBorder="1" applyAlignment="1">
      <alignment horizontal="center" vertical="center"/>
    </xf>
    <xf numFmtId="3" fontId="6" fillId="0" borderId="32" xfId="0" applyNumberFormat="1" applyFont="1" applyFill="1" applyBorder="1" applyAlignment="1">
      <alignment horizontal="center" vertical="center"/>
    </xf>
    <xf numFmtId="3" fontId="6" fillId="0" borderId="13" xfId="0" applyNumberFormat="1" applyFont="1" applyFill="1" applyBorder="1" applyAlignment="1">
      <alignment horizontal="center" vertical="center"/>
    </xf>
    <xf numFmtId="3" fontId="6" fillId="0" borderId="14" xfId="0" applyNumberFormat="1" applyFont="1" applyFill="1" applyBorder="1" applyAlignment="1">
      <alignment horizontal="center" vertical="center"/>
    </xf>
    <xf numFmtId="3" fontId="6" fillId="0" borderId="15" xfId="0" applyNumberFormat="1" applyFont="1" applyFill="1" applyBorder="1" applyAlignment="1">
      <alignment horizontal="center" vertical="center"/>
    </xf>
    <xf numFmtId="3" fontId="30" fillId="0" borderId="23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7" fillId="0" borderId="14" xfId="0" applyNumberFormat="1" applyFont="1" applyBorder="1" applyAlignment="1">
      <alignment horizontal="center" vertical="center"/>
    </xf>
    <xf numFmtId="3" fontId="14" fillId="0" borderId="15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/>
    </xf>
    <xf numFmtId="0" fontId="21" fillId="0" borderId="19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0" fillId="0" borderId="33" xfId="0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8">
    <cellStyle name="Excel Built-in Normal" xfId="1" xr:uid="{00000000-0005-0000-0000-000000000000}"/>
    <cellStyle name="Excel Built-in Normal 2" xfId="2" xr:uid="{00000000-0005-0000-0000-000001000000}"/>
    <cellStyle name="Денежный 2" xfId="7" xr:uid="{00000000-0005-0000-0000-000002000000}"/>
    <cellStyle name="Обычный" xfId="0" builtinId="0"/>
    <cellStyle name="Обычный 2" xfId="3" xr:uid="{00000000-0005-0000-0000-000004000000}"/>
    <cellStyle name="Обычный 3" xfId="4" xr:uid="{00000000-0005-0000-0000-000005000000}"/>
    <cellStyle name="Обычный 4" xfId="5" xr:uid="{00000000-0005-0000-0000-000006000000}"/>
    <cellStyle name="Обычный 5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calcChain" Target="calcChain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styles" Target="styles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view="pageBreakPreview" zoomScaleSheetLayoutView="10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3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9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10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11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12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J14"/>
  <sheetViews>
    <sheetView zoomScaleSheetLayoutView="79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 x14ac:dyDescent="0.25">
      <c r="A1" s="130" t="s">
        <v>97</v>
      </c>
      <c r="B1" s="130"/>
      <c r="C1" s="130"/>
      <c r="D1" s="130"/>
    </row>
    <row r="2" spans="1:10" x14ac:dyDescent="0.25">
      <c r="A2" s="130"/>
      <c r="B2" s="130"/>
      <c r="C2" s="130"/>
      <c r="D2" s="130"/>
    </row>
    <row r="3" spans="1:10" x14ac:dyDescent="0.25">
      <c r="A3" s="130"/>
      <c r="B3" s="130"/>
      <c r="C3" s="130"/>
      <c r="D3" s="130"/>
    </row>
    <row r="4" spans="1:10" ht="30" customHeight="1" thickBot="1" x14ac:dyDescent="0.3">
      <c r="A4" s="135" t="s">
        <v>34</v>
      </c>
      <c r="B4" s="135"/>
      <c r="C4" s="135"/>
      <c r="D4" s="135"/>
    </row>
    <row r="5" spans="1:10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10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  <c r="J6" t="s">
        <v>79</v>
      </c>
    </row>
    <row r="7" spans="1:10" ht="25.15" customHeight="1" x14ac:dyDescent="0.25">
      <c r="A7" s="64" t="s">
        <v>96</v>
      </c>
      <c r="B7" s="75">
        <f>C7+D7</f>
        <v>0</v>
      </c>
      <c r="C7" s="111"/>
      <c r="D7" s="68"/>
      <c r="E7" s="76"/>
      <c r="F7" s="55">
        <f>G7+H7</f>
        <v>0</v>
      </c>
      <c r="G7" s="4"/>
      <c r="H7" s="5"/>
    </row>
    <row r="8" spans="1:10" ht="19.899999999999999" customHeight="1" thickBot="1" x14ac:dyDescent="0.3">
      <c r="A8" s="65" t="s">
        <v>67</v>
      </c>
      <c r="B8" s="75">
        <v>3500</v>
      </c>
      <c r="C8" s="112">
        <v>3500</v>
      </c>
      <c r="D8" s="68"/>
      <c r="E8" s="110"/>
      <c r="F8" s="56">
        <f>G8+H8</f>
        <v>14</v>
      </c>
      <c r="G8" s="13">
        <v>14</v>
      </c>
      <c r="H8" s="15"/>
      <c r="J8">
        <v>10</v>
      </c>
    </row>
    <row r="9" spans="1:10" ht="32.450000000000003" customHeight="1" thickBot="1" x14ac:dyDescent="0.3">
      <c r="A9" s="66" t="s">
        <v>68</v>
      </c>
      <c r="B9" s="127">
        <f>C9+D9</f>
        <v>3500</v>
      </c>
      <c r="C9" s="128">
        <f>C7+C8</f>
        <v>3500</v>
      </c>
      <c r="D9" s="128">
        <f>D7+D8</f>
        <v>0</v>
      </c>
      <c r="E9" s="128">
        <f>E7+E8</f>
        <v>0</v>
      </c>
      <c r="F9" s="49">
        <f>G9+H9</f>
        <v>14</v>
      </c>
      <c r="G9" s="11">
        <f>G7+G8</f>
        <v>14</v>
      </c>
      <c r="H9" s="12">
        <f>H7+H8</f>
        <v>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10" ht="37.9" customHeight="1" x14ac:dyDescent="0.25">
      <c r="A13" s="87" t="s">
        <v>82</v>
      </c>
      <c r="B13" s="68">
        <f t="shared" ref="B13:B14" si="0">C13+D13</f>
        <v>0</v>
      </c>
      <c r="C13" s="62"/>
      <c r="D13" s="76"/>
    </row>
    <row r="14" spans="1:10" ht="41.45" customHeight="1" thickBot="1" x14ac:dyDescent="0.3">
      <c r="A14" s="88" t="s">
        <v>83</v>
      </c>
      <c r="B14" s="78">
        <f t="shared" si="0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13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14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J14"/>
  <sheetViews>
    <sheetView zoomScaleSheetLayoutView="10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 x14ac:dyDescent="0.25">
      <c r="A1" s="130" t="s">
        <v>97</v>
      </c>
      <c r="B1" s="130"/>
      <c r="C1" s="130"/>
      <c r="D1" s="130"/>
    </row>
    <row r="2" spans="1:10" x14ac:dyDescent="0.25">
      <c r="A2" s="130"/>
      <c r="B2" s="130"/>
      <c r="C2" s="130"/>
      <c r="D2" s="130"/>
    </row>
    <row r="3" spans="1:10" x14ac:dyDescent="0.25">
      <c r="A3" s="130"/>
      <c r="B3" s="130"/>
      <c r="C3" s="130"/>
      <c r="D3" s="130"/>
    </row>
    <row r="4" spans="1:10" ht="30" customHeight="1" thickBot="1" x14ac:dyDescent="0.3">
      <c r="A4" s="135" t="s">
        <v>16</v>
      </c>
      <c r="B4" s="135"/>
      <c r="C4" s="135"/>
      <c r="D4" s="135"/>
    </row>
    <row r="5" spans="1:10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10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10" ht="25.15" customHeight="1" x14ac:dyDescent="0.25">
      <c r="A7" s="64" t="s">
        <v>96</v>
      </c>
      <c r="B7" s="75"/>
      <c r="C7" s="68"/>
      <c r="D7" s="68"/>
      <c r="E7" s="76"/>
      <c r="F7" s="55">
        <f>G7+H7</f>
        <v>0</v>
      </c>
      <c r="G7" s="4"/>
      <c r="H7" s="5"/>
    </row>
    <row r="8" spans="1:10" ht="28.9" customHeight="1" thickBot="1" x14ac:dyDescent="0.3">
      <c r="A8" s="65" t="s">
        <v>67</v>
      </c>
      <c r="B8" s="75">
        <v>3300</v>
      </c>
      <c r="C8" s="69">
        <v>3300</v>
      </c>
      <c r="D8" s="68"/>
      <c r="E8" s="76"/>
      <c r="F8" s="56">
        <f>G8+H8</f>
        <v>10</v>
      </c>
      <c r="G8" s="13">
        <v>10</v>
      </c>
      <c r="H8" s="15"/>
      <c r="J8">
        <v>10</v>
      </c>
    </row>
    <row r="9" spans="1:10" ht="32.450000000000003" customHeight="1" thickBot="1" x14ac:dyDescent="0.3">
      <c r="A9" s="66" t="s">
        <v>68</v>
      </c>
      <c r="B9" s="77">
        <f>C9+D9</f>
        <v>3300</v>
      </c>
      <c r="C9" s="78">
        <f>C7+C8</f>
        <v>3300</v>
      </c>
      <c r="D9" s="78">
        <f>D7+D8</f>
        <v>0</v>
      </c>
      <c r="E9" s="78">
        <f>E7+E8</f>
        <v>0</v>
      </c>
      <c r="F9" s="49">
        <f>G9+H9</f>
        <v>10</v>
      </c>
      <c r="G9" s="11">
        <f>G7+G8</f>
        <v>10</v>
      </c>
      <c r="H9" s="12">
        <f>H7+H8</f>
        <v>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10" ht="37.9" customHeight="1" x14ac:dyDescent="0.25">
      <c r="A13" s="87" t="s">
        <v>82</v>
      </c>
      <c r="B13" s="68">
        <f t="shared" ref="B13:B14" si="0">C13+D13</f>
        <v>0</v>
      </c>
      <c r="C13" s="62"/>
      <c r="D13" s="76"/>
    </row>
    <row r="14" spans="1:10" ht="41.45" customHeight="1" thickBot="1" x14ac:dyDescent="0.3">
      <c r="A14" s="88" t="s">
        <v>83</v>
      </c>
      <c r="B14" s="78">
        <f t="shared" si="0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15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25.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1:J14"/>
  <sheetViews>
    <sheetView topLeftCell="A4" zoomScaleSheetLayoutView="83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 x14ac:dyDescent="0.25">
      <c r="A1" s="130" t="s">
        <v>97</v>
      </c>
      <c r="B1" s="130"/>
      <c r="C1" s="130"/>
      <c r="D1" s="130"/>
    </row>
    <row r="2" spans="1:10" x14ac:dyDescent="0.25">
      <c r="A2" s="130"/>
      <c r="B2" s="130"/>
      <c r="C2" s="130"/>
      <c r="D2" s="130"/>
    </row>
    <row r="3" spans="1:10" x14ac:dyDescent="0.25">
      <c r="A3" s="130"/>
      <c r="B3" s="130"/>
      <c r="C3" s="130"/>
      <c r="D3" s="130"/>
    </row>
    <row r="4" spans="1:10" ht="30" customHeight="1" thickBot="1" x14ac:dyDescent="0.3">
      <c r="A4" s="135" t="s">
        <v>35</v>
      </c>
      <c r="B4" s="135"/>
      <c r="C4" s="135"/>
      <c r="D4" s="135"/>
    </row>
    <row r="5" spans="1:10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10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  <c r="J6" t="s">
        <v>79</v>
      </c>
    </row>
    <row r="7" spans="1:10" ht="25.15" customHeight="1" x14ac:dyDescent="0.25">
      <c r="A7" s="64" t="s">
        <v>96</v>
      </c>
      <c r="B7" s="75">
        <v>1600</v>
      </c>
      <c r="C7" s="112">
        <v>1600</v>
      </c>
      <c r="D7" s="68"/>
      <c r="E7" s="76"/>
      <c r="F7" s="55">
        <f>G7+H7</f>
        <v>15</v>
      </c>
      <c r="G7" s="14">
        <v>5</v>
      </c>
      <c r="H7" s="5">
        <v>10</v>
      </c>
      <c r="J7">
        <v>5</v>
      </c>
    </row>
    <row r="8" spans="1:10" ht="24.6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10" ht="32.450000000000003" customHeight="1" thickBot="1" x14ac:dyDescent="0.3">
      <c r="A9" s="66" t="s">
        <v>68</v>
      </c>
      <c r="B9" s="77">
        <f t="shared" ref="B9:H9" si="0">B7+B8</f>
        <v>1600</v>
      </c>
      <c r="C9" s="78">
        <f t="shared" si="0"/>
        <v>1600</v>
      </c>
      <c r="D9" s="78">
        <f t="shared" si="0"/>
        <v>0</v>
      </c>
      <c r="E9" s="78">
        <f t="shared" si="0"/>
        <v>0</v>
      </c>
      <c r="F9" s="49">
        <f t="shared" si="0"/>
        <v>15</v>
      </c>
      <c r="G9" s="11">
        <f t="shared" si="0"/>
        <v>5</v>
      </c>
      <c r="H9" s="12">
        <f t="shared" si="0"/>
        <v>10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">
      <c r="A11" s="63" t="s">
        <v>84</v>
      </c>
      <c r="B11" s="108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 x14ac:dyDescent="0.3">
      <c r="A12" s="64" t="s">
        <v>81</v>
      </c>
      <c r="B12" s="109">
        <f>C12+D12</f>
        <v>0</v>
      </c>
      <c r="C12" s="4">
        <f>C13+C14</f>
        <v>0</v>
      </c>
      <c r="D12" s="5">
        <f>D13+D14</f>
        <v>0</v>
      </c>
      <c r="F12" s="16">
        <f>G12+H12</f>
        <v>0</v>
      </c>
      <c r="G12" s="11"/>
      <c r="H12" s="12"/>
    </row>
    <row r="13" spans="1:10" ht="37.9" customHeight="1" x14ac:dyDescent="0.25">
      <c r="A13" s="106" t="s">
        <v>82</v>
      </c>
      <c r="B13" s="75">
        <f t="shared" ref="B13:B14" si="1">C13+D13</f>
        <v>0</v>
      </c>
      <c r="C13" s="102"/>
      <c r="D13" s="103"/>
    </row>
    <row r="14" spans="1:10" ht="41.45" customHeight="1" thickBot="1" x14ac:dyDescent="0.3">
      <c r="A14" s="107" t="s">
        <v>83</v>
      </c>
      <c r="B14" s="77">
        <f t="shared" si="1"/>
        <v>0</v>
      </c>
      <c r="C14" s="104"/>
      <c r="D14" s="105"/>
    </row>
  </sheetData>
  <mergeCells count="3">
    <mergeCell ref="A1:D3"/>
    <mergeCell ref="A4:D4"/>
    <mergeCell ref="F5:H5"/>
  </mergeCells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4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36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65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28.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37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24.6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38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39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61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17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18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27.6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7.710937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19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25.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40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5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1:J14"/>
  <sheetViews>
    <sheetView zoomScaleSheetLayoutView="10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 x14ac:dyDescent="0.25">
      <c r="A1" s="130" t="s">
        <v>97</v>
      </c>
      <c r="B1" s="130"/>
      <c r="C1" s="130"/>
      <c r="D1" s="130"/>
    </row>
    <row r="2" spans="1:10" x14ac:dyDescent="0.25">
      <c r="A2" s="130"/>
      <c r="B2" s="130"/>
      <c r="C2" s="130"/>
      <c r="D2" s="130"/>
    </row>
    <row r="3" spans="1:10" x14ac:dyDescent="0.25">
      <c r="A3" s="130"/>
      <c r="B3" s="130"/>
      <c r="C3" s="130"/>
      <c r="D3" s="130"/>
    </row>
    <row r="4" spans="1:10" ht="30" customHeight="1" thickBot="1" x14ac:dyDescent="0.3">
      <c r="A4" s="135" t="s">
        <v>20</v>
      </c>
      <c r="B4" s="135"/>
      <c r="C4" s="135"/>
      <c r="D4" s="135"/>
    </row>
    <row r="5" spans="1:10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10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  <c r="J6" t="s">
        <v>79</v>
      </c>
    </row>
    <row r="7" spans="1:10" ht="25.15" customHeight="1" x14ac:dyDescent="0.25">
      <c r="A7" s="64" t="s">
        <v>96</v>
      </c>
      <c r="B7" s="75">
        <v>2800</v>
      </c>
      <c r="C7" s="69"/>
      <c r="D7" s="111">
        <v>2800</v>
      </c>
      <c r="E7" s="76"/>
      <c r="F7" s="55">
        <f>G7+H7</f>
        <v>0</v>
      </c>
      <c r="G7" s="14"/>
      <c r="H7" s="5"/>
      <c r="J7">
        <v>10</v>
      </c>
    </row>
    <row r="8" spans="1:10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10" ht="32.450000000000003" customHeight="1" thickBot="1" x14ac:dyDescent="0.3">
      <c r="A9" s="66" t="s">
        <v>68</v>
      </c>
      <c r="B9" s="77">
        <f t="shared" ref="B9:H9" si="0">B7+B8</f>
        <v>2800</v>
      </c>
      <c r="C9" s="78">
        <f t="shared" si="0"/>
        <v>0</v>
      </c>
      <c r="D9" s="78">
        <f t="shared" si="0"/>
        <v>2800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10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10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41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21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scale="96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22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6" t="s">
        <v>42</v>
      </c>
      <c r="B4" s="136"/>
      <c r="C4" s="136"/>
      <c r="D4" s="136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43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</sheetPr>
  <dimension ref="A1:J14"/>
  <sheetViews>
    <sheetView zoomScaleSheetLayoutView="92" workbookViewId="0">
      <selection activeCell="B9" sqref="B9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 x14ac:dyDescent="0.25">
      <c r="A1" s="130" t="s">
        <v>97</v>
      </c>
      <c r="B1" s="130"/>
      <c r="C1" s="130"/>
      <c r="D1" s="130"/>
    </row>
    <row r="2" spans="1:10" x14ac:dyDescent="0.25">
      <c r="A2" s="130"/>
      <c r="B2" s="130"/>
      <c r="C2" s="130"/>
      <c r="D2" s="130"/>
    </row>
    <row r="3" spans="1:10" x14ac:dyDescent="0.25">
      <c r="A3" s="130"/>
      <c r="B3" s="130"/>
      <c r="C3" s="130"/>
      <c r="D3" s="130"/>
    </row>
    <row r="4" spans="1:10" ht="30" customHeight="1" thickBot="1" x14ac:dyDescent="0.3">
      <c r="A4" s="131" t="s">
        <v>44</v>
      </c>
      <c r="B4" s="131"/>
      <c r="C4" s="131"/>
      <c r="D4" s="131"/>
    </row>
    <row r="5" spans="1:10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10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  <c r="J6" t="s">
        <v>79</v>
      </c>
    </row>
    <row r="7" spans="1:10" ht="25.15" customHeight="1" x14ac:dyDescent="0.25">
      <c r="A7" s="64" t="s">
        <v>96</v>
      </c>
      <c r="B7" s="75">
        <f>C7+D7</f>
        <v>8500</v>
      </c>
      <c r="C7" s="111">
        <v>8500</v>
      </c>
      <c r="D7" s="111"/>
      <c r="E7" s="76"/>
      <c r="F7" s="55">
        <f>G7+H7</f>
        <v>20</v>
      </c>
      <c r="G7" s="4">
        <v>20</v>
      </c>
      <c r="H7" s="5"/>
      <c r="J7">
        <v>20</v>
      </c>
    </row>
    <row r="8" spans="1:10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110"/>
      <c r="F8" s="56">
        <f>G8+H8</f>
        <v>0</v>
      </c>
      <c r="G8" s="13"/>
      <c r="H8" s="15"/>
    </row>
    <row r="9" spans="1:10" ht="32.450000000000003" customHeight="1" thickBot="1" x14ac:dyDescent="0.3">
      <c r="A9" s="66" t="s">
        <v>68</v>
      </c>
      <c r="B9" s="77">
        <f t="shared" ref="B9:H9" si="0">B7+B8</f>
        <v>8500</v>
      </c>
      <c r="C9" s="78">
        <f t="shared" si="0"/>
        <v>8500</v>
      </c>
      <c r="D9" s="78">
        <f t="shared" si="0"/>
        <v>0</v>
      </c>
      <c r="E9" s="78">
        <f t="shared" si="0"/>
        <v>0</v>
      </c>
      <c r="F9" s="49">
        <f t="shared" si="0"/>
        <v>20</v>
      </c>
      <c r="G9" s="11">
        <f t="shared" si="0"/>
        <v>20</v>
      </c>
      <c r="H9" s="12">
        <f t="shared" si="0"/>
        <v>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 x14ac:dyDescent="0.3">
      <c r="A12" s="54" t="s">
        <v>81</v>
      </c>
      <c r="B12" s="4">
        <f>C12+D12</f>
        <v>0</v>
      </c>
      <c r="C12" s="4"/>
      <c r="D12" s="4">
        <f>D13+D14</f>
        <v>0</v>
      </c>
      <c r="F12" s="16">
        <f>G12+H12</f>
        <v>0</v>
      </c>
      <c r="G12" s="11"/>
      <c r="H12" s="12"/>
    </row>
    <row r="13" spans="1:10" ht="37.9" customHeight="1" x14ac:dyDescent="0.25">
      <c r="A13" s="87" t="s">
        <v>82</v>
      </c>
      <c r="B13" s="68">
        <f t="shared" ref="B13:B14" si="1">C13+D13</f>
        <v>0</v>
      </c>
      <c r="C13" s="97"/>
      <c r="D13" s="98"/>
    </row>
    <row r="14" spans="1:10" ht="41.45" customHeight="1" thickBot="1" x14ac:dyDescent="0.3">
      <c r="A14" s="88" t="s">
        <v>83</v>
      </c>
      <c r="B14" s="78">
        <f t="shared" si="1"/>
        <v>0</v>
      </c>
      <c r="C14" s="99"/>
      <c r="D14" s="10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45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46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47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6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23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69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48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70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71</v>
      </c>
      <c r="B4" s="135"/>
      <c r="C4" s="135"/>
      <c r="D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9"/>
      <c r="D7" s="68"/>
      <c r="E7" s="76"/>
      <c r="F7" s="55">
        <f>G7+H7</f>
        <v>0</v>
      </c>
      <c r="G7" s="1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49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95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111"/>
      <c r="D7" s="111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112"/>
      <c r="D8" s="111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111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5" t="s">
        <v>94</v>
      </c>
      <c r="B4" s="135"/>
      <c r="C4" s="135"/>
      <c r="D4" s="135"/>
      <c r="E4" s="135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F5:H5"/>
    <mergeCell ref="A4:E4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50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tabColor rgb="FF92D050"/>
  </sheetPr>
  <dimension ref="A1:J14"/>
  <sheetViews>
    <sheetView zoomScaleSheetLayoutView="85" workbookViewId="0">
      <selection activeCell="C9" sqref="C9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 x14ac:dyDescent="0.25">
      <c r="A1" s="130" t="s">
        <v>97</v>
      </c>
      <c r="B1" s="130"/>
      <c r="C1" s="130"/>
      <c r="D1" s="130"/>
    </row>
    <row r="2" spans="1:10" x14ac:dyDescent="0.25">
      <c r="A2" s="130"/>
      <c r="B2" s="130"/>
      <c r="C2" s="130"/>
      <c r="D2" s="130"/>
    </row>
    <row r="3" spans="1:10" x14ac:dyDescent="0.25">
      <c r="A3" s="130"/>
      <c r="B3" s="130"/>
      <c r="C3" s="130"/>
      <c r="D3" s="130"/>
    </row>
    <row r="4" spans="1:10" ht="30" customHeight="1" thickBot="1" x14ac:dyDescent="0.3">
      <c r="A4" s="131" t="s">
        <v>51</v>
      </c>
      <c r="B4" s="131"/>
      <c r="C4" s="131"/>
      <c r="D4" s="131"/>
    </row>
    <row r="5" spans="1:10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10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  <c r="J6" t="s">
        <v>79</v>
      </c>
    </row>
    <row r="7" spans="1:10" ht="25.15" customHeight="1" x14ac:dyDescent="0.25">
      <c r="A7" s="64" t="s">
        <v>96</v>
      </c>
      <c r="B7" s="75">
        <f>C7+D7</f>
        <v>16500</v>
      </c>
      <c r="C7" s="111">
        <v>16500</v>
      </c>
      <c r="D7" s="111"/>
      <c r="E7" s="76"/>
      <c r="F7" s="55">
        <f>G7+H7</f>
        <v>0</v>
      </c>
      <c r="G7" s="4"/>
      <c r="H7" s="5"/>
      <c r="J7">
        <v>50</v>
      </c>
    </row>
    <row r="8" spans="1:10" ht="19.899999999999999" customHeight="1" thickBot="1" x14ac:dyDescent="0.3">
      <c r="A8" s="65" t="s">
        <v>67</v>
      </c>
      <c r="B8" s="75">
        <f>C8+D8</f>
        <v>0</v>
      </c>
      <c r="C8" s="112"/>
      <c r="D8" s="111"/>
      <c r="E8" s="76"/>
      <c r="F8" s="56">
        <f>G8+H8</f>
        <v>0</v>
      </c>
      <c r="G8" s="13"/>
      <c r="H8" s="15"/>
    </row>
    <row r="9" spans="1:10" ht="32.450000000000003" customHeight="1" thickBot="1" x14ac:dyDescent="0.3">
      <c r="A9" s="66" t="s">
        <v>68</v>
      </c>
      <c r="B9" s="77">
        <f t="shared" ref="B9:H9" si="0">B7+B8</f>
        <v>16500</v>
      </c>
      <c r="C9" s="78">
        <f t="shared" si="0"/>
        <v>16500</v>
      </c>
      <c r="D9" s="78">
        <f t="shared" si="0"/>
        <v>0</v>
      </c>
      <c r="E9" s="96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10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10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J14"/>
  <sheetViews>
    <sheetView topLeftCell="A4" zoomScaleSheetLayoutView="95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 x14ac:dyDescent="0.25">
      <c r="A1" s="130" t="s">
        <v>97</v>
      </c>
      <c r="B1" s="130"/>
      <c r="C1" s="130"/>
      <c r="D1" s="130"/>
    </row>
    <row r="2" spans="1:10" x14ac:dyDescent="0.25">
      <c r="A2" s="130"/>
      <c r="B2" s="130"/>
      <c r="C2" s="130"/>
      <c r="D2" s="130"/>
    </row>
    <row r="3" spans="1:10" x14ac:dyDescent="0.25">
      <c r="A3" s="130"/>
      <c r="B3" s="130"/>
      <c r="C3" s="130"/>
      <c r="D3" s="130"/>
    </row>
    <row r="4" spans="1:10" ht="30" customHeight="1" thickBot="1" x14ac:dyDescent="0.3">
      <c r="A4" s="135" t="s">
        <v>7</v>
      </c>
      <c r="B4" s="135"/>
      <c r="C4" s="135"/>
      <c r="D4" s="135"/>
    </row>
    <row r="5" spans="1:10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10" ht="75.599999999999994" customHeight="1" thickBot="1" x14ac:dyDescent="0.3">
      <c r="A6" s="63" t="s">
        <v>66</v>
      </c>
      <c r="B6" s="108" t="s">
        <v>0</v>
      </c>
      <c r="C6" s="2" t="s">
        <v>1</v>
      </c>
      <c r="D6" s="2" t="s">
        <v>2</v>
      </c>
      <c r="E6" s="117" t="s">
        <v>78</v>
      </c>
      <c r="F6" s="48" t="s">
        <v>0</v>
      </c>
      <c r="G6" s="9" t="s">
        <v>1</v>
      </c>
      <c r="H6" s="10" t="s">
        <v>2</v>
      </c>
      <c r="J6" s="101" t="s">
        <v>79</v>
      </c>
    </row>
    <row r="7" spans="1:10" ht="25.15" customHeight="1" x14ac:dyDescent="0.25">
      <c r="A7" s="64" t="s">
        <v>96</v>
      </c>
      <c r="B7" s="109">
        <f>C7+D7</f>
        <v>0</v>
      </c>
      <c r="C7" s="4"/>
      <c r="D7" s="4"/>
      <c r="E7" s="118"/>
      <c r="F7" s="55">
        <f>G7+H7</f>
        <v>0</v>
      </c>
      <c r="G7" s="4"/>
      <c r="H7" s="5"/>
    </row>
    <row r="8" spans="1:10" ht="19.899999999999999" customHeight="1" thickBot="1" x14ac:dyDescent="0.3">
      <c r="A8" s="65" t="s">
        <v>67</v>
      </c>
      <c r="B8" s="75">
        <f>C8+D8</f>
        <v>10200</v>
      </c>
      <c r="C8" s="112">
        <v>10200</v>
      </c>
      <c r="D8" s="111"/>
      <c r="E8" s="76"/>
      <c r="F8" s="56">
        <f>G8+H8</f>
        <v>32</v>
      </c>
      <c r="G8" s="13">
        <v>32</v>
      </c>
      <c r="H8" s="15"/>
      <c r="J8" s="101">
        <v>32</v>
      </c>
    </row>
    <row r="9" spans="1:10" ht="32.450000000000003" customHeight="1" thickBot="1" x14ac:dyDescent="0.3">
      <c r="A9" s="66" t="s">
        <v>68</v>
      </c>
      <c r="B9" s="77">
        <f t="shared" ref="B9:H9" si="0">B7+B8</f>
        <v>10200</v>
      </c>
      <c r="C9" s="78">
        <f t="shared" si="0"/>
        <v>10200</v>
      </c>
      <c r="D9" s="78">
        <f t="shared" si="0"/>
        <v>0</v>
      </c>
      <c r="E9" s="96">
        <f t="shared" si="0"/>
        <v>0</v>
      </c>
      <c r="F9" s="49">
        <f t="shared" si="0"/>
        <v>32</v>
      </c>
      <c r="G9" s="11">
        <f t="shared" si="0"/>
        <v>32</v>
      </c>
      <c r="H9" s="12">
        <f t="shared" si="0"/>
        <v>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 x14ac:dyDescent="0.3">
      <c r="A12" s="54" t="s">
        <v>81</v>
      </c>
      <c r="B12" s="4">
        <f>C12+D12</f>
        <v>0</v>
      </c>
      <c r="C12" s="4"/>
      <c r="D12" s="5"/>
      <c r="F12" s="16">
        <f>G12+H12</f>
        <v>0</v>
      </c>
      <c r="G12" s="11"/>
      <c r="H12" s="12"/>
    </row>
    <row r="13" spans="1:10" ht="37.9" customHeight="1" x14ac:dyDescent="0.25">
      <c r="A13" s="87" t="s">
        <v>82</v>
      </c>
      <c r="B13" s="111">
        <f t="shared" ref="B13:B14" si="1">C13+D13</f>
        <v>0</v>
      </c>
      <c r="C13" s="113"/>
      <c r="D13" s="114"/>
    </row>
    <row r="14" spans="1:10" ht="41.45" customHeight="1" thickBot="1" x14ac:dyDescent="0.3">
      <c r="A14" s="88" t="s">
        <v>83</v>
      </c>
      <c r="B14" s="78">
        <f t="shared" si="1"/>
        <v>0</v>
      </c>
      <c r="C14" s="115"/>
      <c r="D14" s="116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52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42" customHeight="1" thickBot="1" x14ac:dyDescent="0.3">
      <c r="A4" s="131" t="s">
        <v>53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9.6" customHeight="1" thickBot="1" x14ac:dyDescent="0.3">
      <c r="A4" s="137" t="s">
        <v>54</v>
      </c>
      <c r="B4" s="137"/>
      <c r="C4" s="137"/>
      <c r="D4" s="137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24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62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tabColor rgb="FF92D050"/>
  </sheetPr>
  <dimension ref="A1:J14"/>
  <sheetViews>
    <sheetView topLeftCell="A4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 x14ac:dyDescent="0.25">
      <c r="A1" s="130" t="s">
        <v>97</v>
      </c>
      <c r="B1" s="130"/>
      <c r="C1" s="130"/>
      <c r="D1" s="130"/>
    </row>
    <row r="2" spans="1:10" x14ac:dyDescent="0.25">
      <c r="A2" s="130"/>
      <c r="B2" s="130"/>
      <c r="C2" s="130"/>
      <c r="D2" s="130"/>
    </row>
    <row r="3" spans="1:10" x14ac:dyDescent="0.25">
      <c r="A3" s="130"/>
      <c r="B3" s="130"/>
      <c r="C3" s="130"/>
      <c r="D3" s="130"/>
    </row>
    <row r="4" spans="1:10" ht="30" customHeight="1" thickBot="1" x14ac:dyDescent="0.3">
      <c r="A4" s="131" t="s">
        <v>64</v>
      </c>
      <c r="B4" s="131"/>
      <c r="C4" s="131"/>
      <c r="D4" s="131"/>
    </row>
    <row r="5" spans="1:10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10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  <c r="J6" t="s">
        <v>79</v>
      </c>
    </row>
    <row r="7" spans="1:10" ht="25.15" customHeight="1" x14ac:dyDescent="0.25">
      <c r="A7" s="64" t="s">
        <v>96</v>
      </c>
      <c r="B7" s="75">
        <f>C7+D7</f>
        <v>3500</v>
      </c>
      <c r="C7" s="68">
        <v>3500</v>
      </c>
      <c r="D7" s="68"/>
      <c r="E7" s="76"/>
      <c r="F7" s="55">
        <f>G7+H7</f>
        <v>0</v>
      </c>
      <c r="G7" s="4"/>
      <c r="H7" s="5"/>
      <c r="J7">
        <v>10</v>
      </c>
    </row>
    <row r="8" spans="1:10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10" ht="32.450000000000003" customHeight="1" thickBot="1" x14ac:dyDescent="0.3">
      <c r="A9" s="66" t="s">
        <v>68</v>
      </c>
      <c r="B9" s="77">
        <f t="shared" ref="B9:H9" si="0">B7+B8</f>
        <v>3500</v>
      </c>
      <c r="C9" s="78">
        <f t="shared" si="0"/>
        <v>3500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10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10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tabColor theme="0"/>
  </sheetPr>
  <dimension ref="A1:H14"/>
  <sheetViews>
    <sheetView topLeftCell="A7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29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tabColor theme="0"/>
  </sheetPr>
  <dimension ref="A1:H14"/>
  <sheetViews>
    <sheetView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85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tabColor theme="0"/>
  </sheetPr>
  <dimension ref="A1:H14"/>
  <sheetViews>
    <sheetView topLeftCell="A7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55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tabColor theme="0"/>
  </sheetPr>
  <dimension ref="A1:H14"/>
  <sheetViews>
    <sheetView topLeftCell="A4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56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60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tabColor theme="0"/>
  </sheetPr>
  <dimension ref="A1:H14"/>
  <sheetViews>
    <sheetView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86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tabColor theme="0"/>
  </sheetPr>
  <dimension ref="A1:H14"/>
  <sheetViews>
    <sheetView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77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tabColor theme="0"/>
  </sheetPr>
  <dimension ref="A1:H14"/>
  <sheetViews>
    <sheetView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80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111"/>
      <c r="D7" s="111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112"/>
      <c r="D8" s="111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111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tabColor theme="0"/>
  </sheetPr>
  <dimension ref="A1:H14"/>
  <sheetViews>
    <sheetView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72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tabColor theme="0"/>
  </sheetPr>
  <dimension ref="A1:H14"/>
  <sheetViews>
    <sheetView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87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theme="0"/>
  </sheetPr>
  <dimension ref="A1:H14"/>
  <sheetViews>
    <sheetView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73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ht="14.45" customHeight="1" x14ac:dyDescent="0.25">
      <c r="A1" s="130" t="s">
        <v>97</v>
      </c>
      <c r="B1" s="130"/>
      <c r="C1" s="130"/>
      <c r="D1" s="130"/>
    </row>
    <row r="2" spans="1:8" ht="14.45" customHeight="1" x14ac:dyDescent="0.25">
      <c r="A2" s="130"/>
      <c r="B2" s="130"/>
      <c r="C2" s="130"/>
      <c r="D2" s="130"/>
    </row>
    <row r="3" spans="1:8" ht="14.45" customHeight="1" x14ac:dyDescent="0.25">
      <c r="A3" s="130"/>
      <c r="B3" s="130"/>
      <c r="C3" s="130"/>
      <c r="D3" s="130"/>
    </row>
    <row r="4" spans="1:8" ht="15" customHeight="1" thickBot="1" x14ac:dyDescent="0.3">
      <c r="A4" s="131" t="s">
        <v>74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tabColor theme="0"/>
  </sheetPr>
  <dimension ref="A1:H14"/>
  <sheetViews>
    <sheetView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75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tabColor theme="0"/>
  </sheetPr>
  <dimension ref="A1:H14"/>
  <sheetViews>
    <sheetView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88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>
    <pageSetUpPr fitToPage="1"/>
  </sheetPr>
  <dimension ref="A1:O14"/>
  <sheetViews>
    <sheetView view="pageBreakPreview" zoomScale="60" zoomScaleNormal="66" workbookViewId="0">
      <selection activeCell="A4" sqref="A4:D4"/>
    </sheetView>
  </sheetViews>
  <sheetFormatPr defaultColWidth="8.85546875" defaultRowHeight="15" x14ac:dyDescent="0.25"/>
  <cols>
    <col min="1" max="1" width="47.28515625" style="19" customWidth="1"/>
    <col min="2" max="2" width="26.5703125" style="19" customWidth="1"/>
    <col min="3" max="3" width="12.5703125" style="19" customWidth="1"/>
    <col min="4" max="4" width="8.42578125" style="19" customWidth="1"/>
    <col min="5" max="5" width="17.42578125" style="19" customWidth="1"/>
    <col min="6" max="6" width="8.28515625" style="19" hidden="1" customWidth="1"/>
    <col min="7" max="7" width="12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23" t="s">
        <v>63</v>
      </c>
      <c r="B4" s="24"/>
      <c r="C4" s="24"/>
      <c r="D4" s="24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86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32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>
    <pageSetUpPr fitToPage="1"/>
  </sheetPr>
  <dimension ref="A1:O14"/>
  <sheetViews>
    <sheetView view="pageBreakPreview" zoomScale="60" zoomScaleNormal="66" workbookViewId="0">
      <selection activeCell="A4" sqref="A4:D4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6" width="8.28515625" style="19" hidden="1" customWidth="1"/>
    <col min="7" max="7" width="12.710937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23" t="s">
        <v>57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86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1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>
    <pageSetUpPr fitToPage="1"/>
  </sheetPr>
  <dimension ref="A1:O14"/>
  <sheetViews>
    <sheetView view="pageBreakPreview" zoomScale="60" zoomScaleNormal="66" workbookViewId="0">
      <selection activeCell="A4" sqref="A4:D4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6" width="8.28515625" style="19" hidden="1" customWidth="1"/>
    <col min="7" max="7" width="12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23" t="s">
        <v>89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86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1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>
    <pageSetUpPr fitToPage="1"/>
  </sheetPr>
  <dimension ref="A1:O14"/>
  <sheetViews>
    <sheetView view="pageBreakPreview" zoomScale="60" zoomScaleNormal="66" workbookViewId="0">
      <selection activeCell="A4" sqref="A4:D4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23" t="s">
        <v>58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86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1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>
    <pageSetUpPr fitToPage="1"/>
  </sheetPr>
  <dimension ref="A1:O14"/>
  <sheetViews>
    <sheetView view="pageBreakPreview" zoomScale="60" zoomScaleNormal="66" workbookViewId="0">
      <selection activeCell="A4" sqref="A4:D4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38" t="s">
        <v>25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86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1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sheetPr>
    <pageSetUpPr fitToPage="1"/>
  </sheetPr>
  <dimension ref="A1:O14"/>
  <sheetViews>
    <sheetView view="pageBreakPreview" zoomScale="60" zoomScaleNormal="66" workbookViewId="0">
      <selection activeCell="A4" sqref="A4:D4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38" t="s">
        <v>76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86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1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sheetPr>
    <pageSetUpPr fitToPage="1"/>
  </sheetPr>
  <dimension ref="A1:O14"/>
  <sheetViews>
    <sheetView view="pageBreakPreview" zoomScale="60" zoomScaleNormal="66" workbookViewId="0">
      <selection activeCell="A4" sqref="A4:D4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38" t="s">
        <v>30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86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1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>
    <pageSetUpPr fitToPage="1"/>
  </sheetPr>
  <dimension ref="A1:O14"/>
  <sheetViews>
    <sheetView view="pageBreakPreview" zoomScale="60" zoomScaleNormal="66" workbookViewId="0">
      <selection activeCell="A4" sqref="A4:D4"/>
    </sheetView>
  </sheetViews>
  <sheetFormatPr defaultColWidth="8.85546875" defaultRowHeight="15" x14ac:dyDescent="0.25"/>
  <cols>
    <col min="1" max="1" width="42" style="19" customWidth="1"/>
    <col min="2" max="2" width="25.28515625" style="19" customWidth="1"/>
    <col min="3" max="3" width="12.5703125" style="19" customWidth="1"/>
    <col min="4" max="4" width="16.42578125" style="19" customWidth="1"/>
    <col min="5" max="5" width="19.710937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23" t="s">
        <v>26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86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>
    <pageSetUpPr fitToPage="1"/>
  </sheetPr>
  <dimension ref="A1:O14"/>
  <sheetViews>
    <sheetView view="pageBreakPreview" zoomScale="60" zoomScaleNormal="66" workbookViewId="0">
      <selection activeCell="A4" sqref="A4:D4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23" t="s">
        <v>90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86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1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>
    <pageSetUpPr fitToPage="1"/>
  </sheetPr>
  <dimension ref="A1:O14"/>
  <sheetViews>
    <sheetView view="pageBreakPreview" zoomScale="60" zoomScaleNormal="66" workbookViewId="0">
      <selection activeCell="A4" sqref="A4:D4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23" t="s">
        <v>91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86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111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1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>
    <pageSetUpPr fitToPage="1"/>
  </sheetPr>
  <dimension ref="A1:O14"/>
  <sheetViews>
    <sheetView workbookViewId="0">
      <selection sqref="A1:XFD1048576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23" t="s">
        <v>92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86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111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8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B1152-61C4-4764-BF8F-00BE40E58BED}">
  <dimension ref="A1:O14"/>
  <sheetViews>
    <sheetView workbookViewId="0">
      <selection activeCell="L9" sqref="L9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3.710937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23" t="s">
        <v>98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129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111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>
    <pageSetUpPr fitToPage="1"/>
  </sheetPr>
  <dimension ref="A1:O14"/>
  <sheetViews>
    <sheetView view="pageBreakPreview" zoomScale="60" zoomScaleNormal="66" workbookViewId="0">
      <selection activeCell="A4" sqref="A4:D4"/>
    </sheetView>
  </sheetViews>
  <sheetFormatPr defaultColWidth="8.85546875" defaultRowHeight="15" x14ac:dyDescent="0.2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23" t="s">
        <v>93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25.1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86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111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1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>
    <pageSetUpPr fitToPage="1"/>
  </sheetPr>
  <dimension ref="A1:O14"/>
  <sheetViews>
    <sheetView view="pageBreakPreview" zoomScale="60" zoomScaleNormal="66" workbookViewId="0">
      <selection activeCell="A4" sqref="A4:D4"/>
    </sheetView>
  </sheetViews>
  <sheetFormatPr defaultColWidth="8.85546875" defaultRowHeight="15" x14ac:dyDescent="0.25"/>
  <cols>
    <col min="1" max="1" width="42" style="19" customWidth="1"/>
    <col min="2" max="2" width="27.2851562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 x14ac:dyDescent="0.3">
      <c r="A1" s="138" t="s">
        <v>97</v>
      </c>
      <c r="B1" s="138"/>
      <c r="C1" s="138"/>
      <c r="D1" s="138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38"/>
      <c r="B2" s="138"/>
      <c r="C2" s="138"/>
      <c r="D2" s="138"/>
      <c r="L2" s="18"/>
      <c r="M2" s="18"/>
      <c r="N2" s="18"/>
      <c r="O2" s="18"/>
    </row>
    <row r="3" spans="1:15" x14ac:dyDescent="0.25">
      <c r="A3" s="138"/>
      <c r="B3" s="138"/>
      <c r="C3" s="138"/>
      <c r="D3" s="138"/>
    </row>
    <row r="4" spans="1:15" ht="15" customHeight="1" thickBot="1" x14ac:dyDescent="0.35">
      <c r="A4" s="23" t="s">
        <v>59</v>
      </c>
      <c r="B4" s="24"/>
      <c r="C4" s="24"/>
      <c r="D4" s="24"/>
      <c r="L4" s="18"/>
      <c r="M4" s="18"/>
      <c r="N4" s="18"/>
      <c r="O4" s="18"/>
    </row>
    <row r="5" spans="1:15" ht="19.5" thickBot="1" x14ac:dyDescent="0.35">
      <c r="A5" s="24"/>
      <c r="B5" s="24"/>
      <c r="C5" s="24"/>
      <c r="D5" s="24"/>
      <c r="F5" s="139" t="s">
        <v>28</v>
      </c>
      <c r="G5" s="140"/>
      <c r="H5" s="141"/>
    </row>
    <row r="6" spans="1:15" s="22" customFormat="1" ht="75.599999999999994" customHeight="1" thickBot="1" x14ac:dyDescent="0.3">
      <c r="A6" s="63" t="s">
        <v>66</v>
      </c>
      <c r="B6" s="80" t="s">
        <v>0</v>
      </c>
      <c r="C6" s="81" t="s">
        <v>1</v>
      </c>
      <c r="D6" s="81" t="s">
        <v>2</v>
      </c>
      <c r="E6" s="82" t="s">
        <v>78</v>
      </c>
      <c r="F6" s="50" t="s">
        <v>0</v>
      </c>
      <c r="G6" s="26" t="s">
        <v>1</v>
      </c>
      <c r="H6" s="27" t="s">
        <v>2</v>
      </c>
    </row>
    <row r="7" spans="1:15" s="22" customFormat="1" ht="44.45" customHeight="1" x14ac:dyDescent="0.25">
      <c r="A7" s="64" t="s">
        <v>96</v>
      </c>
      <c r="B7" s="83">
        <f>C7+D7</f>
        <v>0</v>
      </c>
      <c r="C7" s="70"/>
      <c r="D7" s="70"/>
      <c r="E7" s="84"/>
      <c r="F7" s="60">
        <f>G7+H7</f>
        <v>0</v>
      </c>
      <c r="G7" s="28"/>
      <c r="H7" s="29"/>
    </row>
    <row r="8" spans="1:15" s="22" customFormat="1" ht="34.9" customHeight="1" thickBot="1" x14ac:dyDescent="0.3">
      <c r="A8" s="65" t="s">
        <v>67</v>
      </c>
      <c r="B8" s="83">
        <f>C8+D8</f>
        <v>0</v>
      </c>
      <c r="C8" s="71"/>
      <c r="D8" s="70"/>
      <c r="E8" s="84"/>
      <c r="F8" s="61">
        <f>G8+H8</f>
        <v>0</v>
      </c>
      <c r="G8" s="30"/>
      <c r="H8" s="31"/>
    </row>
    <row r="9" spans="1:15" s="22" customFormat="1" ht="32.450000000000003" customHeight="1" thickBot="1" x14ac:dyDescent="0.3">
      <c r="A9" s="66" t="s">
        <v>68</v>
      </c>
      <c r="B9" s="85">
        <f t="shared" ref="B9:H9" si="0">B7+B8</f>
        <v>0</v>
      </c>
      <c r="C9" s="86">
        <f t="shared" si="0"/>
        <v>0</v>
      </c>
      <c r="D9" s="86">
        <f t="shared" si="0"/>
        <v>0</v>
      </c>
      <c r="E9" s="86">
        <f t="shared" si="0"/>
        <v>0</v>
      </c>
      <c r="F9" s="51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79.900000000000006" customHeight="1" thickBot="1" x14ac:dyDescent="0.3">
      <c r="A11" s="53" t="s">
        <v>84</v>
      </c>
      <c r="B11" s="92" t="s">
        <v>0</v>
      </c>
      <c r="C11" s="93" t="s">
        <v>1</v>
      </c>
      <c r="D11" s="94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32">
        <f>G12+H12</f>
        <v>0</v>
      </c>
      <c r="G12" s="33"/>
      <c r="H12" s="34"/>
    </row>
    <row r="13" spans="1:15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15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6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31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40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34.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>
    <tabColor theme="3" tint="0.59999389629810485"/>
  </sheetPr>
  <dimension ref="A1:L14"/>
  <sheetViews>
    <sheetView tabSelected="1" zoomScaleSheetLayoutView="96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5.7109375" customWidth="1"/>
    <col min="6" max="9" width="0" hidden="1" customWidth="1"/>
    <col min="255" max="255" width="30.28515625" customWidth="1"/>
  </cols>
  <sheetData>
    <row r="1" spans="1:12" x14ac:dyDescent="0.25">
      <c r="A1" s="130" t="s">
        <v>97</v>
      </c>
      <c r="B1" s="130"/>
      <c r="C1" s="130"/>
      <c r="D1" s="130"/>
    </row>
    <row r="2" spans="1:12" x14ac:dyDescent="0.25">
      <c r="A2" s="130"/>
      <c r="B2" s="130"/>
      <c r="C2" s="130"/>
      <c r="D2" s="130"/>
    </row>
    <row r="3" spans="1:12" x14ac:dyDescent="0.25">
      <c r="A3" s="130"/>
      <c r="B3" s="130"/>
      <c r="C3" s="130"/>
      <c r="D3" s="130"/>
    </row>
    <row r="4" spans="1:12" ht="27.6" customHeight="1" thickBot="1" x14ac:dyDescent="0.3">
      <c r="A4" s="135" t="s">
        <v>27</v>
      </c>
      <c r="B4" s="135"/>
      <c r="C4" s="135"/>
      <c r="D4" s="135"/>
    </row>
    <row r="5" spans="1:12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12" ht="75.599999999999994" customHeight="1" thickBot="1" x14ac:dyDescent="0.3">
      <c r="A6" s="90" t="s">
        <v>66</v>
      </c>
      <c r="B6" s="108" t="s">
        <v>0</v>
      </c>
      <c r="C6" s="2" t="s">
        <v>1</v>
      </c>
      <c r="D6" s="2" t="s">
        <v>2</v>
      </c>
      <c r="E6" s="117" t="s">
        <v>78</v>
      </c>
      <c r="F6" s="52" t="s">
        <v>0</v>
      </c>
      <c r="G6" s="2" t="s">
        <v>1</v>
      </c>
      <c r="H6" s="3" t="s">
        <v>2</v>
      </c>
      <c r="J6" s="101" t="s">
        <v>79</v>
      </c>
    </row>
    <row r="7" spans="1:12" ht="37.15" customHeight="1" x14ac:dyDescent="0.25">
      <c r="A7" s="64" t="s">
        <v>96</v>
      </c>
      <c r="B7" s="119">
        <f>C7+D7</f>
        <v>32900</v>
      </c>
      <c r="C7" s="14">
        <f>SUM('ВЛандех:М-ЛАЙН'!C7)</f>
        <v>30100</v>
      </c>
      <c r="D7" s="14">
        <f>SUM('ВЛандех:М-ЛАЙН'!D7)</f>
        <v>2800</v>
      </c>
      <c r="E7" s="120">
        <f>SUM('ВЛандех:М-ЛАЙН'!E7)</f>
        <v>0</v>
      </c>
      <c r="F7" s="57">
        <f>G7+H7</f>
        <v>35</v>
      </c>
      <c r="G7" s="39">
        <f>SUM('ВЛандех:М-ЛАЙН'!G7)</f>
        <v>25</v>
      </c>
      <c r="H7" s="40">
        <f>SUM('ВЛандех:М-ЛАЙН'!H7)</f>
        <v>10</v>
      </c>
      <c r="J7" s="111">
        <f>SUM('ВЛандех:М-ЛАЙН'!J7,0)</f>
        <v>95</v>
      </c>
    </row>
    <row r="8" spans="1:12" ht="30" customHeight="1" thickBot="1" x14ac:dyDescent="0.3">
      <c r="A8" s="65" t="s">
        <v>67</v>
      </c>
      <c r="B8" s="121">
        <f>C8+D8</f>
        <v>17000</v>
      </c>
      <c r="C8" s="112">
        <f>SUM('ВЛандех:М-ЛАЙН'!C8)</f>
        <v>17000</v>
      </c>
      <c r="D8" s="112">
        <f>SUM('ВЛандех:М-ЛАЙН'!D8)</f>
        <v>0</v>
      </c>
      <c r="E8" s="122">
        <f>SUM('ВЛандех:М-ЛАЙН'!E8)</f>
        <v>0</v>
      </c>
      <c r="F8" s="58">
        <f>G8+H8</f>
        <v>56</v>
      </c>
      <c r="G8" s="41">
        <f>SUM('ВЛандех:М-ЛАЙН'!G8)</f>
        <v>56</v>
      </c>
      <c r="H8" s="42">
        <f>SUM('ВЛандех:М-ЛАЙН'!H8)</f>
        <v>0</v>
      </c>
      <c r="J8" s="111">
        <f>SUM('ВЛандех:М-ЛАЙН'!J8,0)</f>
        <v>52</v>
      </c>
      <c r="K8" s="142"/>
      <c r="L8" s="143"/>
    </row>
    <row r="9" spans="1:12" ht="32.450000000000003" customHeight="1" thickBot="1" x14ac:dyDescent="0.3">
      <c r="A9" s="66" t="s">
        <v>68</v>
      </c>
      <c r="B9" s="123">
        <f>C9+D9</f>
        <v>49900</v>
      </c>
      <c r="C9" s="124">
        <f>C7+C8</f>
        <v>47100</v>
      </c>
      <c r="D9" s="124">
        <f>D7+D8</f>
        <v>2800</v>
      </c>
      <c r="E9" s="125">
        <f>E7+E8</f>
        <v>0</v>
      </c>
      <c r="F9" s="59">
        <f>G9+H9</f>
        <v>91</v>
      </c>
      <c r="G9" s="43">
        <f>G7+G8</f>
        <v>81</v>
      </c>
      <c r="H9" s="44">
        <f>H7+H8</f>
        <v>10</v>
      </c>
      <c r="J9" s="126">
        <f>J7+J8</f>
        <v>147</v>
      </c>
    </row>
    <row r="10" spans="1:12" ht="15.75" thickBot="1" x14ac:dyDescent="0.3">
      <c r="A10" s="6"/>
      <c r="B10" s="7"/>
      <c r="C10" s="7"/>
      <c r="D10" s="8"/>
    </row>
    <row r="11" spans="1:12" ht="66.599999999999994" customHeight="1" thickBot="1" x14ac:dyDescent="0.3">
      <c r="A11" s="91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2" ht="43.15" customHeight="1" thickBot="1" x14ac:dyDescent="0.3">
      <c r="A12" s="54" t="s">
        <v>81</v>
      </c>
      <c r="B12" s="4">
        <f>C12+D12</f>
        <v>0</v>
      </c>
      <c r="C12" s="4">
        <f>SUM('ВЛандех:М-ЛАЙН'!C12)</f>
        <v>0</v>
      </c>
      <c r="D12" s="5">
        <f>SUM('ВЛандех:М-ЛАЙН'!D12)</f>
        <v>0</v>
      </c>
      <c r="F12" s="45">
        <f>G12+H12</f>
        <v>0</v>
      </c>
      <c r="G12" s="46">
        <f>SUM('ВЛандех:М-ЛАЙН'!G12)</f>
        <v>0</v>
      </c>
      <c r="H12" s="47">
        <f>SUM('ВЛандех:М-ЛАЙН'!H12)</f>
        <v>0</v>
      </c>
    </row>
    <row r="13" spans="1:12" ht="37.9" customHeight="1" x14ac:dyDescent="0.25">
      <c r="A13" s="87" t="s">
        <v>82</v>
      </c>
      <c r="B13" s="68">
        <f t="shared" ref="B13:B14" si="0">C13+D13</f>
        <v>0</v>
      </c>
      <c r="C13" s="68">
        <f>SUM('ВЛандех:М-ЛАЙН'!C13)</f>
        <v>0</v>
      </c>
      <c r="D13" s="95">
        <f>SUM('ВЛандех:М-ЛАЙН'!D13)</f>
        <v>0</v>
      </c>
    </row>
    <row r="14" spans="1:12" ht="41.45" customHeight="1" thickBot="1" x14ac:dyDescent="0.3">
      <c r="A14" s="88" t="s">
        <v>83</v>
      </c>
      <c r="B14" s="78">
        <f t="shared" si="0"/>
        <v>0</v>
      </c>
      <c r="C14" s="78">
        <f>SUM('ВЛандех:М-ЛАЙН'!C14)</f>
        <v>0</v>
      </c>
      <c r="D14" s="96">
        <f>SUM('ВЛандех:М-ЛАЙН'!D14)</f>
        <v>0</v>
      </c>
    </row>
  </sheetData>
  <mergeCells count="4">
    <mergeCell ref="A1:D3"/>
    <mergeCell ref="A4:D4"/>
    <mergeCell ref="F5:H5"/>
    <mergeCell ref="K8:L8"/>
  </mergeCells>
  <pageMargins left="0.7" right="0.7" top="0.75" bottom="0.75" header="0.3" footer="0.3"/>
  <pageSetup paperSize="9" orientation="portrait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dimension ref="A1:A7"/>
  <sheetViews>
    <sheetView workbookViewId="0">
      <selection activeCell="A4" sqref="A4:D4"/>
    </sheetView>
  </sheetViews>
  <sheetFormatPr defaultRowHeight="15" x14ac:dyDescent="0.25"/>
  <sheetData>
    <row r="1" spans="1:1" x14ac:dyDescent="0.25">
      <c r="A1" t="s">
        <v>97</v>
      </c>
    </row>
    <row r="7" spans="1:1" x14ac:dyDescent="0.25">
      <c r="A7" t="s">
        <v>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4"/>
  <sheetViews>
    <sheetView view="pageBreakPreview" zoomScale="60" workbookViewId="0">
      <selection activeCell="A4" sqref="A4:D4"/>
    </sheetView>
  </sheetViews>
  <sheetFormatPr defaultRowHeight="15" x14ac:dyDescent="0.2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x14ac:dyDescent="0.25">
      <c r="A1" s="130" t="s">
        <v>97</v>
      </c>
      <c r="B1" s="130"/>
      <c r="C1" s="130"/>
      <c r="D1" s="130"/>
    </row>
    <row r="2" spans="1:8" x14ac:dyDescent="0.25">
      <c r="A2" s="130"/>
      <c r="B2" s="130"/>
      <c r="C2" s="130"/>
      <c r="D2" s="130"/>
    </row>
    <row r="3" spans="1:8" x14ac:dyDescent="0.25">
      <c r="A3" s="130"/>
      <c r="B3" s="130"/>
      <c r="C3" s="130"/>
      <c r="D3" s="130"/>
    </row>
    <row r="4" spans="1:8" ht="30" customHeight="1" thickBot="1" x14ac:dyDescent="0.3">
      <c r="A4" s="131" t="s">
        <v>33</v>
      </c>
      <c r="B4" s="131"/>
      <c r="C4" s="131"/>
      <c r="D4" s="131"/>
    </row>
    <row r="5" spans="1:8" ht="15.75" thickBot="1" x14ac:dyDescent="0.3">
      <c r="A5" s="1"/>
      <c r="B5" s="67"/>
      <c r="C5" s="67"/>
      <c r="D5" s="67"/>
      <c r="F5" s="132" t="s">
        <v>28</v>
      </c>
      <c r="G5" s="133"/>
      <c r="H5" s="134"/>
    </row>
    <row r="6" spans="1:8" ht="75.599999999999994" customHeight="1" thickBot="1" x14ac:dyDescent="0.3">
      <c r="A6" s="63" t="s">
        <v>66</v>
      </c>
      <c r="B6" s="72" t="s">
        <v>0</v>
      </c>
      <c r="C6" s="73" t="s">
        <v>1</v>
      </c>
      <c r="D6" s="73" t="s">
        <v>2</v>
      </c>
      <c r="E6" s="74" t="s">
        <v>78</v>
      </c>
      <c r="F6" s="48" t="s">
        <v>0</v>
      </c>
      <c r="G6" s="9" t="s">
        <v>1</v>
      </c>
      <c r="H6" s="10" t="s">
        <v>2</v>
      </c>
    </row>
    <row r="7" spans="1:8" ht="25.15" customHeight="1" x14ac:dyDescent="0.25">
      <c r="A7" s="64" t="s">
        <v>96</v>
      </c>
      <c r="B7" s="75">
        <f>C7+D7</f>
        <v>0</v>
      </c>
      <c r="C7" s="68"/>
      <c r="D7" s="68"/>
      <c r="E7" s="76"/>
      <c r="F7" s="55">
        <f>G7+H7</f>
        <v>0</v>
      </c>
      <c r="G7" s="4"/>
      <c r="H7" s="5"/>
    </row>
    <row r="8" spans="1:8" ht="19.899999999999999" customHeight="1" thickBot="1" x14ac:dyDescent="0.3">
      <c r="A8" s="65" t="s">
        <v>67</v>
      </c>
      <c r="B8" s="75">
        <f>C8+D8</f>
        <v>0</v>
      </c>
      <c r="C8" s="69"/>
      <c r="D8" s="68"/>
      <c r="E8" s="76"/>
      <c r="F8" s="56">
        <f>G8+H8</f>
        <v>0</v>
      </c>
      <c r="G8" s="13"/>
      <c r="H8" s="15"/>
    </row>
    <row r="9" spans="1:8" ht="32.450000000000003" customHeight="1" thickBot="1" x14ac:dyDescent="0.3">
      <c r="A9" s="66" t="s">
        <v>68</v>
      </c>
      <c r="B9" s="77">
        <f t="shared" ref="B9:H9" si="0">B7+B8</f>
        <v>0</v>
      </c>
      <c r="C9" s="78">
        <f t="shared" si="0"/>
        <v>0</v>
      </c>
      <c r="D9" s="78">
        <f t="shared" si="0"/>
        <v>0</v>
      </c>
      <c r="E9" s="78">
        <f t="shared" si="0"/>
        <v>0</v>
      </c>
      <c r="F9" s="49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">
      <c r="A11" s="53" t="s">
        <v>84</v>
      </c>
      <c r="B11" s="52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 x14ac:dyDescent="0.3">
      <c r="A12" s="54" t="s">
        <v>81</v>
      </c>
      <c r="B12" s="4">
        <f>C12+D12</f>
        <v>0</v>
      </c>
      <c r="C12" s="4">
        <f>C13+C14</f>
        <v>0</v>
      </c>
      <c r="D12" s="4">
        <f>D13+D14</f>
        <v>0</v>
      </c>
      <c r="F12" s="16">
        <f>G12+H12</f>
        <v>0</v>
      </c>
      <c r="G12" s="11"/>
      <c r="H12" s="12"/>
    </row>
    <row r="13" spans="1:8" ht="37.9" customHeight="1" x14ac:dyDescent="0.25">
      <c r="A13" s="87" t="s">
        <v>82</v>
      </c>
      <c r="B13" s="68">
        <f t="shared" ref="B13:B14" si="1">C13+D13</f>
        <v>0</v>
      </c>
      <c r="C13" s="62"/>
      <c r="D13" s="76"/>
    </row>
    <row r="14" spans="1:8" ht="41.45" customHeight="1" thickBot="1" x14ac:dyDescent="0.3">
      <c r="A14" s="88" t="s">
        <v>83</v>
      </c>
      <c r="B14" s="78">
        <f t="shared" si="1"/>
        <v>0</v>
      </c>
      <c r="C14" s="89"/>
      <c r="D14" s="79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85</vt:i4>
      </vt:variant>
      <vt:variant>
        <vt:lpstr>Именованные диапазоны</vt:lpstr>
      </vt:variant>
      <vt:variant>
        <vt:i4>70</vt:i4>
      </vt:variant>
    </vt:vector>
  </HeadingPairs>
  <TitlesOfParts>
    <vt:vector size="155" baseType="lpstr">
      <vt:lpstr>ВЛандех</vt:lpstr>
      <vt:lpstr>Вичуга</vt:lpstr>
      <vt:lpstr>ГавПосад</vt:lpstr>
      <vt:lpstr>Ильинкое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 </vt:lpstr>
      <vt:lpstr>Пучеж</vt:lpstr>
      <vt:lpstr>Родники</vt:lpstr>
      <vt:lpstr>Тейково</vt:lpstr>
      <vt:lpstr>Фурманов</vt:lpstr>
      <vt:lpstr>Шуя</vt:lpstr>
      <vt:lpstr>Южа</vt:lpstr>
      <vt:lpstr>1 ГКБ</vt:lpstr>
      <vt:lpstr>Куваевская ГКБ </vt:lpstr>
      <vt:lpstr>3 ГКБ</vt:lpstr>
      <vt:lpstr>4 ГКБ </vt:lpstr>
      <vt:lpstr>7 ГКБ </vt:lpstr>
      <vt:lpstr>8 ГКБ</vt:lpstr>
      <vt:lpstr>5 ДГКБ </vt:lpstr>
      <vt:lpstr>РД №1</vt:lpstr>
      <vt:lpstr>РД №4</vt:lpstr>
      <vt:lpstr>СтомПол</vt:lpstr>
      <vt:lpstr>ССМП</vt:lpstr>
      <vt:lpstr>ОДКБ</vt:lpstr>
      <vt:lpstr>ЦМР</vt:lpstr>
      <vt:lpstr>ОКБ</vt:lpstr>
      <vt:lpstr>ОКД</vt:lpstr>
      <vt:lpstr>ОКВД</vt:lpstr>
      <vt:lpstr>Госпиталь</vt:lpstr>
      <vt:lpstr>ООД</vt:lpstr>
      <vt:lpstr>НИИ</vt:lpstr>
      <vt:lpstr>ИГМА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Светадар</vt:lpstr>
      <vt:lpstr>ООО Окулист</vt:lpstr>
      <vt:lpstr>Медиком</vt:lpstr>
      <vt:lpstr>ООО Медицина</vt:lpstr>
      <vt:lpstr>Замыслов</vt:lpstr>
      <vt:lpstr>Нефросовет</vt:lpstr>
      <vt:lpstr>Нефросовет Иваново</vt:lpstr>
      <vt:lpstr>ЗелГородок</vt:lpstr>
      <vt:lpstr>КлСМ</vt:lpstr>
      <vt:lpstr>ООО 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Гиппократ</vt:lpstr>
      <vt:lpstr>Медэко</vt:lpstr>
      <vt:lpstr>К_31</vt:lpstr>
      <vt:lpstr>33МедикАл</vt:lpstr>
      <vt:lpstr>Вита_Авис</vt:lpstr>
      <vt:lpstr>Авиценна</vt:lpstr>
      <vt:lpstr>МРТ Центр</vt:lpstr>
      <vt:lpstr>ЦКДЛ</vt:lpstr>
      <vt:lpstr>МРТ Диагностика</vt:lpstr>
      <vt:lpstr>Миленарис диагн</vt:lpstr>
      <vt:lpstr>Миленарис профил</vt:lpstr>
      <vt:lpstr>УЗ ОД Центр</vt:lpstr>
      <vt:lpstr>ООО Здоровье</vt:lpstr>
      <vt:lpstr>Доктор_Лайт</vt:lpstr>
      <vt:lpstr>КО_НКЦ</vt:lpstr>
      <vt:lpstr>АО Медицина</vt:lpstr>
      <vt:lpstr>АНО МНОРЦ</vt:lpstr>
      <vt:lpstr>ООО Клиника ОМС</vt:lpstr>
      <vt:lpstr>Белая Роза</vt:lpstr>
      <vt:lpstr>М-ЛАЙН</vt:lpstr>
      <vt:lpstr>СВОД</vt:lpstr>
      <vt:lpstr>Лист1</vt:lpstr>
      <vt:lpstr>'1 ГКБ'!Область_печати</vt:lpstr>
      <vt:lpstr>'3 ГКБ'!Область_печати</vt:lpstr>
      <vt:lpstr>'4 ГКБ '!Область_печати</vt:lpstr>
      <vt:lpstr>'5 ДГКБ '!Область_печати</vt:lpstr>
      <vt:lpstr>'7 ГКБ '!Область_печати</vt:lpstr>
      <vt:lpstr>'8 ГКБ'!Область_печати</vt:lpstr>
      <vt:lpstr>Авиценна!Область_печати</vt:lpstr>
      <vt:lpstr>'АО Медицина'!Область_печати</vt:lpstr>
      <vt:lpstr>'Белая Роза'!Область_печати</vt:lpstr>
      <vt:lpstr>Вичуга!Область_печати</vt:lpstr>
      <vt:lpstr>ВЛандех!Область_печати</vt:lpstr>
      <vt:lpstr>ГавПосад!Область_печати</vt:lpstr>
      <vt:lpstr>Госпиталь!Область_печати</vt:lpstr>
      <vt:lpstr>Доктор_Лайт!Область_печати</vt:lpstr>
      <vt:lpstr>Замыслов!Область_печати</vt:lpstr>
      <vt:lpstr>ЗелГородок!Область_печати</vt:lpstr>
      <vt:lpstr>Ивастрамед!Область_печати</vt:lpstr>
      <vt:lpstr>ИвМедЦентр!Область_печати</vt:lpstr>
      <vt:lpstr>ИГМА!Область_печати</vt:lpstr>
      <vt:lpstr>Ильинкое!Область_печати</vt:lpstr>
      <vt:lpstr>К_31!Область_печати</vt:lpstr>
      <vt:lpstr>Кинешма!Область_печати</vt:lpstr>
      <vt:lpstr>КлСМ!Область_печати</vt:lpstr>
      <vt:lpstr>КО_НКЦ!Область_печати</vt:lpstr>
      <vt:lpstr>Комсомольск!Область_печати</vt:lpstr>
      <vt:lpstr>Кохма!Область_печати</vt:lpstr>
      <vt:lpstr>'Куваевская ГКБ '!Область_печати</vt:lpstr>
      <vt:lpstr>Лежнево!Область_печати</vt:lpstr>
      <vt:lpstr>Лух!Область_печати</vt:lpstr>
      <vt:lpstr>Медиком!Область_печати</vt:lpstr>
      <vt:lpstr>'Миленарис диагн'!Область_печати</vt:lpstr>
      <vt:lpstr>'Миленарис профил'!Область_печати</vt:lpstr>
      <vt:lpstr>'М-ЛАЙН'!Область_печати</vt:lpstr>
      <vt:lpstr>'МРТ Диагностика'!Область_печати</vt:lpstr>
      <vt:lpstr>'МРТ Центр'!Область_печати</vt:lpstr>
      <vt:lpstr>'МСЧ №37'!Область_печати</vt:lpstr>
      <vt:lpstr>'МСЧ МВД'!Область_печати</vt:lpstr>
      <vt:lpstr>Нефросовет!Область_печати</vt:lpstr>
      <vt:lpstr>'Нефросовет Иваново'!Область_печати</vt:lpstr>
      <vt:lpstr>НИИ!Область_печати</vt:lpstr>
      <vt:lpstr>ОДКБ!Область_печати</vt:lpstr>
      <vt:lpstr>ОКБ!Область_печати</vt:lpstr>
      <vt:lpstr>ОКВД!Область_печати</vt:lpstr>
      <vt:lpstr>ОКД!Область_печати</vt:lpstr>
      <vt:lpstr>ООД!Область_печати</vt:lpstr>
      <vt:lpstr>'ООО Здоровье'!Область_печати</vt:lpstr>
      <vt:lpstr>'ООО Клиника ОМС'!Область_печати</vt:lpstr>
      <vt:lpstr>'ООО Медицина'!Область_печати</vt:lpstr>
      <vt:lpstr>'ООО Окулист'!Область_печати</vt:lpstr>
      <vt:lpstr>Офтальмохир!Область_печати</vt:lpstr>
      <vt:lpstr>Палех!Область_печати</vt:lpstr>
      <vt:lpstr>Пестяки!Область_печати</vt:lpstr>
      <vt:lpstr>'Приволжск '!Область_печати</vt:lpstr>
      <vt:lpstr>Пучеж!Область_печати</vt:lpstr>
      <vt:lpstr>'РД №1'!Область_печати</vt:lpstr>
      <vt:lpstr>'РД №4'!Область_печати</vt:lpstr>
      <vt:lpstr>Решма!Область_печати</vt:lpstr>
      <vt:lpstr>РЖД!Область_печати</vt:lpstr>
      <vt:lpstr>Родники!Область_печати</vt:lpstr>
      <vt:lpstr>Светадар!Область_печати</vt:lpstr>
      <vt:lpstr>СВОД!Область_печати</vt:lpstr>
      <vt:lpstr>ССМП!Область_печати</vt:lpstr>
      <vt:lpstr>СтомПол!Область_печати</vt:lpstr>
      <vt:lpstr>Тейково!Область_печати</vt:lpstr>
      <vt:lpstr>'УЗ ОД Центр'!Область_печати</vt:lpstr>
      <vt:lpstr>Фурманов!Область_печати</vt:lpstr>
      <vt:lpstr>ЦКДЛ!Область_печати</vt:lpstr>
      <vt:lpstr>ЦМР!Область_печати</vt:lpstr>
      <vt:lpstr>Шуя!Область_печати</vt:lpstr>
      <vt:lpstr>Южа!Область_печати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Светлана Сергеевна Можаева</cp:lastModifiedBy>
  <cp:lastPrinted>2018-09-04T13:01:56Z</cp:lastPrinted>
  <dcterms:created xsi:type="dcterms:W3CDTF">2018-02-01T05:58:38Z</dcterms:created>
  <dcterms:modified xsi:type="dcterms:W3CDTF">2023-07-03T12:59:14Z</dcterms:modified>
</cp:coreProperties>
</file>