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"/>
    </mc:Choice>
  </mc:AlternateContent>
  <xr:revisionPtr revIDLastSave="0" documentId="13_ncr:1_{3E837B40-7A1B-447E-8901-165AAA23E928}" xr6:coauthVersionLast="47" xr6:coauthVersionMax="47" xr10:uidLastSave="{00000000-0000-0000-0000-000000000000}"/>
  <bookViews>
    <workbookView xWindow="-120" yWindow="-120" windowWidth="15600" windowHeight="11160" tabRatio="709" xr2:uid="{00000000-000D-0000-FFFF-FFFF00000000}"/>
  </bookViews>
  <sheets>
    <sheet name="16.01.2026" sheetId="5" r:id="rId1"/>
  </sheets>
  <definedNames>
    <definedName name="_xlnm._FilterDatabase" localSheetId="0" hidden="1">'16.01.2026'!$A$2:$P$524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6" i="5" l="1"/>
  <c r="I186" i="5"/>
  <c r="J186" i="5"/>
  <c r="K186" i="5"/>
  <c r="H246" i="5"/>
  <c r="I246" i="5"/>
  <c r="J246" i="5"/>
  <c r="K246" i="5"/>
  <c r="H248" i="5"/>
  <c r="I248" i="5"/>
  <c r="J248" i="5"/>
  <c r="K248" i="5"/>
  <c r="H124" i="5"/>
  <c r="I124" i="5"/>
  <c r="J124" i="5"/>
  <c r="K124" i="5" s="1"/>
  <c r="H118" i="5"/>
  <c r="I118" i="5"/>
  <c r="J118" i="5"/>
  <c r="K118" i="5" s="1"/>
  <c r="H319" i="5"/>
  <c r="I319" i="5"/>
  <c r="J319" i="5"/>
  <c r="K319" i="5" s="1"/>
  <c r="H320" i="5"/>
  <c r="I320" i="5"/>
  <c r="J320" i="5" s="1"/>
  <c r="K320" i="5" s="1"/>
  <c r="H192" i="5"/>
  <c r="I192" i="5"/>
  <c r="J192" i="5"/>
  <c r="K192" i="5"/>
  <c r="H327" i="5"/>
  <c r="I327" i="5"/>
  <c r="H328" i="5"/>
  <c r="I328" i="5"/>
  <c r="J328" i="5" s="1"/>
  <c r="K328" i="5" s="1"/>
  <c r="H329" i="5"/>
  <c r="I329" i="5"/>
  <c r="J329" i="5" s="1"/>
  <c r="K329" i="5" s="1"/>
  <c r="H330" i="5"/>
  <c r="I330" i="5"/>
  <c r="J330" i="5"/>
  <c r="K330" i="5"/>
  <c r="H201" i="5"/>
  <c r="I201" i="5"/>
  <c r="J201" i="5" s="1"/>
  <c r="K201" i="5" s="1"/>
  <c r="H164" i="5"/>
  <c r="I164" i="5"/>
  <c r="J164" i="5"/>
  <c r="K164" i="5" s="1"/>
  <c r="H165" i="5"/>
  <c r="I165" i="5"/>
  <c r="J165" i="5"/>
  <c r="K165" i="5"/>
  <c r="H517" i="5"/>
  <c r="I517" i="5"/>
  <c r="J517" i="5"/>
  <c r="K517" i="5" s="1"/>
  <c r="H485" i="5"/>
  <c r="I485" i="5"/>
  <c r="J485" i="5" s="1"/>
  <c r="K485" i="5" s="1"/>
  <c r="H492" i="5"/>
  <c r="I492" i="5"/>
  <c r="J492" i="5"/>
  <c r="K492" i="5" s="1"/>
  <c r="H491" i="5"/>
  <c r="I491" i="5"/>
  <c r="J491" i="5"/>
  <c r="K491" i="5" s="1"/>
  <c r="H503" i="5"/>
  <c r="I503" i="5"/>
  <c r="J503" i="5"/>
  <c r="K503" i="5" s="1"/>
  <c r="H502" i="5"/>
  <c r="I502" i="5"/>
  <c r="J502" i="5" s="1"/>
  <c r="K502" i="5" s="1"/>
  <c r="H478" i="5"/>
  <c r="I478" i="5"/>
  <c r="J478" i="5" s="1"/>
  <c r="K478" i="5" s="1"/>
  <c r="H480" i="5"/>
  <c r="I480" i="5"/>
  <c r="J480" i="5"/>
  <c r="K480" i="5" s="1"/>
  <c r="H364" i="5"/>
  <c r="I364" i="5"/>
  <c r="J364" i="5"/>
  <c r="K364" i="5" s="1"/>
  <c r="H365" i="5"/>
  <c r="I365" i="5"/>
  <c r="J365" i="5"/>
  <c r="K365" i="5" s="1"/>
  <c r="H366" i="5"/>
  <c r="I366" i="5"/>
  <c r="J366" i="5"/>
  <c r="K366" i="5" s="1"/>
  <c r="H367" i="5"/>
  <c r="I367" i="5"/>
  <c r="J367" i="5"/>
  <c r="K367" i="5"/>
  <c r="H52" i="5"/>
  <c r="I52" i="5"/>
  <c r="J52" i="5"/>
  <c r="K52" i="5" s="1"/>
  <c r="H368" i="5"/>
  <c r="I368" i="5"/>
  <c r="J368" i="5"/>
  <c r="K368" i="5" s="1"/>
  <c r="H376" i="5"/>
  <c r="I376" i="5"/>
  <c r="J376" i="5" s="1"/>
  <c r="K376" i="5" s="1"/>
  <c r="H220" i="5"/>
  <c r="I220" i="5"/>
  <c r="J220" i="5" s="1"/>
  <c r="K220" i="5" s="1"/>
  <c r="H377" i="5"/>
  <c r="I377" i="5"/>
  <c r="J377" i="5"/>
  <c r="K377" i="5" s="1"/>
  <c r="H179" i="5"/>
  <c r="I179" i="5"/>
  <c r="J179" i="5"/>
  <c r="K179" i="5"/>
  <c r="H219" i="5"/>
  <c r="I219" i="5"/>
  <c r="J219" i="5"/>
  <c r="K219" i="5" s="1"/>
  <c r="H415" i="5"/>
  <c r="I415" i="5"/>
  <c r="J415" i="5"/>
  <c r="K415" i="5" s="1"/>
  <c r="H414" i="5"/>
  <c r="I414" i="5"/>
  <c r="J414" i="5" s="1"/>
  <c r="K414" i="5" s="1"/>
  <c r="H420" i="5"/>
  <c r="I420" i="5"/>
  <c r="J420" i="5"/>
  <c r="K420" i="5" s="1"/>
  <c r="H421" i="5"/>
  <c r="I421" i="5"/>
  <c r="J421" i="5" s="1"/>
  <c r="K421" i="5" s="1"/>
  <c r="H422" i="5"/>
  <c r="I422" i="5"/>
  <c r="J422" i="5"/>
  <c r="K422" i="5"/>
  <c r="H423" i="5"/>
  <c r="I423" i="5"/>
  <c r="J423" i="5"/>
  <c r="K423" i="5" s="1"/>
  <c r="H182" i="5"/>
  <c r="I182" i="5"/>
  <c r="J182" i="5"/>
  <c r="K182" i="5" s="1"/>
  <c r="H290" i="5"/>
  <c r="I290" i="5"/>
  <c r="H430" i="5"/>
  <c r="I430" i="5"/>
  <c r="J430" i="5"/>
  <c r="K430" i="5"/>
  <c r="H431" i="5"/>
  <c r="I431" i="5"/>
  <c r="J431" i="5"/>
  <c r="K431" i="5" s="1"/>
  <c r="H455" i="5"/>
  <c r="I455" i="5"/>
  <c r="J455" i="5"/>
  <c r="K455" i="5" s="1"/>
  <c r="H458" i="5"/>
  <c r="I458" i="5"/>
  <c r="J458" i="5"/>
  <c r="K458" i="5"/>
  <c r="H475" i="5"/>
  <c r="I475" i="5"/>
  <c r="J475" i="5" s="1"/>
  <c r="K475" i="5" s="1"/>
  <c r="H472" i="5"/>
  <c r="I472" i="5"/>
  <c r="J472" i="5" s="1"/>
  <c r="K472" i="5" s="1"/>
  <c r="H88" i="5"/>
  <c r="I88" i="5"/>
  <c r="J88" i="5" s="1"/>
  <c r="K88" i="5" s="1"/>
  <c r="H89" i="5"/>
  <c r="I89" i="5"/>
  <c r="J89" i="5" s="1"/>
  <c r="K89" i="5" s="1"/>
  <c r="H181" i="5"/>
  <c r="I181" i="5"/>
  <c r="J181" i="5"/>
  <c r="K181" i="5"/>
  <c r="H477" i="5"/>
  <c r="I477" i="5"/>
  <c r="J477" i="5"/>
  <c r="K477" i="5" s="1"/>
  <c r="H245" i="5"/>
  <c r="I245" i="5"/>
  <c r="J245" i="5"/>
  <c r="K245" i="5" s="1"/>
  <c r="H205" i="5"/>
  <c r="I205" i="5"/>
  <c r="J205" i="5"/>
  <c r="K205" i="5"/>
  <c r="H461" i="5"/>
  <c r="I461" i="5"/>
  <c r="J461" i="5" s="1"/>
  <c r="K461" i="5" s="1"/>
  <c r="H464" i="5"/>
  <c r="I464" i="5"/>
  <c r="J464" i="5" s="1"/>
  <c r="K464" i="5" s="1"/>
  <c r="H183" i="5"/>
  <c r="I183" i="5"/>
  <c r="J183" i="5" s="1"/>
  <c r="K183" i="5" s="1"/>
  <c r="H230" i="5"/>
  <c r="I230" i="5"/>
  <c r="J230" i="5" s="1"/>
  <c r="K230" i="5" s="1"/>
  <c r="H417" i="5"/>
  <c r="I417" i="5"/>
  <c r="J417" i="5" s="1"/>
  <c r="K417" i="5" s="1"/>
  <c r="H416" i="5"/>
  <c r="I416" i="5"/>
  <c r="J416" i="5"/>
  <c r="K416" i="5" s="1"/>
  <c r="H252" i="5"/>
  <c r="I252" i="5"/>
  <c r="J252" i="5"/>
  <c r="K252" i="5" s="1"/>
  <c r="H274" i="5"/>
  <c r="I274" i="5"/>
  <c r="J274" i="5" s="1"/>
  <c r="K274" i="5" s="1"/>
  <c r="H278" i="5"/>
  <c r="I278" i="5"/>
  <c r="J278" i="5" s="1"/>
  <c r="K278" i="5" s="1"/>
  <c r="H392" i="5"/>
  <c r="I392" i="5"/>
  <c r="J392" i="5"/>
  <c r="K392" i="5" s="1"/>
  <c r="H434" i="5"/>
  <c r="I434" i="5"/>
  <c r="J434" i="5"/>
  <c r="K434" i="5"/>
  <c r="H437" i="5"/>
  <c r="I437" i="5"/>
  <c r="J437" i="5" s="1"/>
  <c r="K437" i="5" s="1"/>
  <c r="H268" i="5"/>
  <c r="I268" i="5"/>
  <c r="J268" i="5"/>
  <c r="K268" i="5"/>
  <c r="H270" i="5"/>
  <c r="I270" i="5"/>
  <c r="J270" i="5"/>
  <c r="K270" i="5" s="1"/>
  <c r="H275" i="5"/>
  <c r="I275" i="5"/>
  <c r="J275" i="5"/>
  <c r="K275" i="5" s="1"/>
  <c r="H282" i="5"/>
  <c r="I282" i="5"/>
  <c r="J282" i="5"/>
  <c r="K282" i="5" s="1"/>
  <c r="H441" i="5"/>
  <c r="I441" i="5"/>
  <c r="J441" i="5" s="1"/>
  <c r="K441" i="5" s="1"/>
  <c r="H440" i="5"/>
  <c r="I440" i="5"/>
  <c r="J440" i="5"/>
  <c r="K440" i="5" s="1"/>
  <c r="H424" i="5"/>
  <c r="I424" i="5"/>
  <c r="J424" i="5"/>
  <c r="K424" i="5"/>
  <c r="H427" i="5"/>
  <c r="I427" i="5"/>
  <c r="J427" i="5"/>
  <c r="K427" i="5"/>
  <c r="H292" i="5"/>
  <c r="I292" i="5"/>
  <c r="J292" i="5"/>
  <c r="K292" i="5"/>
  <c r="H295" i="5"/>
  <c r="I295" i="5"/>
  <c r="J295" i="5"/>
  <c r="K295" i="5"/>
  <c r="H307" i="5"/>
  <c r="I307" i="5"/>
  <c r="J307" i="5"/>
  <c r="K307" i="5"/>
  <c r="H314" i="5"/>
  <c r="I314" i="5"/>
  <c r="J314" i="5"/>
  <c r="K314" i="5"/>
  <c r="H308" i="5"/>
  <c r="I308" i="5"/>
  <c r="J308" i="5"/>
  <c r="K308" i="5"/>
  <c r="H309" i="5"/>
  <c r="I309" i="5"/>
  <c r="J309" i="5"/>
  <c r="K309" i="5" s="1"/>
  <c r="H445" i="5"/>
  <c r="I445" i="5"/>
  <c r="J445" i="5"/>
  <c r="K445" i="5"/>
  <c r="H448" i="5"/>
  <c r="I448" i="5"/>
  <c r="J448" i="5"/>
  <c r="K448" i="5"/>
  <c r="H467" i="5"/>
  <c r="I467" i="5"/>
  <c r="J467" i="5"/>
  <c r="K467" i="5" s="1"/>
  <c r="H470" i="5"/>
  <c r="I470" i="5"/>
  <c r="J470" i="5"/>
  <c r="K470" i="5" s="1"/>
  <c r="H488" i="5"/>
  <c r="I488" i="5"/>
  <c r="J488" i="5"/>
  <c r="K488" i="5" s="1"/>
  <c r="H51" i="5"/>
  <c r="I51" i="5"/>
  <c r="J51" i="5" s="1"/>
  <c r="K51" i="5" s="1"/>
  <c r="H451" i="5"/>
  <c r="I451" i="5"/>
  <c r="J451" i="5"/>
  <c r="K451" i="5"/>
  <c r="H241" i="5"/>
  <c r="I241" i="5"/>
  <c r="J241" i="5"/>
  <c r="K241" i="5" s="1"/>
  <c r="H240" i="5"/>
  <c r="I240" i="5"/>
  <c r="J240" i="5" s="1"/>
  <c r="K240" i="5" s="1"/>
  <c r="H85" i="5"/>
  <c r="I85" i="5"/>
  <c r="J85" i="5" s="1"/>
  <c r="K85" i="5" s="1"/>
  <c r="H188" i="5"/>
  <c r="I188" i="5"/>
  <c r="J188" i="5"/>
  <c r="K188" i="5" s="1"/>
  <c r="H283" i="5"/>
  <c r="I283" i="5"/>
  <c r="J283" i="5" s="1"/>
  <c r="K283" i="5" s="1"/>
  <c r="H208" i="5"/>
  <c r="I208" i="5"/>
  <c r="J208" i="5" s="1"/>
  <c r="K208" i="5" s="1"/>
  <c r="H234" i="5"/>
  <c r="I234" i="5"/>
  <c r="J234" i="5" s="1"/>
  <c r="K234" i="5" s="1"/>
  <c r="H266" i="5"/>
  <c r="I266" i="5"/>
  <c r="J266" i="5"/>
  <c r="K266" i="5" s="1"/>
  <c r="H262" i="5"/>
  <c r="I262" i="5"/>
  <c r="J262" i="5"/>
  <c r="K262" i="5" s="1"/>
  <c r="H264" i="5"/>
  <c r="I264" i="5"/>
  <c r="J264" i="5" s="1"/>
  <c r="K264" i="5" s="1"/>
  <c r="H265" i="5"/>
  <c r="I265" i="5"/>
  <c r="J265" i="5" s="1"/>
  <c r="K265" i="5" s="1"/>
  <c r="H257" i="5"/>
  <c r="I257" i="5"/>
  <c r="J257" i="5"/>
  <c r="K257" i="5" s="1"/>
  <c r="H256" i="5"/>
  <c r="I256" i="5"/>
  <c r="J256" i="5" s="1"/>
  <c r="K256" i="5" s="1"/>
  <c r="H258" i="5"/>
  <c r="I258" i="5"/>
  <c r="J258" i="5"/>
  <c r="K258" i="5" s="1"/>
  <c r="H263" i="5"/>
  <c r="I263" i="5"/>
  <c r="J263" i="5" s="1"/>
  <c r="K263" i="5" s="1"/>
  <c r="H260" i="5"/>
  <c r="I260" i="5"/>
  <c r="J260" i="5"/>
  <c r="K260" i="5" s="1"/>
  <c r="H259" i="5"/>
  <c r="I259" i="5"/>
  <c r="J259" i="5"/>
  <c r="K259" i="5" s="1"/>
  <c r="H325" i="5"/>
  <c r="I325" i="5"/>
  <c r="J325" i="5" s="1"/>
  <c r="K325" i="5" s="1"/>
  <c r="H326" i="5"/>
  <c r="I326" i="5"/>
  <c r="J326" i="5" s="1"/>
  <c r="K326" i="5" s="1"/>
  <c r="H198" i="5"/>
  <c r="I198" i="5"/>
  <c r="J198" i="5"/>
  <c r="K198" i="5" s="1"/>
  <c r="H133" i="5"/>
  <c r="I133" i="5"/>
  <c r="J133" i="5" s="1"/>
  <c r="K133" i="5" s="1"/>
  <c r="H134" i="5"/>
  <c r="I134" i="5"/>
  <c r="J134" i="5"/>
  <c r="K134" i="5" s="1"/>
  <c r="H432" i="5"/>
  <c r="I432" i="5"/>
  <c r="J432" i="5" s="1"/>
  <c r="K432" i="5" s="1"/>
  <c r="H269" i="5"/>
  <c r="I269" i="5"/>
  <c r="J269" i="5"/>
  <c r="K269" i="5" s="1"/>
  <c r="H271" i="5"/>
  <c r="I271" i="5"/>
  <c r="J271" i="5" s="1"/>
  <c r="K271" i="5" s="1"/>
  <c r="H41" i="5"/>
  <c r="J41" i="5" s="1"/>
  <c r="K41" i="5" s="1"/>
  <c r="I41" i="5"/>
  <c r="H42" i="5"/>
  <c r="I42" i="5"/>
  <c r="J42" i="5"/>
  <c r="K42" i="5" s="1"/>
  <c r="H380" i="5"/>
  <c r="I380" i="5"/>
  <c r="J380" i="5"/>
  <c r="K380" i="5" s="1"/>
  <c r="H387" i="5"/>
  <c r="I387" i="5"/>
  <c r="J387" i="5"/>
  <c r="K387" i="5" s="1"/>
  <c r="H404" i="5"/>
  <c r="I404" i="5"/>
  <c r="J404" i="5"/>
  <c r="K404" i="5" s="1"/>
  <c r="H405" i="5"/>
  <c r="I405" i="5"/>
  <c r="J405" i="5"/>
  <c r="K405" i="5" s="1"/>
  <c r="H411" i="5"/>
  <c r="I411" i="5"/>
  <c r="J411" i="5"/>
  <c r="K411" i="5" s="1"/>
  <c r="H406" i="5"/>
  <c r="I406" i="5"/>
  <c r="J406" i="5"/>
  <c r="K406" i="5" s="1"/>
  <c r="H412" i="5"/>
  <c r="I412" i="5"/>
  <c r="J412" i="5"/>
  <c r="K412" i="5" s="1"/>
  <c r="H273" i="5"/>
  <c r="I273" i="5"/>
  <c r="J273" i="5"/>
  <c r="K273" i="5" s="1"/>
  <c r="H272" i="5"/>
  <c r="I272" i="5"/>
  <c r="J272" i="5"/>
  <c r="K272" i="5" s="1"/>
  <c r="H276" i="5"/>
  <c r="I276" i="5"/>
  <c r="J276" i="5"/>
  <c r="K276" i="5" s="1"/>
  <c r="H285" i="5"/>
  <c r="I285" i="5"/>
  <c r="J285" i="5"/>
  <c r="K285" i="5" s="1"/>
  <c r="H286" i="5"/>
  <c r="I286" i="5"/>
  <c r="J286" i="5"/>
  <c r="K286" i="5" s="1"/>
  <c r="H453" i="5"/>
  <c r="I453" i="5"/>
  <c r="J453" i="5"/>
  <c r="K453" i="5" s="1"/>
  <c r="H456" i="5"/>
  <c r="I456" i="5"/>
  <c r="J456" i="5"/>
  <c r="K456" i="5" s="1"/>
  <c r="H452" i="5"/>
  <c r="I452" i="5"/>
  <c r="J452" i="5" s="1"/>
  <c r="K452" i="5" s="1"/>
  <c r="H279" i="5"/>
  <c r="I279" i="5"/>
  <c r="J279" i="5" s="1"/>
  <c r="K279" i="5" s="1"/>
  <c r="H280" i="5"/>
  <c r="I280" i="5"/>
  <c r="J280" i="5"/>
  <c r="K280" i="5" s="1"/>
  <c r="H362" i="5"/>
  <c r="I362" i="5"/>
  <c r="J362" i="5"/>
  <c r="K362" i="5" s="1"/>
  <c r="H363" i="5"/>
  <c r="I363" i="5"/>
  <c r="J363" i="5" s="1"/>
  <c r="K363" i="5" s="1"/>
  <c r="H332" i="5"/>
  <c r="J332" i="5" s="1"/>
  <c r="K332" i="5" s="1"/>
  <c r="I332" i="5"/>
  <c r="H339" i="5"/>
  <c r="I339" i="5"/>
  <c r="J339" i="5" s="1"/>
  <c r="K339" i="5" s="1"/>
  <c r="H352" i="5"/>
  <c r="I352" i="5"/>
  <c r="J352" i="5" s="1"/>
  <c r="K352" i="5" s="1"/>
  <c r="H353" i="5"/>
  <c r="I353" i="5"/>
  <c r="H359" i="5"/>
  <c r="I359" i="5"/>
  <c r="J359" i="5" s="1"/>
  <c r="K359" i="5" s="1"/>
  <c r="H354" i="5"/>
  <c r="I354" i="5"/>
  <c r="J354" i="5" s="1"/>
  <c r="K354" i="5" s="1"/>
  <c r="H360" i="5"/>
  <c r="J360" i="5" s="1"/>
  <c r="K360" i="5" s="1"/>
  <c r="I360" i="5"/>
  <c r="H333" i="5"/>
  <c r="J333" i="5" s="1"/>
  <c r="K333" i="5" s="1"/>
  <c r="I333" i="5"/>
  <c r="H299" i="5"/>
  <c r="I299" i="5"/>
  <c r="J299" i="5"/>
  <c r="K299" i="5" s="1"/>
  <c r="H291" i="5"/>
  <c r="J291" i="5" s="1"/>
  <c r="K291" i="5" s="1"/>
  <c r="I291" i="5"/>
  <c r="H443" i="5"/>
  <c r="I443" i="5"/>
  <c r="J443" i="5"/>
  <c r="K443" i="5" s="1"/>
  <c r="H446" i="5"/>
  <c r="I446" i="5"/>
  <c r="J446" i="5" s="1"/>
  <c r="K446" i="5" s="1"/>
  <c r="H247" i="5"/>
  <c r="I247" i="5"/>
  <c r="J247" i="5"/>
  <c r="K247" i="5" s="1"/>
  <c r="H459" i="5"/>
  <c r="I459" i="5"/>
  <c r="J459" i="5" s="1"/>
  <c r="K459" i="5" s="1"/>
  <c r="H462" i="5"/>
  <c r="I462" i="5"/>
  <c r="J462" i="5"/>
  <c r="K462" i="5" s="1"/>
  <c r="H369" i="5"/>
  <c r="I369" i="5"/>
  <c r="J369" i="5" s="1"/>
  <c r="K369" i="5" s="1"/>
  <c r="H476" i="5"/>
  <c r="I476" i="5"/>
  <c r="J476" i="5"/>
  <c r="K476" i="5" s="1"/>
  <c r="H473" i="5"/>
  <c r="I473" i="5"/>
  <c r="J473" i="5" s="1"/>
  <c r="K473" i="5" s="1"/>
  <c r="H95" i="5"/>
  <c r="I95" i="5"/>
  <c r="J95" i="5"/>
  <c r="K95" i="5" s="1"/>
  <c r="H212" i="5"/>
  <c r="I212" i="5"/>
  <c r="J212" i="5" s="1"/>
  <c r="K212" i="5" s="1"/>
  <c r="H277" i="5"/>
  <c r="I277" i="5"/>
  <c r="J277" i="5"/>
  <c r="K277" i="5" s="1"/>
  <c r="H334" i="5"/>
  <c r="I334" i="5"/>
  <c r="J334" i="5" s="1"/>
  <c r="K334" i="5" s="1"/>
  <c r="H343" i="5"/>
  <c r="I343" i="5"/>
  <c r="J343" i="5"/>
  <c r="K343" i="5" s="1"/>
  <c r="H231" i="5"/>
  <c r="I231" i="5"/>
  <c r="J231" i="5" s="1"/>
  <c r="K231" i="5" s="1"/>
  <c r="H435" i="5"/>
  <c r="I435" i="5"/>
  <c r="J435" i="5"/>
  <c r="K435" i="5" s="1"/>
  <c r="H438" i="5"/>
  <c r="I438" i="5"/>
  <c r="J438" i="5" s="1"/>
  <c r="K438" i="5" s="1"/>
  <c r="H450" i="5"/>
  <c r="I450" i="5"/>
  <c r="J450" i="5"/>
  <c r="K450" i="5" s="1"/>
  <c r="H449" i="5"/>
  <c r="I449" i="5"/>
  <c r="J449" i="5" s="1"/>
  <c r="K449" i="5" s="1"/>
  <c r="H433" i="5"/>
  <c r="I433" i="5"/>
  <c r="J433" i="5"/>
  <c r="K433" i="5" s="1"/>
  <c r="H465" i="5"/>
  <c r="J465" i="5" s="1"/>
  <c r="K465" i="5" s="1"/>
  <c r="I465" i="5"/>
  <c r="H468" i="5"/>
  <c r="J468" i="5" s="1"/>
  <c r="K468" i="5" s="1"/>
  <c r="I468" i="5"/>
  <c r="H267" i="5"/>
  <c r="I267" i="5"/>
  <c r="J267" i="5" s="1"/>
  <c r="K267" i="5" s="1"/>
  <c r="H261" i="5"/>
  <c r="J261" i="5" s="1"/>
  <c r="K261" i="5" s="1"/>
  <c r="I261" i="5"/>
  <c r="H284" i="5"/>
  <c r="I284" i="5"/>
  <c r="J284" i="5"/>
  <c r="K284" i="5" s="1"/>
  <c r="H317" i="5"/>
  <c r="I317" i="5"/>
  <c r="J317" i="5" s="1"/>
  <c r="K317" i="5" s="1"/>
  <c r="H318" i="5"/>
  <c r="I318" i="5"/>
  <c r="J318" i="5"/>
  <c r="K318" i="5" s="1"/>
  <c r="H374" i="5"/>
  <c r="I374" i="5"/>
  <c r="J374" i="5"/>
  <c r="K374" i="5" s="1"/>
  <c r="H375" i="5"/>
  <c r="I375" i="5"/>
  <c r="J375" i="5"/>
  <c r="K375" i="5"/>
  <c r="H444" i="5"/>
  <c r="I444" i="5"/>
  <c r="J444" i="5"/>
  <c r="K444" i="5"/>
  <c r="H447" i="5"/>
  <c r="I447" i="5"/>
  <c r="J447" i="5"/>
  <c r="K447" i="5" s="1"/>
  <c r="H442" i="5"/>
  <c r="I442" i="5"/>
  <c r="J442" i="5"/>
  <c r="K442" i="5" s="1"/>
  <c r="H425" i="5"/>
  <c r="I425" i="5"/>
  <c r="J425" i="5"/>
  <c r="K425" i="5" s="1"/>
  <c r="H428" i="5"/>
  <c r="I428" i="5"/>
  <c r="J428" i="5"/>
  <c r="K428" i="5" s="1"/>
  <c r="H222" i="5"/>
  <c r="J222" i="5" s="1"/>
  <c r="K222" i="5" s="1"/>
  <c r="I222" i="5"/>
  <c r="H378" i="5"/>
  <c r="I378" i="5"/>
  <c r="J378" i="5"/>
  <c r="K378" i="5" s="1"/>
  <c r="H228" i="5"/>
  <c r="I228" i="5"/>
  <c r="J228" i="5" s="1"/>
  <c r="K228" i="5" s="1"/>
  <c r="H436" i="5"/>
  <c r="I436" i="5"/>
  <c r="J436" i="5"/>
  <c r="K436" i="5" s="1"/>
  <c r="H439" i="5"/>
  <c r="I439" i="5"/>
  <c r="J439" i="5" s="1"/>
  <c r="K439" i="5" s="1"/>
  <c r="H457" i="5"/>
  <c r="I457" i="5"/>
  <c r="J457" i="5"/>
  <c r="K457" i="5" s="1"/>
  <c r="H454" i="5"/>
  <c r="I454" i="5"/>
  <c r="J454" i="5" s="1"/>
  <c r="K454" i="5" s="1"/>
  <c r="H296" i="5"/>
  <c r="I296" i="5"/>
  <c r="J296" i="5"/>
  <c r="K296" i="5" s="1"/>
  <c r="H315" i="5"/>
  <c r="I315" i="5"/>
  <c r="J315" i="5"/>
  <c r="K315" i="5" s="1"/>
  <c r="H426" i="5"/>
  <c r="I426" i="5"/>
  <c r="J426" i="5"/>
  <c r="K426" i="5" s="1"/>
  <c r="H429" i="5"/>
  <c r="J429" i="5" s="1"/>
  <c r="K429" i="5" s="1"/>
  <c r="I429" i="5"/>
  <c r="H397" i="5"/>
  <c r="J397" i="5" s="1"/>
  <c r="K397" i="5" s="1"/>
  <c r="I397" i="5"/>
  <c r="H399" i="5"/>
  <c r="J399" i="5" s="1"/>
  <c r="K399" i="5" s="1"/>
  <c r="I399" i="5"/>
  <c r="H394" i="5"/>
  <c r="I394" i="5"/>
  <c r="J394" i="5" s="1"/>
  <c r="K394" i="5" s="1"/>
  <c r="H400" i="5"/>
  <c r="J400" i="5" s="1"/>
  <c r="K400" i="5" s="1"/>
  <c r="I400" i="5"/>
  <c r="H398" i="5"/>
  <c r="I398" i="5"/>
  <c r="J398" i="5" s="1"/>
  <c r="K398" i="5" s="1"/>
  <c r="H418" i="5"/>
  <c r="J418" i="5" s="1"/>
  <c r="K418" i="5" s="1"/>
  <c r="I418" i="5"/>
  <c r="H419" i="5"/>
  <c r="I419" i="5"/>
  <c r="J419" i="5" s="1"/>
  <c r="K419" i="5" s="1"/>
  <c r="H460" i="5"/>
  <c r="J460" i="5" s="1"/>
  <c r="K460" i="5" s="1"/>
  <c r="I460" i="5"/>
  <c r="H463" i="5"/>
  <c r="J463" i="5" s="1"/>
  <c r="K463" i="5" s="1"/>
  <c r="I463" i="5"/>
  <c r="H293" i="5"/>
  <c r="J293" i="5" s="1"/>
  <c r="K293" i="5" s="1"/>
  <c r="I293" i="5"/>
  <c r="H297" i="5"/>
  <c r="I297" i="5"/>
  <c r="J297" i="5" s="1"/>
  <c r="K297" i="5" s="1"/>
  <c r="H310" i="5"/>
  <c r="J310" i="5" s="1"/>
  <c r="K310" i="5" s="1"/>
  <c r="I310" i="5"/>
  <c r="H311" i="5"/>
  <c r="I311" i="5"/>
  <c r="J311" i="5" s="1"/>
  <c r="K311" i="5" s="1"/>
  <c r="H312" i="5"/>
  <c r="J312" i="5" s="1"/>
  <c r="K312" i="5" s="1"/>
  <c r="I312" i="5"/>
  <c r="H235" i="5"/>
  <c r="J235" i="5" s="1"/>
  <c r="K235" i="5" s="1"/>
  <c r="I235" i="5"/>
  <c r="H140" i="5"/>
  <c r="J140" i="5" s="1"/>
  <c r="K140" i="5" s="1"/>
  <c r="I140" i="5"/>
  <c r="H141" i="5"/>
  <c r="I141" i="5"/>
  <c r="J141" i="5"/>
  <c r="K141" i="5" s="1"/>
  <c r="H466" i="5"/>
  <c r="I466" i="5"/>
  <c r="J466" i="5"/>
  <c r="K466" i="5" s="1"/>
  <c r="H469" i="5"/>
  <c r="I469" i="5"/>
  <c r="J469" i="5" s="1"/>
  <c r="K469" i="5" s="1"/>
  <c r="H489" i="5"/>
  <c r="I489" i="5"/>
  <c r="J489" i="5"/>
  <c r="K489" i="5" s="1"/>
  <c r="H393" i="5"/>
  <c r="I393" i="5"/>
  <c r="J393" i="5" s="1"/>
  <c r="K393" i="5" s="1"/>
  <c r="H381" i="5"/>
  <c r="J381" i="5" s="1"/>
  <c r="K381" i="5" s="1"/>
  <c r="I381" i="5"/>
  <c r="H474" i="5"/>
  <c r="I474" i="5"/>
  <c r="J474" i="5" s="1"/>
  <c r="K474" i="5" s="1"/>
  <c r="H471" i="5"/>
  <c r="J471" i="5" s="1"/>
  <c r="K471" i="5" s="1"/>
  <c r="I471" i="5"/>
  <c r="H345" i="5"/>
  <c r="I345" i="5"/>
  <c r="J345" i="5"/>
  <c r="K345" i="5" s="1"/>
  <c r="H344" i="5"/>
  <c r="I344" i="5"/>
  <c r="J344" i="5" s="1"/>
  <c r="K344" i="5" s="1"/>
  <c r="H300" i="5"/>
  <c r="I300" i="5"/>
  <c r="J300" i="5"/>
  <c r="K300" i="5" s="1"/>
  <c r="H304" i="5"/>
  <c r="I304" i="5"/>
  <c r="J304" i="5" s="1"/>
  <c r="K304" i="5" s="1"/>
  <c r="H303" i="5"/>
  <c r="I303" i="5"/>
  <c r="J303" i="5"/>
  <c r="K303" i="5" s="1"/>
  <c r="H323" i="5"/>
  <c r="I323" i="5"/>
  <c r="J323" i="5" s="1"/>
  <c r="K323" i="5" s="1"/>
  <c r="H324" i="5"/>
  <c r="I324" i="5"/>
  <c r="J324" i="5"/>
  <c r="K324" i="5" s="1"/>
  <c r="H108" i="5"/>
  <c r="J108" i="5" s="1"/>
  <c r="K108" i="5" s="1"/>
  <c r="I108" i="5"/>
  <c r="H109" i="5"/>
  <c r="I109" i="5"/>
  <c r="J109" i="5" s="1"/>
  <c r="K109" i="5" s="1"/>
  <c r="H194" i="5"/>
  <c r="J194" i="5" s="1"/>
  <c r="K194" i="5" s="1"/>
  <c r="I194" i="5"/>
  <c r="H232" i="5"/>
  <c r="J232" i="5" s="1"/>
  <c r="K232" i="5" s="1"/>
  <c r="I232" i="5"/>
  <c r="H493" i="5"/>
  <c r="I493" i="5"/>
  <c r="J493" i="5"/>
  <c r="K493" i="5" s="1"/>
  <c r="H498" i="5"/>
  <c r="I498" i="5"/>
  <c r="J498" i="5"/>
  <c r="K498" i="5" s="1"/>
  <c r="H505" i="5"/>
  <c r="I505" i="5"/>
  <c r="J505" i="5"/>
  <c r="K505" i="5" s="1"/>
  <c r="H510" i="5"/>
  <c r="I510" i="5"/>
  <c r="J510" i="5"/>
  <c r="K510" i="5" s="1"/>
  <c r="H382" i="5"/>
  <c r="I382" i="5"/>
  <c r="J382" i="5"/>
  <c r="K382" i="5" s="1"/>
  <c r="H347" i="5"/>
  <c r="I347" i="5"/>
  <c r="J347" i="5"/>
  <c r="K347" i="5" s="1"/>
  <c r="H348" i="5"/>
  <c r="I348" i="5"/>
  <c r="J348" i="5"/>
  <c r="K348" i="5" s="1"/>
  <c r="H346" i="5"/>
  <c r="I346" i="5"/>
  <c r="J346" i="5"/>
  <c r="K346" i="5" s="1"/>
  <c r="H335" i="5"/>
  <c r="I335" i="5"/>
  <c r="J335" i="5"/>
  <c r="K335" i="5" s="1"/>
  <c r="H33" i="5"/>
  <c r="I33" i="5"/>
  <c r="J33" i="5"/>
  <c r="K33" i="5" s="1"/>
  <c r="H17" i="5"/>
  <c r="I17" i="5"/>
  <c r="J17" i="5"/>
  <c r="K17" i="5"/>
  <c r="H19" i="5"/>
  <c r="I19" i="5"/>
  <c r="J19" i="5" s="1"/>
  <c r="K19" i="5" s="1"/>
  <c r="H20" i="5"/>
  <c r="J20" i="5" s="1"/>
  <c r="K20" i="5" s="1"/>
  <c r="I20" i="5"/>
  <c r="H21" i="5"/>
  <c r="J21" i="5" s="1"/>
  <c r="K21" i="5" s="1"/>
  <c r="I21" i="5"/>
  <c r="H22" i="5"/>
  <c r="I22" i="5"/>
  <c r="J22" i="5" s="1"/>
  <c r="K22" i="5" s="1"/>
  <c r="H44" i="5"/>
  <c r="J44" i="5" s="1"/>
  <c r="K44" i="5" s="1"/>
  <c r="I44" i="5"/>
  <c r="H36" i="5"/>
  <c r="J36" i="5" s="1"/>
  <c r="K36" i="5" s="1"/>
  <c r="I36" i="5"/>
  <c r="H31" i="5"/>
  <c r="J31" i="5" s="1"/>
  <c r="K31" i="5" s="1"/>
  <c r="I31" i="5"/>
  <c r="H32" i="5"/>
  <c r="I32" i="5"/>
  <c r="J32" i="5"/>
  <c r="K32" i="5" s="1"/>
  <c r="H18" i="5"/>
  <c r="I18" i="5"/>
  <c r="J18" i="5" s="1"/>
  <c r="K18" i="5" s="1"/>
  <c r="H7" i="5"/>
  <c r="I7" i="5"/>
  <c r="J7" i="5"/>
  <c r="K7" i="5" s="1"/>
  <c r="H34" i="5"/>
  <c r="I34" i="5"/>
  <c r="J34" i="5" s="1"/>
  <c r="K34" i="5" s="1"/>
  <c r="H298" i="5"/>
  <c r="J298" i="5" s="1"/>
  <c r="K298" i="5" s="1"/>
  <c r="I298" i="5"/>
  <c r="H316" i="5"/>
  <c r="I316" i="5"/>
  <c r="J316" i="5" s="1"/>
  <c r="K316" i="5" s="1"/>
  <c r="H383" i="5"/>
  <c r="I383" i="5"/>
  <c r="J383" i="5"/>
  <c r="K383" i="5" s="1"/>
  <c r="H384" i="5"/>
  <c r="I384" i="5"/>
  <c r="J384" i="5" s="1"/>
  <c r="K384" i="5" s="1"/>
  <c r="H388" i="5"/>
  <c r="I388" i="5"/>
  <c r="J388" i="5"/>
  <c r="K388" i="5" s="1"/>
  <c r="H407" i="5"/>
  <c r="J407" i="5" s="1"/>
  <c r="K407" i="5" s="1"/>
  <c r="I407" i="5"/>
  <c r="H408" i="5"/>
  <c r="I408" i="5"/>
  <c r="J408" i="5" s="1"/>
  <c r="K408" i="5" s="1"/>
  <c r="H410" i="5"/>
  <c r="J410" i="5" s="1"/>
  <c r="K410" i="5" s="1"/>
  <c r="I410" i="5"/>
  <c r="H409" i="5"/>
  <c r="J409" i="5" s="1"/>
  <c r="K409" i="5" s="1"/>
  <c r="I409" i="5"/>
  <c r="H413" i="5"/>
  <c r="I413" i="5"/>
  <c r="J413" i="5" s="1"/>
  <c r="K413" i="5" s="1"/>
  <c r="H53" i="5"/>
  <c r="J53" i="5" s="1"/>
  <c r="K53" i="5" s="1"/>
  <c r="I53" i="5"/>
  <c r="H214" i="5"/>
  <c r="J214" i="5" s="1"/>
  <c r="K214" i="5" s="1"/>
  <c r="I214" i="5"/>
  <c r="H46" i="5"/>
  <c r="J46" i="5" s="1"/>
  <c r="K46" i="5" s="1"/>
  <c r="I46" i="5"/>
  <c r="H372" i="5"/>
  <c r="I372" i="5"/>
  <c r="J372" i="5" s="1"/>
  <c r="K372" i="5" s="1"/>
  <c r="H373" i="5"/>
  <c r="J373" i="5" s="1"/>
  <c r="K373" i="5" s="1"/>
  <c r="I373" i="5"/>
  <c r="H479" i="5"/>
  <c r="J479" i="5" s="1"/>
  <c r="K479" i="5" s="1"/>
  <c r="I479" i="5"/>
  <c r="H336" i="5"/>
  <c r="I336" i="5"/>
  <c r="J336" i="5" s="1"/>
  <c r="K336" i="5" s="1"/>
  <c r="H337" i="5"/>
  <c r="J337" i="5" s="1"/>
  <c r="K337" i="5" s="1"/>
  <c r="I337" i="5"/>
  <c r="H340" i="5"/>
  <c r="J340" i="5" s="1"/>
  <c r="K340" i="5" s="1"/>
  <c r="I340" i="5"/>
  <c r="H355" i="5"/>
  <c r="I355" i="5"/>
  <c r="J355" i="5"/>
  <c r="K355" i="5" s="1"/>
  <c r="H356" i="5"/>
  <c r="I356" i="5"/>
  <c r="J356" i="5" s="1"/>
  <c r="K356" i="5" s="1"/>
  <c r="H358" i="5"/>
  <c r="I358" i="5"/>
  <c r="J358" i="5"/>
  <c r="K358" i="5" s="1"/>
  <c r="H357" i="5"/>
  <c r="J357" i="5" s="1"/>
  <c r="K357" i="5" s="1"/>
  <c r="I357" i="5"/>
  <c r="H361" i="5"/>
  <c r="I361" i="5"/>
  <c r="J361" i="5"/>
  <c r="K361" i="5"/>
  <c r="H39" i="5"/>
  <c r="I39" i="5"/>
  <c r="J39" i="5"/>
  <c r="K39" i="5"/>
  <c r="H40" i="5"/>
  <c r="I40" i="5"/>
  <c r="J40" i="5" s="1"/>
  <c r="K40" i="5" s="1"/>
  <c r="H237" i="5"/>
  <c r="I237" i="5"/>
  <c r="J237" i="5"/>
  <c r="K237" i="5" s="1"/>
  <c r="H200" i="5"/>
  <c r="I200" i="5"/>
  <c r="J200" i="5"/>
  <c r="K200" i="5" s="1"/>
  <c r="H154" i="5"/>
  <c r="I154" i="5"/>
  <c r="H155" i="5"/>
  <c r="I155" i="5"/>
  <c r="J155" i="5"/>
  <c r="K155" i="5"/>
  <c r="H236" i="5"/>
  <c r="I236" i="5"/>
  <c r="H225" i="5"/>
  <c r="I225" i="5"/>
  <c r="J225" i="5"/>
  <c r="K225" i="5"/>
  <c r="H385" i="5"/>
  <c r="I385" i="5"/>
  <c r="J385" i="5"/>
  <c r="K385" i="5"/>
  <c r="H494" i="5"/>
  <c r="I494" i="5"/>
  <c r="J494" i="5"/>
  <c r="K494" i="5" s="1"/>
  <c r="H499" i="5"/>
  <c r="I499" i="5"/>
  <c r="J499" i="5"/>
  <c r="K499" i="5"/>
  <c r="H511" i="5"/>
  <c r="I511" i="5"/>
  <c r="J511" i="5"/>
  <c r="K511" i="5"/>
  <c r="H506" i="5"/>
  <c r="I506" i="5"/>
  <c r="J506" i="5"/>
  <c r="K506" i="5" s="1"/>
  <c r="H86" i="5"/>
  <c r="I86" i="5"/>
  <c r="J86" i="5"/>
  <c r="K86" i="5"/>
  <c r="H23" i="5"/>
  <c r="I23" i="5"/>
  <c r="J23" i="5"/>
  <c r="K23" i="5" s="1"/>
  <c r="H495" i="5"/>
  <c r="I495" i="5"/>
  <c r="J495" i="5"/>
  <c r="K495" i="5" s="1"/>
  <c r="H500" i="5"/>
  <c r="I500" i="5"/>
  <c r="H512" i="5"/>
  <c r="I512" i="5"/>
  <c r="J512" i="5"/>
  <c r="K512" i="5" s="1"/>
  <c r="H507" i="5"/>
  <c r="I507" i="5"/>
  <c r="H490" i="5"/>
  <c r="I490" i="5"/>
  <c r="J490" i="5"/>
  <c r="K490" i="5" s="1"/>
  <c r="H216" i="5"/>
  <c r="I216" i="5"/>
  <c r="J216" i="5"/>
  <c r="K216" i="5" s="1"/>
  <c r="H227" i="5"/>
  <c r="I227" i="5"/>
  <c r="J227" i="5" s="1"/>
  <c r="K227" i="5" s="1"/>
  <c r="H180" i="5"/>
  <c r="I180" i="5"/>
  <c r="J180" i="5" s="1"/>
  <c r="K180" i="5" s="1"/>
  <c r="H229" i="5"/>
  <c r="I229" i="5"/>
  <c r="J229" i="5"/>
  <c r="K229" i="5" s="1"/>
  <c r="H496" i="5"/>
  <c r="I496" i="5"/>
  <c r="J496" i="5"/>
  <c r="K496" i="5" s="1"/>
  <c r="H501" i="5"/>
  <c r="I501" i="5"/>
  <c r="J501" i="5"/>
  <c r="K501" i="5" s="1"/>
  <c r="H513" i="5"/>
  <c r="I513" i="5"/>
  <c r="J513" i="5" s="1"/>
  <c r="K513" i="5" s="1"/>
  <c r="H508" i="5"/>
  <c r="I508" i="5"/>
  <c r="J508" i="5"/>
  <c r="K508" i="5" s="1"/>
  <c r="H226" i="5"/>
  <c r="I226" i="5"/>
  <c r="H87" i="5"/>
  <c r="I87" i="5"/>
  <c r="J87" i="5"/>
  <c r="K87" i="5" s="1"/>
  <c r="H29" i="5"/>
  <c r="I29" i="5"/>
  <c r="J29" i="5"/>
  <c r="K29" i="5" s="1"/>
  <c r="H12" i="5"/>
  <c r="I12" i="5"/>
  <c r="J12" i="5"/>
  <c r="K12" i="5" s="1"/>
  <c r="H10" i="5"/>
  <c r="I10" i="5"/>
  <c r="J10" i="5"/>
  <c r="K10" i="5" s="1"/>
  <c r="H8" i="5"/>
  <c r="I8" i="5"/>
  <c r="H9" i="5"/>
  <c r="I9" i="5"/>
  <c r="J9" i="5" s="1"/>
  <c r="K9" i="5" s="1"/>
  <c r="H13" i="5"/>
  <c r="I13" i="5"/>
  <c r="J13" i="5"/>
  <c r="K13" i="5" s="1"/>
  <c r="H14" i="5"/>
  <c r="I14" i="5"/>
  <c r="J14" i="5"/>
  <c r="K14" i="5" s="1"/>
  <c r="H15" i="5"/>
  <c r="I15" i="5"/>
  <c r="J15" i="5" s="1"/>
  <c r="K15" i="5" s="1"/>
  <c r="H16" i="5"/>
  <c r="I16" i="5"/>
  <c r="J16" i="5"/>
  <c r="K16" i="5" s="1"/>
  <c r="H43" i="5"/>
  <c r="I43" i="5"/>
  <c r="H35" i="5"/>
  <c r="I35" i="5"/>
  <c r="J35" i="5"/>
  <c r="K35" i="5" s="1"/>
  <c r="H27" i="5"/>
  <c r="I27" i="5"/>
  <c r="J27" i="5"/>
  <c r="K27" i="5" s="1"/>
  <c r="H28" i="5"/>
  <c r="I28" i="5"/>
  <c r="H11" i="5"/>
  <c r="I11" i="5"/>
  <c r="J11" i="5"/>
  <c r="K11" i="5" s="1"/>
  <c r="H24" i="5"/>
  <c r="I24" i="5"/>
  <c r="J24" i="5"/>
  <c r="K24" i="5" s="1"/>
  <c r="H26" i="5"/>
  <c r="I26" i="5"/>
  <c r="J26" i="5"/>
  <c r="K26" i="5" s="1"/>
  <c r="H6" i="5"/>
  <c r="I6" i="5"/>
  <c r="J6" i="5"/>
  <c r="K6" i="5" s="1"/>
  <c r="H30" i="5"/>
  <c r="I30" i="5"/>
  <c r="J30" i="5"/>
  <c r="K30" i="5" s="1"/>
  <c r="H25" i="5"/>
  <c r="I25" i="5"/>
  <c r="J25" i="5"/>
  <c r="K25" i="5" s="1"/>
  <c r="H37" i="5"/>
  <c r="I37" i="5"/>
  <c r="J37" i="5"/>
  <c r="K37" i="5"/>
  <c r="H38" i="5"/>
  <c r="I38" i="5"/>
  <c r="J38" i="5"/>
  <c r="K38" i="5" s="1"/>
  <c r="H196" i="5"/>
  <c r="I196" i="5"/>
  <c r="J196" i="5" s="1"/>
  <c r="K196" i="5" s="1"/>
  <c r="H195" i="5"/>
  <c r="I195" i="5"/>
  <c r="J195" i="5"/>
  <c r="K195" i="5" s="1"/>
  <c r="H125" i="5"/>
  <c r="I125" i="5"/>
  <c r="H126" i="5"/>
  <c r="I126" i="5"/>
  <c r="J126" i="5"/>
  <c r="K126" i="5" s="1"/>
  <c r="H185" i="5"/>
  <c r="I185" i="5"/>
  <c r="J185" i="5"/>
  <c r="K185" i="5" s="1"/>
  <c r="H233" i="5"/>
  <c r="I233" i="5"/>
  <c r="J233" i="5"/>
  <c r="K233" i="5" s="1"/>
  <c r="H202" i="5"/>
  <c r="I202" i="5"/>
  <c r="J202" i="5"/>
  <c r="K202" i="5" s="1"/>
  <c r="H203" i="5"/>
  <c r="I203" i="5"/>
  <c r="J203" i="5"/>
  <c r="K203" i="5"/>
  <c r="H3" i="5"/>
  <c r="I3" i="5"/>
  <c r="J3" i="5"/>
  <c r="K3" i="5" s="1"/>
  <c r="H239" i="5"/>
  <c r="I239" i="5"/>
  <c r="J239" i="5"/>
  <c r="K239" i="5" s="1"/>
  <c r="H171" i="5"/>
  <c r="I171" i="5"/>
  <c r="H172" i="5"/>
  <c r="I172" i="5"/>
  <c r="J172" i="5"/>
  <c r="K172" i="5" s="1"/>
  <c r="H191" i="5"/>
  <c r="I191" i="5"/>
  <c r="J191" i="5" s="1"/>
  <c r="K191" i="5" s="1"/>
  <c r="H238" i="5"/>
  <c r="I238" i="5"/>
  <c r="J238" i="5"/>
  <c r="K238" i="5" s="1"/>
  <c r="H83" i="5"/>
  <c r="I83" i="5"/>
  <c r="J83" i="5"/>
  <c r="K83" i="5" s="1"/>
  <c r="H504" i="5"/>
  <c r="I504" i="5"/>
  <c r="J504" i="5"/>
  <c r="K504" i="5" s="1"/>
  <c r="H509" i="5"/>
  <c r="I509" i="5"/>
  <c r="J509" i="5"/>
  <c r="K509" i="5" s="1"/>
  <c r="H497" i="5"/>
  <c r="I497" i="5"/>
  <c r="J497" i="5"/>
  <c r="K497" i="5" s="1"/>
  <c r="H210" i="5"/>
  <c r="I210" i="5"/>
  <c r="J210" i="5"/>
  <c r="K210" i="5"/>
  <c r="H211" i="5"/>
  <c r="I211" i="5"/>
  <c r="H84" i="5"/>
  <c r="I84" i="5"/>
  <c r="J84" i="5"/>
  <c r="K84" i="5" s="1"/>
  <c r="H106" i="5"/>
  <c r="I106" i="5"/>
  <c r="J106" i="5"/>
  <c r="K106" i="5" s="1"/>
  <c r="H107" i="5"/>
  <c r="I107" i="5"/>
  <c r="J107" i="5"/>
  <c r="K107" i="5" s="1"/>
  <c r="H119" i="5"/>
  <c r="I119" i="5"/>
  <c r="J119" i="5"/>
  <c r="K119" i="5" s="1"/>
  <c r="H206" i="5"/>
  <c r="I206" i="5"/>
  <c r="J206" i="5"/>
  <c r="K206" i="5" s="1"/>
  <c r="H193" i="5"/>
  <c r="I193" i="5"/>
  <c r="J193" i="5"/>
  <c r="K193" i="5" s="1"/>
  <c r="H78" i="5"/>
  <c r="I78" i="5"/>
  <c r="J78" i="5"/>
  <c r="K78" i="5"/>
  <c r="H75" i="5"/>
  <c r="I75" i="5"/>
  <c r="H522" i="5"/>
  <c r="I522" i="5"/>
  <c r="H523" i="5"/>
  <c r="I523" i="5"/>
  <c r="J523" i="5" s="1"/>
  <c r="K523" i="5" s="1"/>
  <c r="H4" i="5"/>
  <c r="I4" i="5"/>
  <c r="H209" i="5"/>
  <c r="I209" i="5"/>
  <c r="J209" i="5" s="1"/>
  <c r="K209" i="5" s="1"/>
  <c r="H152" i="5"/>
  <c r="I152" i="5"/>
  <c r="J152" i="5" s="1"/>
  <c r="K152" i="5" s="1"/>
  <c r="H153" i="5"/>
  <c r="I153" i="5"/>
  <c r="H199" i="5"/>
  <c r="I199" i="5"/>
  <c r="H187" i="5"/>
  <c r="I187" i="5"/>
  <c r="J187" i="5"/>
  <c r="K187" i="5" s="1"/>
  <c r="H166" i="5"/>
  <c r="I166" i="5"/>
  <c r="J166" i="5"/>
  <c r="K166" i="5" s="1"/>
  <c r="H58" i="5"/>
  <c r="I58" i="5"/>
  <c r="J58" i="5" s="1"/>
  <c r="K58" i="5" s="1"/>
  <c r="H59" i="5"/>
  <c r="I59" i="5"/>
  <c r="J59" i="5"/>
  <c r="K59" i="5" s="1"/>
  <c r="H120" i="5"/>
  <c r="I120" i="5"/>
  <c r="J120" i="5"/>
  <c r="K120" i="5" s="1"/>
  <c r="H121" i="5"/>
  <c r="I121" i="5"/>
  <c r="J121" i="5"/>
  <c r="K121" i="5"/>
  <c r="H213" i="5"/>
  <c r="I213" i="5"/>
  <c r="J213" i="5"/>
  <c r="K213" i="5" s="1"/>
  <c r="H223" i="5"/>
  <c r="I223" i="5"/>
  <c r="H167" i="5"/>
  <c r="I167" i="5"/>
  <c r="H168" i="5"/>
  <c r="I168" i="5"/>
  <c r="J168" i="5"/>
  <c r="K168" i="5" s="1"/>
  <c r="H122" i="5"/>
  <c r="I122" i="5"/>
  <c r="J122" i="5"/>
  <c r="K122" i="5"/>
  <c r="H123" i="5"/>
  <c r="I123" i="5"/>
  <c r="J123" i="5"/>
  <c r="K123" i="5" s="1"/>
  <c r="H90" i="5"/>
  <c r="I90" i="5"/>
  <c r="J90" i="5"/>
  <c r="K90" i="5" s="1"/>
  <c r="H70" i="5"/>
  <c r="I70" i="5"/>
  <c r="H71" i="5"/>
  <c r="I71" i="5"/>
  <c r="J71" i="5"/>
  <c r="K71" i="5" s="1"/>
  <c r="H72" i="5"/>
  <c r="I72" i="5"/>
  <c r="J72" i="5"/>
  <c r="K72" i="5" s="1"/>
  <c r="H73" i="5"/>
  <c r="I73" i="5"/>
  <c r="H79" i="5"/>
  <c r="I79" i="5"/>
  <c r="J79" i="5"/>
  <c r="K79" i="5" s="1"/>
  <c r="H76" i="5"/>
  <c r="I76" i="5"/>
  <c r="J76" i="5"/>
  <c r="K76" i="5" s="1"/>
  <c r="H96" i="5"/>
  <c r="I96" i="5"/>
  <c r="J96" i="5"/>
  <c r="K96" i="5" s="1"/>
  <c r="H97" i="5"/>
  <c r="I97" i="5"/>
  <c r="J97" i="5"/>
  <c r="K97" i="5" s="1"/>
  <c r="H169" i="5"/>
  <c r="I169" i="5"/>
  <c r="H170" i="5"/>
  <c r="I170" i="5"/>
  <c r="H135" i="5"/>
  <c r="I135" i="5"/>
  <c r="J135" i="5"/>
  <c r="K135" i="5" s="1"/>
  <c r="H142" i="5"/>
  <c r="I142" i="5"/>
  <c r="J142" i="5"/>
  <c r="K142" i="5" s="1"/>
  <c r="H143" i="5"/>
  <c r="I143" i="5"/>
  <c r="J143" i="5"/>
  <c r="K143" i="5" s="1"/>
  <c r="H91" i="5"/>
  <c r="I91" i="5"/>
  <c r="J91" i="5"/>
  <c r="K91" i="5" s="1"/>
  <c r="H92" i="5"/>
  <c r="I92" i="5"/>
  <c r="J92" i="5"/>
  <c r="K92" i="5" s="1"/>
  <c r="H217" i="5"/>
  <c r="I217" i="5"/>
  <c r="H60" i="5"/>
  <c r="I60" i="5"/>
  <c r="H61" i="5"/>
  <c r="I61" i="5"/>
  <c r="J61" i="5"/>
  <c r="K61" i="5"/>
  <c r="H136" i="5"/>
  <c r="I136" i="5"/>
  <c r="J136" i="5"/>
  <c r="K136" i="5" s="1"/>
  <c r="H137" i="5"/>
  <c r="I137" i="5"/>
  <c r="J137" i="5"/>
  <c r="K137" i="5"/>
  <c r="H98" i="5"/>
  <c r="I98" i="5"/>
  <c r="J98" i="5"/>
  <c r="K98" i="5" s="1"/>
  <c r="H99" i="5"/>
  <c r="I99" i="5"/>
  <c r="J99" i="5" s="1"/>
  <c r="K99" i="5" s="1"/>
  <c r="H100" i="5"/>
  <c r="I100" i="5"/>
  <c r="H101" i="5"/>
  <c r="I101" i="5"/>
  <c r="J101" i="5"/>
  <c r="K101" i="5" s="1"/>
  <c r="H93" i="5"/>
  <c r="I93" i="5"/>
  <c r="H94" i="5"/>
  <c r="I94" i="5"/>
  <c r="J94" i="5"/>
  <c r="K94" i="5" s="1"/>
  <c r="H62" i="5"/>
  <c r="I62" i="5"/>
  <c r="H63" i="5"/>
  <c r="I63" i="5"/>
  <c r="J63" i="5" s="1"/>
  <c r="K63" i="5" s="1"/>
  <c r="H64" i="5"/>
  <c r="I64" i="5"/>
  <c r="J64" i="5"/>
  <c r="K64" i="5" s="1"/>
  <c r="H65" i="5"/>
  <c r="I65" i="5"/>
  <c r="J65" i="5"/>
  <c r="K65" i="5" s="1"/>
  <c r="H77" i="5"/>
  <c r="I77" i="5"/>
  <c r="J77" i="5"/>
  <c r="K77" i="5" s="1"/>
  <c r="H74" i="5"/>
  <c r="I74" i="5"/>
  <c r="H144" i="5"/>
  <c r="I144" i="5"/>
  <c r="J144" i="5"/>
  <c r="K144" i="5" s="1"/>
  <c r="H145" i="5"/>
  <c r="I145" i="5"/>
  <c r="J145" i="5"/>
  <c r="K145" i="5" s="1"/>
  <c r="H102" i="5"/>
  <c r="I102" i="5"/>
  <c r="J102" i="5"/>
  <c r="K102" i="5" s="1"/>
  <c r="H103" i="5"/>
  <c r="I103" i="5"/>
  <c r="J103" i="5"/>
  <c r="K103" i="5" s="1"/>
  <c r="H521" i="5"/>
  <c r="I521" i="5"/>
  <c r="J521" i="5" s="1"/>
  <c r="K521" i="5" s="1"/>
  <c r="H519" i="5"/>
  <c r="I519" i="5"/>
  <c r="H146" i="5"/>
  <c r="I146" i="5"/>
  <c r="J146" i="5"/>
  <c r="K146" i="5" s="1"/>
  <c r="H147" i="5"/>
  <c r="I147" i="5"/>
  <c r="H138" i="5"/>
  <c r="I138" i="5"/>
  <c r="H139" i="5"/>
  <c r="I139" i="5"/>
  <c r="J139" i="5" s="1"/>
  <c r="K139" i="5" s="1"/>
  <c r="H251" i="5"/>
  <c r="I251" i="5"/>
  <c r="J251" i="5"/>
  <c r="K251" i="5" s="1"/>
  <c r="H110" i="5"/>
  <c r="I110" i="5"/>
  <c r="H111" i="5"/>
  <c r="I111" i="5"/>
  <c r="H148" i="5"/>
  <c r="I148" i="5"/>
  <c r="J148" i="5"/>
  <c r="K148" i="5"/>
  <c r="H149" i="5"/>
  <c r="I149" i="5"/>
  <c r="J149" i="5" s="1"/>
  <c r="K149" i="5" s="1"/>
  <c r="H112" i="5"/>
  <c r="I112" i="5"/>
  <c r="J112" i="5"/>
  <c r="K112" i="5"/>
  <c r="H113" i="5"/>
  <c r="I113" i="5"/>
  <c r="J113" i="5"/>
  <c r="K113" i="5"/>
  <c r="H5" i="5"/>
  <c r="I5" i="5"/>
  <c r="J5" i="5"/>
  <c r="K5" i="5"/>
  <c r="H156" i="5"/>
  <c r="I156" i="5"/>
  <c r="J156" i="5"/>
  <c r="K156" i="5" s="1"/>
  <c r="H157" i="5"/>
  <c r="I157" i="5"/>
  <c r="J157" i="5"/>
  <c r="K157" i="5" s="1"/>
  <c r="H114" i="5"/>
  <c r="I114" i="5"/>
  <c r="J114" i="5" s="1"/>
  <c r="K114" i="5" s="1"/>
  <c r="H115" i="5"/>
  <c r="I115" i="5"/>
  <c r="J115" i="5"/>
  <c r="K115" i="5" s="1"/>
  <c r="H158" i="5"/>
  <c r="I158" i="5"/>
  <c r="J158" i="5" s="1"/>
  <c r="K158" i="5" s="1"/>
  <c r="H159" i="5"/>
  <c r="I159" i="5"/>
  <c r="J159" i="5" s="1"/>
  <c r="K159" i="5" s="1"/>
  <c r="H197" i="5"/>
  <c r="I197" i="5"/>
  <c r="J197" i="5" s="1"/>
  <c r="K197" i="5" s="1"/>
  <c r="H127" i="5"/>
  <c r="I127" i="5"/>
  <c r="J127" i="5" s="1"/>
  <c r="K127" i="5" s="1"/>
  <c r="H128" i="5"/>
  <c r="I128" i="5"/>
  <c r="J128" i="5"/>
  <c r="K128" i="5" s="1"/>
  <c r="H249" i="5"/>
  <c r="I249" i="5"/>
  <c r="J249" i="5"/>
  <c r="K249" i="5" s="1"/>
  <c r="H160" i="5"/>
  <c r="I160" i="5"/>
  <c r="J160" i="5"/>
  <c r="K160" i="5" s="1"/>
  <c r="H161" i="5"/>
  <c r="I161" i="5"/>
  <c r="J161" i="5"/>
  <c r="K161" i="5" s="1"/>
  <c r="H116" i="5"/>
  <c r="I116" i="5"/>
  <c r="J116" i="5"/>
  <c r="K116" i="5" s="1"/>
  <c r="H117" i="5"/>
  <c r="I117" i="5"/>
  <c r="J117" i="5"/>
  <c r="K117" i="5" s="1"/>
  <c r="H204" i="5"/>
  <c r="I204" i="5"/>
  <c r="J204" i="5"/>
  <c r="K204" i="5" s="1"/>
  <c r="H173" i="5"/>
  <c r="I173" i="5"/>
  <c r="J173" i="5"/>
  <c r="K173" i="5" s="1"/>
  <c r="H174" i="5"/>
  <c r="I174" i="5"/>
  <c r="J174" i="5" s="1"/>
  <c r="K174" i="5" s="1"/>
  <c r="H162" i="5"/>
  <c r="I162" i="5"/>
  <c r="J162" i="5"/>
  <c r="K162" i="5" s="1"/>
  <c r="H163" i="5"/>
  <c r="I163" i="5"/>
  <c r="J163" i="5"/>
  <c r="K163" i="5" s="1"/>
  <c r="H129" i="5"/>
  <c r="I129" i="5"/>
  <c r="J129" i="5"/>
  <c r="K129" i="5" s="1"/>
  <c r="H130" i="5"/>
  <c r="I130" i="5"/>
  <c r="J130" i="5" s="1"/>
  <c r="K130" i="5" s="1"/>
  <c r="H66" i="5"/>
  <c r="I66" i="5"/>
  <c r="J66" i="5"/>
  <c r="K66" i="5" s="1"/>
  <c r="H67" i="5"/>
  <c r="I67" i="5"/>
  <c r="J67" i="5"/>
  <c r="K67" i="5" s="1"/>
  <c r="H68" i="5"/>
  <c r="I68" i="5"/>
  <c r="J68" i="5"/>
  <c r="K68" i="5" s="1"/>
  <c r="H69" i="5"/>
  <c r="I69" i="5"/>
  <c r="J69" i="5"/>
  <c r="K69" i="5" s="1"/>
  <c r="H131" i="5"/>
  <c r="I131" i="5"/>
  <c r="J131" i="5"/>
  <c r="K131" i="5" s="1"/>
  <c r="H132" i="5"/>
  <c r="I132" i="5"/>
  <c r="J132" i="5"/>
  <c r="K132" i="5" s="1"/>
  <c r="H175" i="5"/>
  <c r="I175" i="5"/>
  <c r="J175" i="5"/>
  <c r="K175" i="5" s="1"/>
  <c r="H176" i="5"/>
  <c r="I176" i="5"/>
  <c r="J176" i="5"/>
  <c r="K176" i="5" s="1"/>
  <c r="H524" i="5"/>
  <c r="I524" i="5"/>
  <c r="J524" i="5"/>
  <c r="K524" i="5" s="1"/>
  <c r="H520" i="5"/>
  <c r="I520" i="5"/>
  <c r="J520" i="5"/>
  <c r="K520" i="5" s="1"/>
  <c r="H177" i="5"/>
  <c r="I177" i="5"/>
  <c r="J177" i="5" s="1"/>
  <c r="K177" i="5" s="1"/>
  <c r="H178" i="5"/>
  <c r="I178" i="5"/>
  <c r="J178" i="5" s="1"/>
  <c r="K178" i="5" s="1"/>
  <c r="H242" i="5"/>
  <c r="I242" i="5"/>
  <c r="J242" i="5"/>
  <c r="K242" i="5" s="1"/>
  <c r="H243" i="5"/>
  <c r="I243" i="5"/>
  <c r="J243" i="5"/>
  <c r="K243" i="5" s="1"/>
  <c r="I244" i="5"/>
  <c r="H244" i="5" s="1"/>
  <c r="J244" i="5" s="1"/>
  <c r="K244" i="5" s="1"/>
  <c r="I518" i="5"/>
  <c r="H518" i="5"/>
  <c r="H338" i="5"/>
  <c r="I338" i="5"/>
  <c r="J338" i="5"/>
  <c r="K338" i="5" s="1"/>
  <c r="H349" i="5"/>
  <c r="I349" i="5"/>
  <c r="J349" i="5" s="1"/>
  <c r="K349" i="5" s="1"/>
  <c r="H350" i="5"/>
  <c r="I350" i="5"/>
  <c r="J350" i="5"/>
  <c r="K350" i="5"/>
  <c r="H351" i="5"/>
  <c r="I351" i="5"/>
  <c r="J351" i="5" s="1"/>
  <c r="K351" i="5" s="1"/>
  <c r="H390" i="5"/>
  <c r="I390" i="5"/>
  <c r="J390" i="5"/>
  <c r="K390" i="5"/>
  <c r="H391" i="5"/>
  <c r="I391" i="5"/>
  <c r="J391" i="5" s="1"/>
  <c r="K391" i="5" s="1"/>
  <c r="H331" i="5"/>
  <c r="I331" i="5"/>
  <c r="H45" i="5"/>
  <c r="I45" i="5"/>
  <c r="J45" i="5" s="1"/>
  <c r="K45" i="5" s="1"/>
  <c r="H370" i="5"/>
  <c r="I370" i="5"/>
  <c r="J370" i="5"/>
  <c r="K370" i="5" s="1"/>
  <c r="H371" i="5"/>
  <c r="I371" i="5"/>
  <c r="J371" i="5"/>
  <c r="K371" i="5"/>
  <c r="H482" i="5"/>
  <c r="I482" i="5"/>
  <c r="J482" i="5"/>
  <c r="K482" i="5" s="1"/>
  <c r="H54" i="5"/>
  <c r="I54" i="5"/>
  <c r="J54" i="5" s="1"/>
  <c r="K54" i="5" s="1"/>
  <c r="H82" i="5"/>
  <c r="I82" i="5"/>
  <c r="J82" i="5" s="1"/>
  <c r="K82" i="5" s="1"/>
  <c r="H55" i="5"/>
  <c r="I55" i="5"/>
  <c r="J55" i="5"/>
  <c r="K55" i="5"/>
  <c r="H47" i="5"/>
  <c r="I47" i="5"/>
  <c r="J47" i="5"/>
  <c r="K47" i="5"/>
  <c r="H48" i="5"/>
  <c r="I48" i="5"/>
  <c r="J48" i="5"/>
  <c r="K48" i="5"/>
  <c r="H49" i="5"/>
  <c r="I49" i="5"/>
  <c r="J49" i="5"/>
  <c r="K49" i="5"/>
  <c r="H50" i="5"/>
  <c r="I50" i="5"/>
  <c r="J50" i="5"/>
  <c r="K50" i="5"/>
  <c r="H57" i="5"/>
  <c r="I57" i="5"/>
  <c r="J57" i="5"/>
  <c r="K57" i="5"/>
  <c r="H514" i="5"/>
  <c r="I514" i="5"/>
  <c r="J514" i="5"/>
  <c r="K514" i="5"/>
  <c r="H221" i="5"/>
  <c r="I221" i="5"/>
  <c r="J221" i="5"/>
  <c r="K221" i="5"/>
  <c r="H253" i="5"/>
  <c r="I253" i="5"/>
  <c r="J253" i="5"/>
  <c r="K253" i="5"/>
  <c r="H254" i="5"/>
  <c r="I254" i="5"/>
  <c r="J254" i="5"/>
  <c r="K254" i="5"/>
  <c r="H255" i="5"/>
  <c r="I255" i="5"/>
  <c r="J255" i="5"/>
  <c r="K255" i="5"/>
  <c r="H481" i="5"/>
  <c r="I481" i="5"/>
  <c r="J481" i="5" s="1"/>
  <c r="K481" i="5" s="1"/>
  <c r="H184" i="5"/>
  <c r="I184" i="5"/>
  <c r="J184" i="5"/>
  <c r="K184" i="5"/>
  <c r="H104" i="5"/>
  <c r="I104" i="5"/>
  <c r="J104" i="5"/>
  <c r="K104" i="5"/>
  <c r="H105" i="5"/>
  <c r="I105" i="5"/>
  <c r="J105" i="5"/>
  <c r="K105" i="5" s="1"/>
  <c r="H207" i="5"/>
  <c r="I207" i="5"/>
  <c r="J207" i="5" s="1"/>
  <c r="K207" i="5" s="1"/>
  <c r="H56" i="5"/>
  <c r="I56" i="5"/>
  <c r="J56" i="5"/>
  <c r="K56" i="5" s="1"/>
  <c r="H190" i="5"/>
  <c r="I190" i="5"/>
  <c r="J190" i="5" s="1"/>
  <c r="K190" i="5" s="1"/>
  <c r="H483" i="5"/>
  <c r="I483" i="5"/>
  <c r="J483" i="5"/>
  <c r="K483" i="5" s="1"/>
  <c r="H151" i="5"/>
  <c r="I151" i="5"/>
  <c r="J151" i="5"/>
  <c r="K151" i="5"/>
  <c r="H150" i="5"/>
  <c r="I150" i="5"/>
  <c r="J150" i="5" s="1"/>
  <c r="K150" i="5" s="1"/>
  <c r="H189" i="5"/>
  <c r="I189" i="5"/>
  <c r="J189" i="5" s="1"/>
  <c r="K189" i="5" s="1"/>
  <c r="H224" i="5"/>
  <c r="I224" i="5"/>
  <c r="J224" i="5" s="1"/>
  <c r="K224" i="5" s="1"/>
  <c r="H281" i="5"/>
  <c r="I281" i="5"/>
  <c r="J281" i="5"/>
  <c r="K281" i="5"/>
  <c r="H486" i="5"/>
  <c r="I486" i="5"/>
  <c r="J486" i="5" s="1"/>
  <c r="K486" i="5" s="1"/>
  <c r="H484" i="5"/>
  <c r="I484" i="5"/>
  <c r="J484" i="5"/>
  <c r="K484" i="5" s="1"/>
  <c r="H487" i="5"/>
  <c r="I487" i="5"/>
  <c r="J487" i="5"/>
  <c r="K487" i="5"/>
  <c r="H287" i="5"/>
  <c r="I287" i="5"/>
  <c r="J287" i="5"/>
  <c r="K287" i="5"/>
  <c r="H288" i="5"/>
  <c r="I288" i="5"/>
  <c r="J288" i="5"/>
  <c r="K288" i="5" s="1"/>
  <c r="H289" i="5"/>
  <c r="I289" i="5"/>
  <c r="J289" i="5"/>
  <c r="K289" i="5"/>
  <c r="H215" i="5"/>
  <c r="I215" i="5"/>
  <c r="J215" i="5"/>
  <c r="K215" i="5" s="1"/>
  <c r="I250" i="5"/>
  <c r="H250" i="5"/>
  <c r="J250" i="5" s="1"/>
  <c r="K250" i="5" s="1"/>
  <c r="H515" i="5"/>
  <c r="I515" i="5"/>
  <c r="J515" i="5"/>
  <c r="K515" i="5" s="1"/>
  <c r="H516" i="5"/>
  <c r="I516" i="5"/>
  <c r="J516" i="5"/>
  <c r="K516" i="5" s="1"/>
  <c r="H341" i="5"/>
  <c r="I341" i="5"/>
  <c r="J341" i="5"/>
  <c r="K341" i="5" s="1"/>
  <c r="H342" i="5"/>
  <c r="I342" i="5"/>
  <c r="J342" i="5"/>
  <c r="K342" i="5" s="1"/>
  <c r="H294" i="5"/>
  <c r="I294" i="5"/>
  <c r="H313" i="5"/>
  <c r="I313" i="5"/>
  <c r="H305" i="5"/>
  <c r="I305" i="5"/>
  <c r="H306" i="5"/>
  <c r="I306" i="5"/>
  <c r="J306" i="5"/>
  <c r="K306" i="5" s="1"/>
  <c r="H301" i="5"/>
  <c r="I301" i="5"/>
  <c r="H302" i="5"/>
  <c r="I302" i="5"/>
  <c r="J302" i="5" s="1"/>
  <c r="K302" i="5" s="1"/>
  <c r="H81" i="5"/>
  <c r="I81" i="5"/>
  <c r="J81" i="5"/>
  <c r="K81" i="5" s="1"/>
  <c r="H322" i="5"/>
  <c r="I322" i="5"/>
  <c r="J322" i="5"/>
  <c r="K322" i="5" s="1"/>
  <c r="H321" i="5"/>
  <c r="I321" i="5"/>
  <c r="J321" i="5"/>
  <c r="K321" i="5" s="1"/>
  <c r="H218" i="5"/>
  <c r="I218" i="5"/>
  <c r="H386" i="5"/>
  <c r="I386" i="5"/>
  <c r="J386" i="5" s="1"/>
  <c r="K386" i="5" s="1"/>
  <c r="H401" i="5"/>
  <c r="I401" i="5"/>
  <c r="J401" i="5" s="1"/>
  <c r="K401" i="5" s="1"/>
  <c r="H402" i="5"/>
  <c r="I402" i="5"/>
  <c r="H403" i="5"/>
  <c r="I403" i="5"/>
  <c r="J403" i="5"/>
  <c r="K403" i="5" s="1"/>
  <c r="H395" i="5"/>
  <c r="I395" i="5"/>
  <c r="H396" i="5"/>
  <c r="I396" i="5"/>
  <c r="J396" i="5" s="1"/>
  <c r="K396" i="5" s="1"/>
  <c r="H379" i="5"/>
  <c r="I379" i="5"/>
  <c r="J379" i="5" s="1"/>
  <c r="K379" i="5" s="1"/>
  <c r="H389" i="5"/>
  <c r="I389" i="5"/>
  <c r="I80" i="5"/>
  <c r="H80" i="5"/>
  <c r="J80" i="5" s="1"/>
  <c r="K80" i="5" s="1"/>
  <c r="J327" i="5" l="1"/>
  <c r="K327" i="5" s="1"/>
  <c r="J290" i="5"/>
  <c r="K290" i="5" s="1"/>
  <c r="J154" i="5"/>
  <c r="K154" i="5" s="1"/>
  <c r="J331" i="5"/>
  <c r="K331" i="5" s="1"/>
  <c r="J218" i="5"/>
  <c r="K218" i="5" s="1"/>
  <c r="J353" i="5"/>
  <c r="K353" i="5" s="1"/>
  <c r="J236" i="5"/>
  <c r="K236" i="5" s="1"/>
  <c r="J507" i="5"/>
  <c r="K507" i="5" s="1"/>
  <c r="J43" i="5"/>
  <c r="K43" i="5" s="1"/>
  <c r="J28" i="5"/>
  <c r="K28" i="5" s="1"/>
  <c r="J125" i="5"/>
  <c r="K125" i="5" s="1"/>
  <c r="J171" i="5"/>
  <c r="K171" i="5" s="1"/>
  <c r="J211" i="5"/>
  <c r="K211" i="5" s="1"/>
  <c r="J75" i="5"/>
  <c r="K75" i="5" s="1"/>
  <c r="J522" i="5"/>
  <c r="K522" i="5" s="1"/>
  <c r="J4" i="5"/>
  <c r="K4" i="5" s="1"/>
  <c r="J199" i="5"/>
  <c r="K199" i="5" s="1"/>
  <c r="J223" i="5"/>
  <c r="K223" i="5" s="1"/>
  <c r="J70" i="5"/>
  <c r="K70" i="5" s="1"/>
  <c r="J73" i="5"/>
  <c r="K73" i="5" s="1"/>
  <c r="J169" i="5"/>
  <c r="K169" i="5" s="1"/>
  <c r="J170" i="5"/>
  <c r="K170" i="5" s="1"/>
  <c r="J217" i="5"/>
  <c r="K217" i="5" s="1"/>
  <c r="J60" i="5"/>
  <c r="K60" i="5" s="1"/>
  <c r="J93" i="5"/>
  <c r="K93" i="5" s="1"/>
  <c r="J62" i="5"/>
  <c r="K62" i="5" s="1"/>
  <c r="J74" i="5"/>
  <c r="K74" i="5" s="1"/>
  <c r="J147" i="5"/>
  <c r="K147" i="5" s="1"/>
  <c r="J138" i="5"/>
  <c r="K138" i="5" s="1"/>
  <c r="J110" i="5"/>
  <c r="K110" i="5" s="1"/>
  <c r="J111" i="5"/>
  <c r="K111" i="5" s="1"/>
  <c r="J518" i="5"/>
  <c r="K518" i="5" s="1"/>
  <c r="J226" i="5"/>
  <c r="K226" i="5" s="1"/>
  <c r="J500" i="5"/>
  <c r="K500" i="5" s="1"/>
  <c r="J153" i="5"/>
  <c r="K153" i="5" s="1"/>
  <c r="J167" i="5"/>
  <c r="K167" i="5" s="1"/>
  <c r="J519" i="5"/>
  <c r="K519" i="5" s="1"/>
  <c r="J8" i="5"/>
  <c r="K8" i="5" s="1"/>
  <c r="J100" i="5"/>
  <c r="K100" i="5" s="1"/>
  <c r="J294" i="5"/>
  <c r="K294" i="5" s="1"/>
  <c r="J313" i="5"/>
  <c r="K313" i="5" s="1"/>
  <c r="J305" i="5"/>
  <c r="K305" i="5" s="1"/>
  <c r="J301" i="5"/>
  <c r="K301" i="5" s="1"/>
  <c r="J402" i="5"/>
  <c r="K402" i="5" s="1"/>
  <c r="J395" i="5"/>
  <c r="K395" i="5" s="1"/>
  <c r="J389" i="5"/>
  <c r="K389" i="5" s="1"/>
</calcChain>
</file>

<file path=xl/sharedStrings.xml><?xml version="1.0" encoding="utf-8"?>
<sst xmlns="http://schemas.openxmlformats.org/spreadsheetml/2006/main" count="4193" uniqueCount="1221">
  <si>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</si>
  <si>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</si>
  <si>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</si>
  <si>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</si>
  <si>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</si>
  <si>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</si>
  <si>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</si>
  <si>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</si>
  <si>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</si>
  <si>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</si>
  <si>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</si>
  <si>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Дротаверин</t>
  </si>
  <si>
    <t>Ибупрофен</t>
  </si>
  <si>
    <t>Иммуноглобулин человека нормальный</t>
  </si>
  <si>
    <t>Иринотекан</t>
  </si>
  <si>
    <t>Клопидогрел</t>
  </si>
  <si>
    <t>Лизиноприл</t>
  </si>
  <si>
    <t>Периндоприл</t>
  </si>
  <si>
    <t>Рисперидон</t>
  </si>
  <si>
    <t>Трифлуоперазин</t>
  </si>
  <si>
    <t>Трифтазин</t>
  </si>
  <si>
    <t>Натрия хлорид</t>
  </si>
  <si>
    <t>Амброксол</t>
  </si>
  <si>
    <t>Дексаметазон</t>
  </si>
  <si>
    <t>Урапидил</t>
  </si>
  <si>
    <t>Гликлазид</t>
  </si>
  <si>
    <t>Р N003832/01</t>
  </si>
  <si>
    <t>4605258002620</t>
  </si>
  <si>
    <t>4605258002644</t>
  </si>
  <si>
    <t>4605258002651</t>
  </si>
  <si>
    <t>4605258002736</t>
  </si>
  <si>
    <t>Индапамид</t>
  </si>
  <si>
    <t>Альбумин человека</t>
  </si>
  <si>
    <t>Альбумин</t>
  </si>
  <si>
    <t>4605021001881</t>
  </si>
  <si>
    <t>4602784003480</t>
  </si>
  <si>
    <t>4605260003165</t>
  </si>
  <si>
    <t>4600488002709</t>
  </si>
  <si>
    <t>раствор для инфузий, 20%, 50 мл - бутылки (1)  - пачки картонные</t>
  </si>
  <si>
    <t>Ривароксабан</t>
  </si>
  <si>
    <t>раствор для инфузий, 20%, 100 мл - бутылки (1)  - пачки картонные</t>
  </si>
  <si>
    <t>Стерофундин изотонический</t>
  </si>
  <si>
    <t>Финголимод</t>
  </si>
  <si>
    <t>4605258001777</t>
  </si>
  <si>
    <t>C02CA06</t>
  </si>
  <si>
    <t>M01AE01</t>
  </si>
  <si>
    <t>R05CB06</t>
  </si>
  <si>
    <t>A10BB09</t>
  </si>
  <si>
    <t>A03AD02</t>
  </si>
  <si>
    <t>C03BA11</t>
  </si>
  <si>
    <t>C09AA04</t>
  </si>
  <si>
    <t>B05CB01</t>
  </si>
  <si>
    <t>Левосимендан</t>
  </si>
  <si>
    <t>C01CX08</t>
  </si>
  <si>
    <t>H02AB02</t>
  </si>
  <si>
    <t>Йогексол</t>
  </si>
  <si>
    <t>V08AB02</t>
  </si>
  <si>
    <t>раствор для инфузий, 20%, 50 мл - флаконы (1)  - пачки картонные</t>
  </si>
  <si>
    <t>B05AA01</t>
  </si>
  <si>
    <t>4602784003473</t>
  </si>
  <si>
    <t>4600488004888</t>
  </si>
  <si>
    <t>4605021001874</t>
  </si>
  <si>
    <t>4605260004049</t>
  </si>
  <si>
    <t>C09AA03</t>
  </si>
  <si>
    <t>B01AC04</t>
  </si>
  <si>
    <t>B01AF01</t>
  </si>
  <si>
    <t>таблетки, 5 мг, 10 шт. - упаковки ячейковые контурные (5)  - пачки картонные</t>
  </si>
  <si>
    <t>4605258005577</t>
  </si>
  <si>
    <t>4605258005478</t>
  </si>
  <si>
    <t>L04AA27</t>
  </si>
  <si>
    <t>J06BA02</t>
  </si>
  <si>
    <t>N05AX08</t>
  </si>
  <si>
    <t>B05BB01</t>
  </si>
  <si>
    <t>Р N003523/01</t>
  </si>
  <si>
    <t>4602824002022</t>
  </si>
  <si>
    <t>4606520000290</t>
  </si>
  <si>
    <t>раствор для инфузий, 0.9%, 450 мл - контейнеры (1)  / с 2 портами / - пакеты</t>
  </si>
  <si>
    <t>4605258006154</t>
  </si>
  <si>
    <t>раствор для инфузий, 0.9%, 350 мл - контейнеры (1)  / с 1 портом / - пакеты</t>
  </si>
  <si>
    <t>4605258006024</t>
  </si>
  <si>
    <t>раствор для инфузий, 0.9%, 450 мл - контейнеры (1)  / с 1 портом / - пакеты</t>
  </si>
  <si>
    <t>4605258006031</t>
  </si>
  <si>
    <t>раствор для инфузий, 0.9%, 300 мл - контейнеры (1)  / с 2 портами / - пакеты</t>
  </si>
  <si>
    <t>4605258006130</t>
  </si>
  <si>
    <t>раствор для инфузий, 0.9%, 350 мл - контейнеры (1)  / с 2 портами / - пакеты</t>
  </si>
  <si>
    <t>4605258006147</t>
  </si>
  <si>
    <t>раствор для инфузий, 0.9%, 300 мл - контейнеры (1)  / с 1 портом / - пакеты</t>
  </si>
  <si>
    <t>4605258006017</t>
  </si>
  <si>
    <t xml:space="preserve">Вл.Вып.к.Перв.Уп.Втор.Уп.Пр.ООО "Гематек", Россия (7714317800); </t>
  </si>
  <si>
    <t>N06BX</t>
  </si>
  <si>
    <t xml:space="preserve">Вл.Вып.к.Перв.Уп.Втор.Уп.Пр.Публичное акционерное общество "Красфарма" (ПАО "Красфарма"), Россия (2464010490); 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</si>
  <si>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</si>
  <si>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N05AB06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</si>
  <si>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</si>
  <si>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</si>
  <si>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</si>
  <si>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 xml:space="preserve">Вл.Вып.к.Перв.Уп.Втор.Уп.Пр.АО "КРКА, д.д., Ново место", Словения (SI 82646716); </t>
  </si>
  <si>
    <t xml:space="preserve">Вл.ООО "Джодас Экспоим", Россия (7723733387); Вып.к.Перв.Уп.Втор.Уп.Пр.Джодас Экспоим Пвт.Лтд, Индия (36AABCJ8653L1Z3); </t>
  </si>
  <si>
    <t>капсулы, 0.5 мг, 28 шт. - банки (1)  - пачки картонные</t>
  </si>
  <si>
    <t>Дексаметазон-КРКА</t>
  </si>
  <si>
    <t>раствор для инфузий, 0.9%, 400 мл - контейнер (1)  - пачка картонная</t>
  </si>
  <si>
    <t>4602521014632</t>
  </si>
  <si>
    <t>раствор для инфузий, 0.9%, 500 мл - контейнер (1)  - пачка картонная</t>
  </si>
  <si>
    <t>4602521014649</t>
  </si>
  <si>
    <t>раствор для инфузий, 0.9%, 400 мл - контейнер (21)  - ящик картонный (для стационаров)</t>
  </si>
  <si>
    <t>4602521011136</t>
  </si>
  <si>
    <t>раствор для внутривенного введения, 5 мг/мл, 10 мл - флаконы (5)  - пачки картонные</t>
  </si>
  <si>
    <t>раствор для внутривенного введения, 5 мг/мл, 5 мл - флаконы (5) 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</si>
  <si>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</si>
  <si>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 xml:space="preserve">Вл.Вып.к.Биотест Фарма ГмбХ, Германия (35 225 02016 - K01); Перв.Уп.Втор.Уп.Пр.Биотест АГ, Германия (35 225 02008 - K01); </t>
  </si>
  <si>
    <t xml:space="preserve">Вл.Вып.к.Перв.Уп.Втор.Уп.Пр.Государственное бюджетное учреждение здравоохранения "Челябинская областная станция переливания крови" (ГБУЗ "ЧОСПК"), Россия (7453270008); </t>
  </si>
  <si>
    <t xml:space="preserve">Вл.Вып.к.Перв.Уп.Втор.Уп.Пр.Общество с ограниченной ответственностью "ФармМентал групп" (ООО "ФармМентал групп"), Россия (7729778070); </t>
  </si>
  <si>
    <t xml:space="preserve">Вл.Акционерное общество "Бинергия" (АО "Бинергия"), Россия (5001062880);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</si>
  <si>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ПАНЗИГА®</t>
  </si>
  <si>
    <t>раствор для инфузий, 100 мг/мл, 50 мл - флаконы (1)  - пачки картонные</t>
  </si>
  <si>
    <t xml:space="preserve">Вл.Октафарма Фармацевтика Продуктионсгес м.б.Х.,  Австрия (ATU142536); Вып.к.Перв.Уп.Пр.Октафарма, Франция (382814150); Втор.Уп.Октафарма Дессау ГмбХ, Германия (DE291189901); </t>
  </si>
  <si>
    <t>ЛП-008242</t>
  </si>
  <si>
    <t>4620060370347</t>
  </si>
  <si>
    <t>раствор для инфузий, 100 мг/мл, 100 мл - флаконы (1)  - пачки картонные</t>
  </si>
  <si>
    <t>4620060370354</t>
  </si>
  <si>
    <t>раствор для инфузий, 100 мг/мл, 300 мл - флаконы (1)  - пачки картонные</t>
  </si>
  <si>
    <t>4620060370378</t>
  </si>
  <si>
    <t xml:space="preserve">Вл.Вып.к.Перв.Уп.Пр.Октафарма Фармацевтика Продуктионсгес м.б.Х.,  Австрия (ATU142536); Втор.Уп.Октафарма Дессау ГмбХ, Германия (DE291189901); </t>
  </si>
  <si>
    <t xml:space="preserve">Вл.Вып.к.Перв.Уп.Втор.Уп.Пр.Федеральное государственное автономное научное учреждение "Федеральный научный центр исследований и разработки иммунобиологических препаратов им. М.П. Чумакова РАН" (Институт полиомиелита) (ФГАНУ "ФНЦИРИП им. М.П. Чумакова РАН" (Институт полиомиелита)), Россия (7751023847);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</si>
  <si>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</si>
  <si>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 xml:space="preserve">Вл.Вып.к.Перв.Уп.Втор.Уп.Пр.Общество с ограниченной ответственностью "Фармасинтез-Тюмень" (ООО "Фармасинтез-Тюмень"), Россия (7203332653); </t>
  </si>
  <si>
    <t>АЛЬБУРЕКС®</t>
  </si>
  <si>
    <t>раствор для инфузий, 20%, 50 мл - флакон (1)  - пачка картонная</t>
  </si>
  <si>
    <t>ЛП-002608</t>
  </si>
  <si>
    <t>7612377004463</t>
  </si>
  <si>
    <t>раствор для инфузий, 20%, 100 мл - флакон (1)  - пачка картонная</t>
  </si>
  <si>
    <t>7612377004470</t>
  </si>
  <si>
    <t>Привиджен</t>
  </si>
  <si>
    <t>ЛП-002452</t>
  </si>
  <si>
    <t>7612377004739</t>
  </si>
  <si>
    <t>7612377004746</t>
  </si>
  <si>
    <t>7612377004753</t>
  </si>
  <si>
    <t>Кабозантиниб</t>
  </si>
  <si>
    <t>L01EX07</t>
  </si>
  <si>
    <t>L01CE02</t>
  </si>
  <si>
    <t>Дата вступления в силу</t>
  </si>
  <si>
    <t>ЛС-001269</t>
  </si>
  <si>
    <t>4605699000377</t>
  </si>
  <si>
    <t>4607116940044</t>
  </si>
  <si>
    <t xml:space="preserve">Вл.Вып.к.Перв.Уп.Втор.Уп.Пр.Рекитт Бенкизер Хелскэр Интернешнл Лтд, Великобритания (7710463461); </t>
  </si>
  <si>
    <t>ЛСР-001951/09</t>
  </si>
  <si>
    <t>4606520000313</t>
  </si>
  <si>
    <t>5000158104747</t>
  </si>
  <si>
    <t xml:space="preserve">Вл.Кедрион С.п.А., Италия (01779530466); Вып.к.Перв.Уп.Втор.Уп.Пр.Кедрион С.п.А., Италия (01779530466); </t>
  </si>
  <si>
    <t>раствор для инфузий, 20%, 100 мл - флаконы (1)  - пачки картонные</t>
  </si>
  <si>
    <t>4607116944974</t>
  </si>
  <si>
    <t>4607116944981</t>
  </si>
  <si>
    <t>4607092930619</t>
  </si>
  <si>
    <t>4607092930107</t>
  </si>
  <si>
    <t>4607116944882</t>
  </si>
  <si>
    <t>Йогексол ТР</t>
  </si>
  <si>
    <t>раствор для инъекций, 350 мг йода/мл, 100 мл - флаконы (1)  - пачки картонные</t>
  </si>
  <si>
    <t>4607116945322</t>
  </si>
  <si>
    <t>4607116945308</t>
  </si>
  <si>
    <t>4607116945339</t>
  </si>
  <si>
    <t>4607116945254</t>
  </si>
  <si>
    <t>4607116945223</t>
  </si>
  <si>
    <t>4607116945278</t>
  </si>
  <si>
    <t>4607116945292</t>
  </si>
  <si>
    <t>ЛП-000482</t>
  </si>
  <si>
    <t>4605699000087</t>
  </si>
  <si>
    <t>4605699000070</t>
  </si>
  <si>
    <t>раствор для инъекций, 300 мг йода/мл, 100 мл - флаконы (1)  - пачки картонные</t>
  </si>
  <si>
    <t>раствор для приема внутрь и ингаляций, 7.5 мг/мл, 40 мл - флаконы (1)  / в комплекте с мерным стаканчиком или мерной ложкой / - пачки картонные</t>
  </si>
  <si>
    <t>4607116944844</t>
  </si>
  <si>
    <t>4607116944868</t>
  </si>
  <si>
    <t>раствор для инъекций, 350 мг йода/мл, 200 мл - флаконы (1)  - пачки картонные</t>
  </si>
  <si>
    <t>раствор для инфузий, 5%, 200 мл - бутылки (1)  - пачки картонные</t>
  </si>
  <si>
    <t xml:space="preserve">Вл.Вып.к.Перв.Уп.Втор.Уп.Пр.Общество с ограниченной ответственностью "Изварино Фарма" (ООО "Изварино Фарма"), Россия (5003022562); </t>
  </si>
  <si>
    <t>4602509019819</t>
  </si>
  <si>
    <t>4602509019802</t>
  </si>
  <si>
    <t>4602509019826</t>
  </si>
  <si>
    <t>раствор для инъекций, 350 мг йода/мл, 500 мл - флаконы (1)  - пачки картонные</t>
  </si>
  <si>
    <t>ЛСР-005651/09</t>
  </si>
  <si>
    <t>Уман альбумин</t>
  </si>
  <si>
    <t>ЛС-000150</t>
  </si>
  <si>
    <t>4607003390679</t>
  </si>
  <si>
    <t>Альбумин человеческий</t>
  </si>
  <si>
    <t>ЛСР-000878/09</t>
  </si>
  <si>
    <t>4607003390662</t>
  </si>
  <si>
    <t>ЛСР-007947/08</t>
  </si>
  <si>
    <t>раствор для инфузий, 100 мг/мл, 20 мл - флаконы (1)  - пачки картонные</t>
  </si>
  <si>
    <t>Альбиомин 20%</t>
  </si>
  <si>
    <t>4036124019655</t>
  </si>
  <si>
    <t>4036124019662</t>
  </si>
  <si>
    <t>ЛП-000332</t>
  </si>
  <si>
    <t>4607017170083</t>
  </si>
  <si>
    <t>П N015003/01</t>
  </si>
  <si>
    <t>раствор для инъекций, 10 мл - ампулы (5)  - пачки картонные</t>
  </si>
  <si>
    <t>раствор для инъекций, 5 мл - ампулы (5)  - пачки картонные</t>
  </si>
  <si>
    <t>раствор для инъекций, 20 мл - ампулы (5)  - пачки картонные</t>
  </si>
  <si>
    <t>Калия хлорид+Кальция хлорид+Магния хлорид+Натрия ацетат+Натрия хлорид+Яблочная кислота</t>
  </si>
  <si>
    <t>Р N002780/01</t>
  </si>
  <si>
    <t>раствор для инфузий, 0.9%, 400 мл - флакон (1)  - пачка картонная</t>
  </si>
  <si>
    <t>раствор для инфузий, 0.9%, 500 мл - флакон (1)  - пачка картонная</t>
  </si>
  <si>
    <t>капсулы, 0.5 мг, 7 шт. - банки (1)  - пачки картонные</t>
  </si>
  <si>
    <t>капсулы, 0.5 мг, 98 шт. - банки (1)  - пачки картонные</t>
  </si>
  <si>
    <t>капсулы, 0.5 мг, 14 шт. - упаковки ячейковые контурные (7)  - пачки картонные</t>
  </si>
  <si>
    <t>капсулы, 0.5 мг, 14 шт. - упаковки ячейковые контурные (2)  - пачки картонные</t>
  </si>
  <si>
    <t>капсулы, 0.5 мг, 7 шт. - упаковки ячейковые контурные (1)  - пачки картонные</t>
  </si>
  <si>
    <t>раствор для внутривенного и внутримышечного введения, 20 мг/мл, 2 мл - ампула (10)  - пачка картонная</t>
  </si>
  <si>
    <t xml:space="preserve">Вл.Вып.к.Перв.Уп.Втор.Уп.Пр.ООО "ПРАНАФАРМ", Россия (6316059876); </t>
  </si>
  <si>
    <t>Йогексол-Бинергия</t>
  </si>
  <si>
    <t>4605894008819</t>
  </si>
  <si>
    <t>4605894008826</t>
  </si>
  <si>
    <t>4605894008802</t>
  </si>
  <si>
    <t>4605894008796</t>
  </si>
  <si>
    <t>раствор для инъекций, 300 мг йода/мл, 20 мл - флаконы (10)  - коробки картонные (для стационаров)</t>
  </si>
  <si>
    <t>раствор для инъекций, 300 мг йода/мл, 50 мл - флаконы (10)  - коробки картонные (для стационаров)</t>
  </si>
  <si>
    <t>таблетки, покрытые пленочной оболочкой, 4 мг, 10 шт. - упаковки ячейковые контурные (2)  - пачки картонные</t>
  </si>
  <si>
    <t>Ниоскан</t>
  </si>
  <si>
    <t>ЛП-004432</t>
  </si>
  <si>
    <t>раствор для инъекций, 2 мл - ампулы (10)  - пачки картонные</t>
  </si>
  <si>
    <t>раствор для инфузий, 20%, 100 мл - бутылка (1)  - пачка  картонная</t>
  </si>
  <si>
    <t>4607116947548</t>
  </si>
  <si>
    <t xml:space="preserve">Вл.Вып.к.Перв.Уп.Втор.Уп.Пр.Товарищество с ограниченной ответственностью "Kelun-Kazpharm" ("Келун-Казфарм"), Республика Казахстан (120840004709); </t>
  </si>
  <si>
    <t>таблетки, покрытые пленочной оболочкой, 2 мг, 10 шт. - упаковки ячейковые контурные (3)  - пачки картонные</t>
  </si>
  <si>
    <t xml:space="preserve">Вл.АО "ГлаксоСмитКляйн Трейдинг", Россия (7703129836); Вып.к.Перв.Уп.Втор.Уп.Пр.ГлаксоСмитКляйн Мэньюфэкчуринг С.п.А., Италия (000000000000); </t>
  </si>
  <si>
    <t xml:space="preserve">Вл.Вып.к.Перв.Уп.Втор.Уп.Пр.Общество с ограниченной ответственностью "МОСФАРМ" (ООО "МОСФАРМ"), Россия (5042121905); </t>
  </si>
  <si>
    <t>таблетки, покрытые пленочной оболочкой, 75 мг, 14 шт. - контурная ячейковая упаковка (2)  - пачка картонная</t>
  </si>
  <si>
    <t>таблетки, покрытые пленочной оболочкой, 75 мг, 14 шт. - контурная ячейковая упаковка (6)  - пачка картонная</t>
  </si>
  <si>
    <t>Нурофен® 12+</t>
  </si>
  <si>
    <t>Вакцина для профилактики бешенства</t>
  </si>
  <si>
    <t>J07BG01</t>
  </si>
  <si>
    <t>Вакцина антирабическая культуральная концентрированная очищенная инактивированная сухая</t>
  </si>
  <si>
    <t>Р N002816/01</t>
  </si>
  <si>
    <t>4603993000130</t>
  </si>
  <si>
    <t>4605258008790</t>
  </si>
  <si>
    <t>4605258008851</t>
  </si>
  <si>
    <t>4605258008721</t>
  </si>
  <si>
    <t>4605258008912</t>
  </si>
  <si>
    <t>4605258008738</t>
  </si>
  <si>
    <t>4605258008806</t>
  </si>
  <si>
    <t>4605258008929</t>
  </si>
  <si>
    <t>4605258008868</t>
  </si>
  <si>
    <t>4605258008813</t>
  </si>
  <si>
    <t>4605258008837</t>
  </si>
  <si>
    <t>4605258008899</t>
  </si>
  <si>
    <t>4605258008844</t>
  </si>
  <si>
    <t>4605258008936</t>
  </si>
  <si>
    <t>4605258008714</t>
  </si>
  <si>
    <t>4605258008745</t>
  </si>
  <si>
    <t>4605258008752</t>
  </si>
  <si>
    <t>4605258008875</t>
  </si>
  <si>
    <t>Меполизумаб</t>
  </si>
  <si>
    <t>R03DX09</t>
  </si>
  <si>
    <t>4607008133202</t>
  </si>
  <si>
    <t>Акситиниб</t>
  </si>
  <si>
    <t>4602824020651</t>
  </si>
  <si>
    <t>раствор для инфузий, 0.9%, 1000 мл - контейнеры с 1 портом (9)  - ящики картонные (для стационаров)</t>
  </si>
  <si>
    <t>4605258008271</t>
  </si>
  <si>
    <t>раствор для инфузий, 0.9%, 800 мл - контейнеры с 1 портом (10)  - ящики картонные (для стационаров)</t>
  </si>
  <si>
    <t>4605258008264</t>
  </si>
  <si>
    <t>раствор для инфузий, 0.9%, 750 мл - контейнеры с 1 портом (12)  - ящики картонные (для стационаров)</t>
  </si>
  <si>
    <t>4605258009490</t>
  </si>
  <si>
    <t>раствор для инфузий, 0.9%, 450 мл - контейнеры с 1 портом (22)  - ящики картонные (для стационаров)</t>
  </si>
  <si>
    <t>4605258009476</t>
  </si>
  <si>
    <t>раствор для инфузий, 0.9%, 400 мл - контейнеры с 1 портом (22)  - ящики картонные (для стационаров)</t>
  </si>
  <si>
    <t>4605258008233</t>
  </si>
  <si>
    <t>раствор для инфузий, 0.9%, 350 мл - контейнеры с 1 портом (24)  - ящики картонные (для стационаров)</t>
  </si>
  <si>
    <t>4605258009452</t>
  </si>
  <si>
    <t>раствор для инфузий, 0.9%, 300 мл - контейнеры с 1 портом (28)  - ящики картонные (для стационаров)</t>
  </si>
  <si>
    <t>4605258009438</t>
  </si>
  <si>
    <t>раствор для инфузий, 0.9%, 1000 мл - контейнеры с 2 портами (9)  - ящики картонные (для стационаров)</t>
  </si>
  <si>
    <t>4605258008370</t>
  </si>
  <si>
    <t>раствор для инфузий, 0.9%, 800 мл - контейнеры с 2 портами (10)  - ящики картонные (для стационаров)</t>
  </si>
  <si>
    <t>4605258009513</t>
  </si>
  <si>
    <t>раствор для инфузий, 0.9%, 750 мл - контейнеры с 2 портами (12)  - ящики картонные (для стационаров)</t>
  </si>
  <si>
    <t>4605258009506</t>
  </si>
  <si>
    <t>раствор для инфузий, 0.9%, 450 мл - контейнеры с 2 портами (22)  - ящики картонные (для стационаров)</t>
  </si>
  <si>
    <t>4605258009483</t>
  </si>
  <si>
    <t>раствор для инфузий, 0.9%, 400 мл - контейнеры с 2 портами (22)  - ящики картонные (для стационаров)</t>
  </si>
  <si>
    <t>4605258008356</t>
  </si>
  <si>
    <t>раствор для инфузий, 0.9%, 350 мл - контейнеры с 2 портами (24)  - ящики картонные (для стационаров)</t>
  </si>
  <si>
    <t>4605258009469</t>
  </si>
  <si>
    <t>раствор для инфузий, 0.9%, 300 мл - контейнеры с 2 портами (28)  - ящики картонные (для стационаров)</t>
  </si>
  <si>
    <t>4605258009445</t>
  </si>
  <si>
    <t>раствор для инъекций, 300 мг йода/мл, 500 мл - бутылка (1)  - пачка картонная</t>
  </si>
  <si>
    <t>4607116947685</t>
  </si>
  <si>
    <t>4607116947678</t>
  </si>
  <si>
    <t>раствор для инъекций, 350 мг йода/мл, 500 мл - бутылка (1)  - пачка картонная</t>
  </si>
  <si>
    <t>4607116947715</t>
  </si>
  <si>
    <t>4607116947708</t>
  </si>
  <si>
    <t xml:space="preserve">Вл.Вып.к.Перв.Уп.Втор.Уп.Пр.Юник Фармасьютикал Лабораториз (Отделение фирмы Дж.Б.Кемикалс энд Фармасьютикалс Лтд), Индия (AAACJ1482G); </t>
  </si>
  <si>
    <t>раствор для инфузий, 0.9%, 500 мл - бутылка (24)  - коробка картонная (для стационаров)</t>
  </si>
  <si>
    <t>4605453011083</t>
  </si>
  <si>
    <t>раствор для инфузий, 0.9%, 500 мл - бутылка (25)  - коробка картонная (для стационаров)</t>
  </si>
  <si>
    <t>4605453011076</t>
  </si>
  <si>
    <t>раствор для инфузий, 0.9%, 500 мл - бутылка (30)  - коробка картонная (для стационаров)</t>
  </si>
  <si>
    <t>4605453011069</t>
  </si>
  <si>
    <t>8906055584811</t>
  </si>
  <si>
    <t>4605894010096</t>
  </si>
  <si>
    <t>Рингаскан</t>
  </si>
  <si>
    <t>5000158107328</t>
  </si>
  <si>
    <t>8906055584910</t>
  </si>
  <si>
    <t>8906055584903</t>
  </si>
  <si>
    <t>8906055584897</t>
  </si>
  <si>
    <t>8906055584873</t>
  </si>
  <si>
    <t>8906055584866</t>
  </si>
  <si>
    <t>8906055584859</t>
  </si>
  <si>
    <t>8906055584996</t>
  </si>
  <si>
    <t>8906055585047</t>
  </si>
  <si>
    <t>раствор для инъекций, 350 мг йода/мл, 50 мл - флаконы (10)  - коробки картонные (для стационаров)</t>
  </si>
  <si>
    <t>8906055585023</t>
  </si>
  <si>
    <t>8906055585016</t>
  </si>
  <si>
    <t>раствор для инъекций, 350 мг йода/мл, 20 мл - флаконы (10)  - коробки картонные (для стационаров)</t>
  </si>
  <si>
    <t>раствор для инфузий, 0.9%, 400 мл - бутылка (25)  - коробка картонная (для стационаров)</t>
  </si>
  <si>
    <t>4605453013681</t>
  </si>
  <si>
    <t>раствор для инфузий, 0.9%, 1250 мл - контейнер (6)  / с 1 портом / - ящик картонный (для стационаров)</t>
  </si>
  <si>
    <t>4605258009575</t>
  </si>
  <si>
    <t>раствор для инфузий, 0.9%, 1250 мл - контейнер (6)  / с 2 портами / - ящик картонный (для стационаров)</t>
  </si>
  <si>
    <t>4605258009582</t>
  </si>
  <si>
    <t>раствор для инфузий, 0.9%, 2000 мл - контейнер (4)  / с 1 портом / - ящик картонный (для стационаров)</t>
  </si>
  <si>
    <t>4605258009544</t>
  </si>
  <si>
    <t>раствор для инфузий, 0.9%, 2000 мл - контейнер (4)  / с 2 портами / - ящик картонный (для стационаров)</t>
  </si>
  <si>
    <t>4605258009551</t>
  </si>
  <si>
    <t>раствор для инфузий, 0.9%, 2500 мл - контейнер (3)  / с 1 портом / - ящик картонный (для стационаров)</t>
  </si>
  <si>
    <t>4605258009599</t>
  </si>
  <si>
    <t>раствор для инфузий, 0.9%, 2500 мл - контейнер (3)  / с 2 портами / - ящик картонный (для стационаров)</t>
  </si>
  <si>
    <t>4605258009605</t>
  </si>
  <si>
    <t>раствор для инфузий, 0.9%, 3000 мл - контейнер (3)  / с 1 портом / - ящик картонный (для стационаров)</t>
  </si>
  <si>
    <t>4605258009612</t>
  </si>
  <si>
    <t>раствор для инфузий, 0.9%, 3000 мл - контейнер (3)  / с 2 портами / - ящик картонный (для стационаров)</t>
  </si>
  <si>
    <t>4605258009629</t>
  </si>
  <si>
    <t>раствор для инфузий, 0.9%, 3500 мл - контейнер (2)  / с 1 портом / - ящик картонный (для стационаров)</t>
  </si>
  <si>
    <t>4605258009636</t>
  </si>
  <si>
    <t>раствор для инфузий, 0.9%, 3500 мл - контейнер (2)  / с 2 портами / - ящик картонный (для стационаров)</t>
  </si>
  <si>
    <t>4605258009643</t>
  </si>
  <si>
    <t>раствор для инфузий, 0.9%, 4000 мл - контейнер (2)  / с 1 портом / - ящик картонный (для стационаров)</t>
  </si>
  <si>
    <t>4605258009650</t>
  </si>
  <si>
    <t>раствор для инфузий, 0.9%, 4000 мл - контейнер (2)  / с 2 портами / - ящик картонный (для стационаров)</t>
  </si>
  <si>
    <t>4605258009667</t>
  </si>
  <si>
    <t>раствор для инфузий, 0.9%, 4500 мл - контейнер (2)  / с 1 портом / - ящик картонный (для стационаров)</t>
  </si>
  <si>
    <t>4605258008288</t>
  </si>
  <si>
    <t>раствор для инфузий, 0.9%, 4500 мл - контейнер (2)  / с 2 портами / - ящик картонный (для стационаров)</t>
  </si>
  <si>
    <t>4605258009568</t>
  </si>
  <si>
    <t>раствор для инфузий, 0.9%, 5000 мл - контейнер (2)  / с 1 портом / - ящик картонный (для стационаров)</t>
  </si>
  <si>
    <t>4605258009674</t>
  </si>
  <si>
    <t>раствор для инфузий, 0.9%, 5000 мл - контейнер (2)  / с 2 портами / - ящик картонный (для стационаров)</t>
  </si>
  <si>
    <t>4605258009681</t>
  </si>
  <si>
    <t>раствор для инфузий, 0.9%, 500 мл - бутылка стеклянная (15)  - коробки картонные (для стационаров)</t>
  </si>
  <si>
    <t>4605453006386</t>
  </si>
  <si>
    <t>раствор для инфузий, 0.9%, 500 мл - бутылка стеклянная (1)  - пачка картонная</t>
  </si>
  <si>
    <t>4605453006317</t>
  </si>
  <si>
    <t>раствор для инфузий, 0.9%, 400 мл - бутылка стеклянная (15)  - коробки картонные (для стационаров)</t>
  </si>
  <si>
    <t>4605453006379</t>
  </si>
  <si>
    <t>раствор для инфузий, 0.9%, 400 мл - бутылка стеклянная (1)  - пачка картонная</t>
  </si>
  <si>
    <t>4605453004849</t>
  </si>
  <si>
    <t xml:space="preserve">Вл.Вып.к.Перв.Уп.Втор.Уп.Пр.Областное бюджетное учреждение здравоохранения "Ивановская областная станция переливания крови", Россия (3731021499); </t>
  </si>
  <si>
    <t xml:space="preserve">Вл.Вып.к.Перв.Уп.Втор.Уп.Пр.Государственное бюджетное учреждение здравоохранения "Тамбовская областная станция переливания крови", Россия (6832021067); </t>
  </si>
  <si>
    <t>Кабометикс®</t>
  </si>
  <si>
    <t>раствор для инфузий, 0.9%, 5500 мл - контейнер (1)  / с 1 портом / - ящик картонный (для стационаров)</t>
  </si>
  <si>
    <t>4605258014951</t>
  </si>
  <si>
    <t>раствор для инфузий, 0.9%, 5500 мл - контейнер (1)  / с 2 портами / - ящик картонный (для стационаров)</t>
  </si>
  <si>
    <t>4605258014968</t>
  </si>
  <si>
    <t>раствор для инфузий, 0.9%, 6000 мл - контейнер (1)  / с 1 портом / - ящик картонный (для стационаров)</t>
  </si>
  <si>
    <t>4605258014975</t>
  </si>
  <si>
    <t>раствор для инфузий, 0.9%, 6000 мл - контейнер (1)  / с 2 портами / - ящик картонный (для стационаров)</t>
  </si>
  <si>
    <t>4605258014982</t>
  </si>
  <si>
    <t>4605258009537</t>
  </si>
  <si>
    <t>4605258011547</t>
  </si>
  <si>
    <t>раствор для инфузий, 0.9%, 1000 мл - контейнеры с 1 портом (7)  / в комплекте с канюлей "МП-микс"/"МП-минимикс" / - ящик картонный (для стационаров)</t>
  </si>
  <si>
    <t>4605258014500</t>
  </si>
  <si>
    <t>раствор для инфузий, 0.9%, 1000 мл - контейнеры с 2 портами (7)  / в комплекте с канюлей "МП-микс"/"МП-минимикс" / - ящик картонный (для стационаров)</t>
  </si>
  <si>
    <t>4605258014517</t>
  </si>
  <si>
    <t>4605258014623</t>
  </si>
  <si>
    <t>4605258014630</t>
  </si>
  <si>
    <t>раствор для инфузий, 0.9%, 1000 мл - контейнеры с 1 портом (7)  / в комплекте с устройством для вливания с присоединительным конусом "Луер"/"Луер-Локк" / - ящик картонный (для стационаров)</t>
  </si>
  <si>
    <t>4605258014692</t>
  </si>
  <si>
    <t>раствор для инфузий, 0.9%, 1000 мл - контейнеры с 2 портами (7)  / в комплекте с устройством для вливания с присоединительным конусом "Луер"/"Луер-Локк" / - ящик картонный (для стационаров)</t>
  </si>
  <si>
    <t>4605258014708</t>
  </si>
  <si>
    <t>4605258014241</t>
  </si>
  <si>
    <t>4605258014258</t>
  </si>
  <si>
    <t xml:space="preserve">Вл.Вып.к.Перв.Уп.Втор.Уп.Пр.Общество с ограниченной ответсвенностью "МОСФАРМ" (ООО "МОСФАРМ"), Россия (5042121905); </t>
  </si>
  <si>
    <t>раствор для инфузий, 0.9%, 400 мл - бутылка (1)  - пачка  картонная</t>
  </si>
  <si>
    <t>4610086230626</t>
  </si>
  <si>
    <t>раствор для инфузий, 0.9%, 400 мл - бутылка (16)  - ящик картонный (для стационаров)</t>
  </si>
  <si>
    <t>раствор для инфузий, 0.9%, 400 мл - контейнер (16)  - ящик картонный (для стационаров)</t>
  </si>
  <si>
    <t>таблетки, покрытые оболочкой, 200 мг, 12 шт. - блистеры (1)  - пачки картонные</t>
  </si>
  <si>
    <t>таблетки, покрытые оболочкой, 200 мг, 12 шт. - блистеры (2)  - пачки картонные</t>
  </si>
  <si>
    <t>5000158107465</t>
  </si>
  <si>
    <t>раствор для инфузий, 0.9%, 500 мл - бутылка (22)  - ящик картонный (для стационаров)</t>
  </si>
  <si>
    <t>4607116948958</t>
  </si>
  <si>
    <t>4607116947555</t>
  </si>
  <si>
    <t>4607116947579</t>
  </si>
  <si>
    <t>4607116947418</t>
  </si>
  <si>
    <t>раствор для внутримышечного введения, 2 мг/мл, 1 мл - ампулы (10)  - коробки картонные</t>
  </si>
  <si>
    <t>Р N001406/01</t>
  </si>
  <si>
    <t>раствор для инфузий, 0.9%, 500 мл - флакон полимерный с крышкой (25)  / с 2 портами / - коробка картонная (для стационаров)</t>
  </si>
  <si>
    <t>4605453014121</t>
  </si>
  <si>
    <t>раствор для инфузий, 0.9%, 400 мл - флакон полимерный с крышкой (25)  / с 2 портами / - коробка картонная (для стационаров)</t>
  </si>
  <si>
    <t>4605453014114</t>
  </si>
  <si>
    <t>раствор для инфузий, 0.9%, 500 мл - контейнеры с 2 портами (20)  / в комплекте с устройством для вливания с присоединительным конусом "Луер"/"Луер-Локк"/канюля "МП-микс"/"МП-минимикс" / - ящики картонные (для стационаров)</t>
  </si>
  <si>
    <t>4605258015415</t>
  </si>
  <si>
    <t>раствор для инфузий, 0.9%, 500 мл - контейнеры с 1 портом (20)  / в комплекте с устройством для вливания с присоединительным конусом "Луер"/"Луер-Локк"/канюля "МП-микс"/"МП-минимикс" / - ящики картонные (для стационаров)</t>
  </si>
  <si>
    <t>4605258015408</t>
  </si>
  <si>
    <t>раствор для инфузий, 0.9%, 1000 мл - контейнеры с 1 портом (7)  / в комплекте с устройством для вливания с присоединительным конусом "Луер"/"Луер-Локк"/канюля "МП-микс"/"МП-минимикс" / - ящики картонные (для стационаров)</t>
  </si>
  <si>
    <t>4605258014845</t>
  </si>
  <si>
    <t>раствор для инфузий, 0.9%, 1000 мл - контейнеры с 2 портами (7)  / в комплекте с устройством для вливания с присоединительным конусом "Луер"/"Луер-Локк"/канюля "МП-микс"/"МП-минимикс" / - ящики картонные (для стационаров)</t>
  </si>
  <si>
    <t>4605258014852</t>
  </si>
  <si>
    <t>Нурофен® Экспресс Леди</t>
  </si>
  <si>
    <t>таблетки, покрытые оболочкой, 400 мг, 12 шт. - блистеры (1)  - пачки картонные</t>
  </si>
  <si>
    <t>4610086232200</t>
  </si>
  <si>
    <t>раствор для инфузий, 0.9%, 600 мл - контейнер (12)  - ящик картонный (для стационаров)</t>
  </si>
  <si>
    <t>4610086231401</t>
  </si>
  <si>
    <t>раствор для инфузий, 20%, 100 мл - флаконы (1)  - коробки картонные</t>
  </si>
  <si>
    <t>04605801000387</t>
  </si>
  <si>
    <t>раствор для инфузий, 20%, 50 мл - флаконы (1)  - коробки картонные</t>
  </si>
  <si>
    <t>таблетки, покрытые пленочной оболочкой, 40 мг, 30 шт. - флаконы (1)  - пачки картонные</t>
  </si>
  <si>
    <t>Полимиксин B</t>
  </si>
  <si>
    <t>J01XB02</t>
  </si>
  <si>
    <t>раствор для инфузий, 20%, 100 мл - бутылки (1)  - коробки картонные</t>
  </si>
  <si>
    <t>раствор для инфузий, 20%, 50 мл - бутылки (1)  - коробки картонные</t>
  </si>
  <si>
    <t xml:space="preserve">Вл.Вып.к.Перв.Уп.Втор.Уп.Пр.Государственное автономное учреждение здравоохранения Свердловской области "Областная станция переливания крови" (ГАУЗ СО "ОСПК"), Россия (6658459612); </t>
  </si>
  <si>
    <t xml:space="preserve">Вл.Государственное автономное учреждение здравоохранения Свердловской области "Областная станция переливания крови" (ГАУЗ СО "ОСПК"), Россия (6658459612); Вып.к.Перв.Уп.Втор.Уп.Пр.Государственное автономное учреждение здравоохранения Свердловской области "Областная станция переливания крови" (ГАУЗ СО "ОСПК"), Россия (6658459612); </t>
  </si>
  <si>
    <t>4610086238745</t>
  </si>
  <si>
    <t>раствор для внутримышечного введения, 2 мг/мл, 1 мл - ампулы (10)  - пачки картонные</t>
  </si>
  <si>
    <t>Альбуфарм</t>
  </si>
  <si>
    <t>раствор для инфузий, 200 мг/мл, 100 мл - контейнеры (1)  - пачки картонные</t>
  </si>
  <si>
    <t>ЛП-007522</t>
  </si>
  <si>
    <t>раствор для инфузий, 200 мг/мл, 50 мл - контейнеры (1)  - пачки картонные</t>
  </si>
  <si>
    <t>раствор для инфузий, 50 мг/мл, 100 мл - контейнеры (1)  - пачки картонные</t>
  </si>
  <si>
    <t>раствор для инъекций, 300 мг йода/мл, 100 мл - флакон (1)  - пачка картонная</t>
  </si>
  <si>
    <t>раствор для инъекций, 300 мг йода/мл, 50 мл - флакон (1)  - пачка картонная</t>
  </si>
  <si>
    <t>раствор для инъекций, 350 мг йода/мл, 100 мл - флакон (1)  - пачка картонная</t>
  </si>
  <si>
    <t>ЛИЗИНОПРИЛ</t>
  </si>
  <si>
    <t xml:space="preserve">Вл.Вып.к.Перв.Уп.Втор.Уп.Пр.Общество с ограниченной ответственностью "Б-ФАРМ"  (ООО "Б-ФАРМ"), Россия (5032209300); </t>
  </si>
  <si>
    <t xml:space="preserve">Вл.Общество с ограниченной ответственностью Химико-фармацевтический концерн "Медполимер" (ООО ХФК "Медполимер"), Россия (7806551951); Вып.к.Перв.Уп.Втор.Уп.Пр.Акционерное общество "Фирма Медполимер" (АО "Фирма Медполимер"), Россия (7806008745); </t>
  </si>
  <si>
    <t>раствор для инъекций, 350 мг йода/мл, 10 мл - флакон (1)  - пачка картонная</t>
  </si>
  <si>
    <t>раствор для инфузий, 0.9%, 300 мл - бутылка стеклянная (15)  - коробка картонная (для стационаров)</t>
  </si>
  <si>
    <t>4605453011885</t>
  </si>
  <si>
    <t>раствор для инфузий, 0.9%, 300 мл - бутылка стеклянная (24)  - коробка картонная (для стационаров)</t>
  </si>
  <si>
    <t>4605453011892</t>
  </si>
  <si>
    <t>раствор для инфузий, 0.9%, 300 мл - бутылка стеклянная (30)  - коробка картонная (для стационаров)</t>
  </si>
  <si>
    <t>4605453011939</t>
  </si>
  <si>
    <t>раствор для инфузий, 0.9%, 300 мл - флакон полимерный (24)  - коробка картонная (для стационаров)</t>
  </si>
  <si>
    <t>4605453011953</t>
  </si>
  <si>
    <t>раствор для инфузий, 0.9%, 300 мл - флакон полимерный (30)  - коробка картонная (для стационаров)</t>
  </si>
  <si>
    <t>4605453011977</t>
  </si>
  <si>
    <t>раствор для инфузий, 0.9%, 300 мл - бутылка стеклянная (25)  - коробка картонная (для стационаров)</t>
  </si>
  <si>
    <t>4605453011922</t>
  </si>
  <si>
    <t>7038319156746</t>
  </si>
  <si>
    <t>7038319156739</t>
  </si>
  <si>
    <t>7038319156760</t>
  </si>
  <si>
    <t>7038319156753</t>
  </si>
  <si>
    <t xml:space="preserve">Вл.Вып.к.Перв.Уп.Втор.Уп.Пр.Октафарма Фармацевтика Продуктионсгес м.б.Х.,  Австрия (ATU142536); </t>
  </si>
  <si>
    <t>4620060370132</t>
  </si>
  <si>
    <t>4620060370149</t>
  </si>
  <si>
    <t>раствор для инфузий, 0.9%, 3500 мл - контейнеры (1)  / с 1 портом / - пакеты</t>
  </si>
  <si>
    <t>раствор для инфузий, 0.9%, 4000 мл - контейнеры (1)  / с 1 портом / - пакеты</t>
  </si>
  <si>
    <t>раствор для инфузий, 0.9%, 5000 мл - контейнеры (1)  / с 1 портом / - пакеты</t>
  </si>
  <si>
    <t>раствор для инфузий, 0.9%, 3500 мл - контейнеры (1)  / с 1 портом / - ящики картонные (для стационаров)</t>
  </si>
  <si>
    <t>раствор для инфузий, 0.9%, 4000 мл - контейнеры (1)  / с 1 портом / - ящики картонные (для стационаров)</t>
  </si>
  <si>
    <t>раствор для инфузий, 0.9%, 5000 мл - контейнеры (1)  / с 1 портом / - ящики картонные (для стационаров)</t>
  </si>
  <si>
    <t>раствор для инфузий, 0.9%, 2500 мл - контейнеры (1)  / с 2 портами / - пакеты</t>
  </si>
  <si>
    <t>раствор для инфузий, 0.9%, 3000 мл - контейнеры (1)  / с 2 портами / - пакеты</t>
  </si>
  <si>
    <t>раствор для инфузий, 0.9%, 3500 мл - контейнеры (1)  / с 2 портами / - пакеты</t>
  </si>
  <si>
    <t>раствор для инфузий, 0.9%, 4000 мл - контейнеры (1)  / с 2 портами / - пакеты</t>
  </si>
  <si>
    <t>раствор для инфузий, 0.9%, 5000 мл - контейнеры (1)  / с 2 портами / - пакеты</t>
  </si>
  <si>
    <t>раствор для инфузий, 0.9%, 2500 мл - контейнеры (1)  / с 2 портами / - ящики картонные (для стационаров)</t>
  </si>
  <si>
    <t>раствор для инфузий, 0.9%, 3500 мл - контейнеры (1)  / с 2 портами / - ящики картонные (для стационаров)</t>
  </si>
  <si>
    <t>раствор для инфузий, 0.9%, 4000 мл - контейнеры (1)  / с 2 портами / - ящики картонные (для стационаров)</t>
  </si>
  <si>
    <t>раствор для инфузий, 0.9%, 5000 мл - контейнеры (1)  / с 2 портами / - ящики картонные (для стационаров)</t>
  </si>
  <si>
    <t>раствор для инфузий, 0.9%, 1000 мл - контейнеры (1)  / с 2 портами / - пакеты</t>
  </si>
  <si>
    <t>раствор для инфузий, 0.9%, 500 мл - контейнеры (1)  / с 2 портами / - пакеты</t>
  </si>
  <si>
    <t>раствор для инфузий, 0.9%, 500 мл - контейнеры с 1 портом (1)  - пакеты</t>
  </si>
  <si>
    <t>раствор для инфузий, 0.9%, 1000 мл - контейнеры (1)  / с 1 портом / - ящики картонные (для стационаров)</t>
  </si>
  <si>
    <t>раствор для инфузий, 0.9%, 1000 мл - контейнеры (1)  / с 2 портами / - ящики картонные (для стационаров)</t>
  </si>
  <si>
    <t>раствор для инфузий, 0.9%, 1500 мл - контейнеры (4)  / с 2 портами / - ящики картонные (для стационаров)</t>
  </si>
  <si>
    <t>раствор для инфузий, 0.9%, 4500 мл - контейнеры (1)  / с 2 портами / - ящики картонные (для стационаров)</t>
  </si>
  <si>
    <t>раствор для инфузий, 0.9%, 2500 мл - контейнеры (1)  / с 1 портом / - пакеты</t>
  </si>
  <si>
    <t>раствор для инфузий, 0.9%, 1000 мл - контейнеры (7)  / в комплекте с устройством для вливания с присоединительным конусом "Луер"/"Луер-Локк" / - ящик картонный (для стационаров)</t>
  </si>
  <si>
    <t>раствор для инфузий, 0.9%, 3000 мл - контейнеры (1)  / с 1 портом / - пакеты</t>
  </si>
  <si>
    <t>раствор для инфузий, 0.9%, 300 мл - бутылка стеклянная (1)  - пачка картонная</t>
  </si>
  <si>
    <t>4605453011830</t>
  </si>
  <si>
    <t>раствор для инфузий, 0.9%, 300 мл - флакон полимерный (1)  - пачка картонная</t>
  </si>
  <si>
    <t>4605453011755</t>
  </si>
  <si>
    <t>раствор для приема внутрь, 1 мг/мл, 30 мл - флаконы (1)  / в комплекте со шприцем дозирующим / - пачки картонные</t>
  </si>
  <si>
    <t>раствор для инъекций, 300 мг йода/мл, 20 мл - бутылка (1)  - пачка картонная</t>
  </si>
  <si>
    <t>ЛП-008758</t>
  </si>
  <si>
    <t>4605453023253</t>
  </si>
  <si>
    <t>раствор для инъекций, 300 мг йода/мл, 20 мл - бутылка (48)  - коробка картонная (для стационаров)</t>
  </si>
  <si>
    <t>4605453023659</t>
  </si>
  <si>
    <t>раствор для инъекций, 300 мг йода/мл, 150 мл - бутылка (30)  / в комплекте c кольцевой подвесной системой (КПС) / - коробка картонная (для стационаров)</t>
  </si>
  <si>
    <t>4605453025127</t>
  </si>
  <si>
    <t>раствор для инъекций, 300 мг йода/мл, 200 мл - бутылка (1)  / в комплекте c кольцевой подвесной системой (КПС) / - коробка картонная (для стационаров)</t>
  </si>
  <si>
    <t>4605453025134</t>
  </si>
  <si>
    <t>раствор для инъекций, 300 мг йода/мл, 200 мл - бутылка (25)  / в комплекте c кольцевой подвесной системой (КПС) / - коробка картонная (для стационаров)</t>
  </si>
  <si>
    <t>4605453025141</t>
  </si>
  <si>
    <t>4605453025158</t>
  </si>
  <si>
    <t>раствор для инъекций, 300 мг йода/мл, 200 мл - бутылка (32)  / в комплекте c кольцевой подвесной системой (КПС) / - коробка картонная (для стационаров)</t>
  </si>
  <si>
    <t>4605453025165</t>
  </si>
  <si>
    <t>раствор для инъекций, 300 мг йода/мл, 200 мл - бутылка (40)  / в комплекте c кольцевой подвесной системой (КПС) / - коробка картонная (для стационаров)</t>
  </si>
  <si>
    <t>4605453025172</t>
  </si>
  <si>
    <t>раствор для инъекций, 300 мг йода/мл, 500 мл - бутылка (1)  / в комплекте c кольцевой подвесной системой (КПС) / - коробка картонная (для стационаров)</t>
  </si>
  <si>
    <t>4605453025189</t>
  </si>
  <si>
    <t>раствор для инъекций, 300 мг йода/мл, 500 мл - бутылка (15)  / в комплекте c кольцевой подвесной системой (КПС) / - коробка картонная (для стационаров)</t>
  </si>
  <si>
    <t>4605453025196</t>
  </si>
  <si>
    <t>раствор для инъекций, 300 мг йода/мл, 500 мл - бутылка (25)  / в комплекте c кольцевой подвесной системой (КПС) / - коробка картонная (для стационаров)</t>
  </si>
  <si>
    <t>4605453025202</t>
  </si>
  <si>
    <t>раствор для инъекций, 300 мг йода/мл, 500 мл - бутылка (30)  / в комплекте c кольцевой подвесной системой (КПС) / - коробка картонная (для стационаров)</t>
  </si>
  <si>
    <t>4605453025219</t>
  </si>
  <si>
    <t>раствор для инъекций, 300 мг йода/мл, 150 мл - бутылка (25)  / в комплекте c кольцевой подвесной системой (КПС) / - коробка картонная (для стационаров)</t>
  </si>
  <si>
    <t>4605453025110</t>
  </si>
  <si>
    <t>раствор для инъекций, 300 мг йода/мл, 500 мл - бутылка (25)  - коробка картонная (для стационаров)</t>
  </si>
  <si>
    <t>4605453024748</t>
  </si>
  <si>
    <t>раствор для инъекций, 300 мг йода/мл, 500 мл - бутылка (30)  - коробка картонная (для стационаров)</t>
  </si>
  <si>
    <t>4605453024755</t>
  </si>
  <si>
    <t>раствор для инъекций, 300 мг йода/мл, 20 мл - бутылка (1)  / в комплекте c кольцевой подвесной системой (КПС) / - коробка картонная (для стационаров)</t>
  </si>
  <si>
    <t>4605453024984</t>
  </si>
  <si>
    <t>раствор для инъекций, 300 мг йода/мл, 20 мл - бутылка (48)  / в комплекте c кольцевой подвесной системой (КПС) / - коробка картонная (для стационаров)</t>
  </si>
  <si>
    <t>4605453024991</t>
  </si>
  <si>
    <t>раствор для инъекций, 300 мг йода/мл, 200 мл - бутылка (25)  - коробка картонная (для стационаров)</t>
  </si>
  <si>
    <t>4605453024687</t>
  </si>
  <si>
    <t>раствор для инъекций, 300 мг йода/мл, 200 мл - бутылка (28)  - коробка картонная (для стационаров)</t>
  </si>
  <si>
    <t>4605453024694</t>
  </si>
  <si>
    <t>раствор для инъекций, 300 мг йода/мл, 200 мл - бутылка (32)  - коробка картонная (для стационаров)</t>
  </si>
  <si>
    <t>4605453024700</t>
  </si>
  <si>
    <t>раствор для инъекций, 300 мг йода/мл, 200 мл - бутылка (40)  - коробка картонная (для стационаров)</t>
  </si>
  <si>
    <t>4605453024717</t>
  </si>
  <si>
    <t>4605453024724</t>
  </si>
  <si>
    <t>раствор для инъекций, 300 мг йода/мл, 500 мл - бутылка (15)  - коробка картонная (для стационаров)</t>
  </si>
  <si>
    <t>4605453024731</t>
  </si>
  <si>
    <t>раствор для инъекций, 300 мг йода/мл, 150 мл - бутылка (25)  - коробка картонная (для стационаров)</t>
  </si>
  <si>
    <t>4605453024656</t>
  </si>
  <si>
    <t>раствор для инъекций, 300 мг йода/мл, 150 мл - бутылка (30)  - коробка картонная (для стационаров)</t>
  </si>
  <si>
    <t>4605453024663</t>
  </si>
  <si>
    <t>раствор для инъекций, 300 мг йода/мл, 200 мл - бутылка (1)  - пачка картонная</t>
  </si>
  <si>
    <t>4605453024670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</si>
  <si>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</si>
  <si>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раствор для инъекций, 300 мг йода/мл, 50 мл - бутылка (28)  - коробка картонная (для стационаров)</t>
  </si>
  <si>
    <t>раствор для инъекций, 300 мг йода/мл, 50 мл - бутылка (40)  - коробка картонная (для стационаров)</t>
  </si>
  <si>
    <t>раствор для инъекций, 300 мг йода/мл, 100 мл - бутылка (1)  - пачка картонная</t>
  </si>
  <si>
    <t>раствор для инъекций, 300 мг йода/мл, 100 мл - бутылка (28)  - коробка картонная (для стационаров)</t>
  </si>
  <si>
    <t>раствор для инъекций, 300 мг йода/мл, 100 мл - бутылка (40)  - коробка картонная (для стационаров)</t>
  </si>
  <si>
    <t>раствор для инъекций, 300 мг йода/мл, 100 мл - бутылка (1)  / в комплекте c кольцевой подвесной системой (КПС) / - коробка картонная (для стационаров)</t>
  </si>
  <si>
    <t>раствор для инъекций, 300 мг йода/мл, 100 мл - бутылка (28)  / в комплекте c кольцевой подвесной системой (КПС) / - коробка картонная (для стационаров)</t>
  </si>
  <si>
    <t>раствор для инъекций, 300 мг йода/мл, 100 мл - бутылка (40)  / в комплекте c кольцевой подвесной системой (КПС) / - коробка картонная (для стационаров)</t>
  </si>
  <si>
    <t>раствор для инъекций, 300 мг йода/мл, 150 мл - бутылка (15)  / в комплекте c кольцевой подвесной системой (КПС) / - коробка картонная (для стационаров)</t>
  </si>
  <si>
    <t>раствор для инъекций, 300 мг йода/мл, 150 мл - бутылка (24)  / в комплекте c кольцевой подвесной системой (КПС) / - коробка картонная (для стационаров)</t>
  </si>
  <si>
    <t>раствор для инъекций, 300 мг йода/мл, 50 мл - бутылка (1)  / в комплекте c кольцевой подвесной системой (КПС) / - коробка картонная (для стационаров)</t>
  </si>
  <si>
    <t>раствор для инъекций, 300 мг йода/мл, 50 мл - бутылка (28)  / в комплекте c кольцевой подвесной системой (КПС) / - коробка картонная (для стационаров)</t>
  </si>
  <si>
    <t>раствор для инъекций, 300 мг йода/мл, 50 мл - бутылка (40)  / в комплекте c кольцевой подвесной системой (КПС) / - коробка картонная (для стационаров)</t>
  </si>
  <si>
    <t>раствор для инъекций, 300 мг йода/мл, 150 мл - бутылка (1)  - пачка картонная</t>
  </si>
  <si>
    <t>раствор для инъекций, 300 мг йода/мл, 150 мл - бутылка (15)  - коробка картонная (для стационаров)</t>
  </si>
  <si>
    <t>раствор для инъекций, 300 мг йода/мл, 150 мл - бутылка (24)  - коробка картонная (для стационаров)</t>
  </si>
  <si>
    <t>раствор для инъекций, 350 мг йода/мл, 20 мл - бутылка (1)  - пачка картонная</t>
  </si>
  <si>
    <t>4605453024762</t>
  </si>
  <si>
    <t>раствор для инъекций, 350 мг йода/мл, 20 мл - бутылка (48)  - коробка картонная (для стационаров)</t>
  </si>
  <si>
    <t>4605453024779</t>
  </si>
  <si>
    <t>раствор для инъекций, 350 мг йода/мл, 50 мл - бутылка (1)  - пачка картонная</t>
  </si>
  <si>
    <t>4605453024786</t>
  </si>
  <si>
    <t>раствор для инъекций, 350 мг йода/мл, 50 мл - бутылка (28)  - коробка картонная (для стационаров)</t>
  </si>
  <si>
    <t>4605453024793</t>
  </si>
  <si>
    <t>раствор для инъекций, 350 мг йода/мл, 50 мл - бутылка (40)  - коробка картонная (для стационаров)</t>
  </si>
  <si>
    <t>4605453024809</t>
  </si>
  <si>
    <t>раствор для инъекций, 350 мг йода/мл, 100 мл - бутылка (1)  - пачка картонная</t>
  </si>
  <si>
    <t>4605453024816</t>
  </si>
  <si>
    <t>раствор для инъекций, 350 мг йода/мл, 150 мл - бутылка (24)  / в комплекте c кольцевой подвесной системой (КПС) / - коробка картонная (для стационаров)</t>
  </si>
  <si>
    <t>4605453025325</t>
  </si>
  <si>
    <t>раствор для инъекций, 350 мг йода/мл, 150 мл - бутылка (30)  / в комплекте c кольцевой подвесной системой (КПС) / - коробка картонная (для стационаров)</t>
  </si>
  <si>
    <t>4605453025349</t>
  </si>
  <si>
    <t>раствор для инъекций, 350 мг йода/мл, 200 мл - бутылка (1)  / в комплекте c кольцевой подвесной системой (КПС) / - коробка картонная (для стационаров)</t>
  </si>
  <si>
    <t>4605453025356</t>
  </si>
  <si>
    <t>раствор для инъекций, 350 мг йода/мл, 200 мл - бутылка (25)  / в комплекте c кольцевой подвесной системой (КПС) / - коробка картонная (для стационаров)</t>
  </si>
  <si>
    <t>4605453025363</t>
  </si>
  <si>
    <t>раствор для инъекций, 350 мг йода/мл, 200 мл - бутылка (28)  / в комплекте c кольцевой подвесной системой (КПС) / - коробка картонная (для стационаров)</t>
  </si>
  <si>
    <t>4605453025370</t>
  </si>
  <si>
    <t>раствор для инъекций, 350 мг йода/мл, 200 мл - бутылка (32)  / в комплекте c кольцевой подвесной системой (КПС) / - коробка картонная (для стационаров)</t>
  </si>
  <si>
    <t>4605453025387</t>
  </si>
  <si>
    <t>раствор для инъекций, 350 мг йода/мл, 200 мл - бутылка (40)  / в комплекте c кольцевой подвесной системой (КПС) / - коробка картонная (для стационаров)</t>
  </si>
  <si>
    <t>4605453025394</t>
  </si>
  <si>
    <t>раствор для инъекций, 350 мг йода/мл, 500 мл - бутылка (1)  / в комплекте c кольцевой подвесной системой (КПС) / - коробка картонная (для стационаров)</t>
  </si>
  <si>
    <t>4605453025400</t>
  </si>
  <si>
    <t>раствор для инъекций, 350 мг йода/мл, 500 мл - бутылка (15)  / в комплекте c кольцевой подвесной системой (КПС) / - коробка картонная (для стационаров)</t>
  </si>
  <si>
    <t>4605453025417</t>
  </si>
  <si>
    <t>раствор для инъекций, 350 мг йода/мл, 500 мл - бутылка (25)  / в комплекте c кольцевой подвесной системой (КПС) / - коробка картонная (для стационаров)</t>
  </si>
  <si>
    <t>4605453025424</t>
  </si>
  <si>
    <t>раствор для инъекций, 350 мг йода/мл, 150 мл - бутылка (25)  / в комплекте c кольцевой подвесной системой (КПС) / - коробка картонная (для стационаров)</t>
  </si>
  <si>
    <t>4605453025332</t>
  </si>
  <si>
    <t>раствор для инъекций, 350 мг йода/мл, 50 мл - бутылка (40)  / в комплекте c кольцевой подвесной системой (КПС) / - коробка картонная (для стационаров)</t>
  </si>
  <si>
    <t>4605453025264</t>
  </si>
  <si>
    <t>раствор для инъекций, 350 мг йода/мл, 100 мл - бутылка (1)  / в комплекте c кольцевой подвесной системой (КПС) / - коробка картонная (для стационаров)</t>
  </si>
  <si>
    <t>4605453025271</t>
  </si>
  <si>
    <t>раствор для инъекций, 350 мг йода/мл, 100 мл - бутылка (28)  / в комплекте c кольцевой подвесной системой (КПС) / - коробка картонная (для стационаров)</t>
  </si>
  <si>
    <t>4605453025288</t>
  </si>
  <si>
    <t>раствор для инъекций, 350 мг йода/мл, 100 мл - бутылка (40)  / в комплекте c кольцевой подвесной системой (КПС) / - коробка картонная (для стационаров)</t>
  </si>
  <si>
    <t>4605453025295</t>
  </si>
  <si>
    <t>раствор для инъекций, 350 мг йода/мл, 150 мл - бутылка (1)  / в комплекте c кольцевой подвесной системой (КПС) / - коробка картонная (для стационаров)</t>
  </si>
  <si>
    <t>4605453025301</t>
  </si>
  <si>
    <t>раствор для инъекций, 350 мг йода/мл, 150 мл - бутылка (15)  / в комплекте c кольцевой подвесной системой (КПС) / - коробка картонная (для стационаров)</t>
  </si>
  <si>
    <t>4605453025318</t>
  </si>
  <si>
    <t>раствор для инъекций, 350 мг йода/мл, 500 мл - бутылка (25)  - коробка картонная (для стационаров)</t>
  </si>
  <si>
    <t>4605453024960</t>
  </si>
  <si>
    <t>раствор для инъекций, 350 мг йода/мл, 500 мл - бутылка (30)  - коробка картонная (для стационаров)</t>
  </si>
  <si>
    <t>4605453024977</t>
  </si>
  <si>
    <t>раствор для инъекций, 350 мг йода/мл, 20 мл - бутылка (1)  / в комплекте c кольцевой подвесной системой (КПС) / - коробка картонная (для стационаров)</t>
  </si>
  <si>
    <t>4605453025226</t>
  </si>
  <si>
    <t>раствор для инъекций, 350 мг йода/мл, 20 мл - бутылка (48)  / в комплекте c кольцевой подвесной системой (КПС) / - коробка картонная (для стационаров)</t>
  </si>
  <si>
    <t>4605453025233</t>
  </si>
  <si>
    <t>раствор для инъекций, 350 мг йода/мл, 50 мл - бутылка (1)  / в комплекте c кольцевой подвесной системой (КПС) / - коробка картонная (для стационаров)</t>
  </si>
  <si>
    <t>4605453025240</t>
  </si>
  <si>
    <t>раствор для инъекций, 350 мг йода/мл, 50 мл - бутылка (28)  / в комплекте c кольцевой подвесной системой (КПС) / - коробка картонная (для стационаров)</t>
  </si>
  <si>
    <t>4605453025257</t>
  </si>
  <si>
    <t>раствор для инъекций, 350 мг йода/мл, 200 мл - бутылка (25)  - коробка картонная (для стационаров)</t>
  </si>
  <si>
    <t>4605453024908</t>
  </si>
  <si>
    <t>раствор для инъекций, 350 мг йода/мл, 200 мл - бутылка (28)  - коробка картонная (для стационаров)</t>
  </si>
  <si>
    <t>4605453024915</t>
  </si>
  <si>
    <t>раствор для инъекций, 350 мг йода/мл, 200 мл - бутылка (32)  - коробка картонная (для стационаров)</t>
  </si>
  <si>
    <t>4605453024922</t>
  </si>
  <si>
    <t>раствор для инъекций, 350 мг йода/мл, 200 мл - бутылка (40)  - коробка картонная (для стационаров)</t>
  </si>
  <si>
    <t>4605453024939</t>
  </si>
  <si>
    <t>4605453024946</t>
  </si>
  <si>
    <t>раствор для инъекций, 350 мг йода/мл, 500 мл - бутылка (15)  - коробка картонная (для стационаров)</t>
  </si>
  <si>
    <t>4605453024953</t>
  </si>
  <si>
    <t>раствор для инъекций, 350 мг йода/мл, 150 мл - бутылка (1)  - пачка картонная</t>
  </si>
  <si>
    <t>4605453024847</t>
  </si>
  <si>
    <t>раствор для инъекций, 350 мг йода/мл, 150 мл - бутылка (15)  - коробка картонная (для стационаров)</t>
  </si>
  <si>
    <t>4605453024854</t>
  </si>
  <si>
    <t>раствор для инъекций, 350 мг йода/мл, 150 мл - бутылка (24)  - коробка картонная (для стационаров)</t>
  </si>
  <si>
    <t>4605453024861</t>
  </si>
  <si>
    <t>раствор для инъекций, 350 мг йода/мл, 150 мл - бутылка (25)  - коробка картонная (для стационаров)</t>
  </si>
  <si>
    <t>4605453024878</t>
  </si>
  <si>
    <t>4605453024885</t>
  </si>
  <si>
    <t>раствор для инъекций, 350 мг йода/мл, 200 мл - бутылка (1)  - пачка картонная</t>
  </si>
  <si>
    <t>4605453024892</t>
  </si>
  <si>
    <t>раствор для инъекций, 350 мг йода/мл, 100 мл - бутылка (28)  - коробка картонная (для стационаров)</t>
  </si>
  <si>
    <t>4605453024823</t>
  </si>
  <si>
    <t>раствор для инъекций, 350 мг йода/мл, 100 мл - бутылка (40)  - коробка картонная (для стационаров)</t>
  </si>
  <si>
    <t>4605453024830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</si>
  <si>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"Велфарм-М", Россия (7735167866); </t>
  </si>
  <si>
    <t xml:space="preserve">Вл.Вып.к.Перв.Уп.Втор.Уп.Пр.Общество с ограниченной ответственностью "Далиомфарма" (ООО "Далиомфарма"), Республика Беларусь (693282035); </t>
  </si>
  <si>
    <t>4816080000115</t>
  </si>
  <si>
    <t>4816080000146</t>
  </si>
  <si>
    <t>4816080000153</t>
  </si>
  <si>
    <t>раствор для инфузий, 0.9%, 400 мл - бутылка (22)  - ящик картонный (для стационаров)</t>
  </si>
  <si>
    <t>4610086231777</t>
  </si>
  <si>
    <t>4603732000391</t>
  </si>
  <si>
    <t>4603732000322</t>
  </si>
  <si>
    <t>раствор для инфузий, 0.9%, 500 мл - контейнер (22)  - ящик картонный (для стационаров)</t>
  </si>
  <si>
    <t>4620163300517</t>
  </si>
  <si>
    <t>раствор для инъекций, 350 мг йода/мл, 50 мл - бутылка (20)  - коробка картонная (для стационаров)</t>
  </si>
  <si>
    <t>4605453025592</t>
  </si>
  <si>
    <t>раствор для инъекций, 350 мг йода/мл, 100 мл - бутылка (20)  - коробка картонная (для стационаров)</t>
  </si>
  <si>
    <t>4605453025585</t>
  </si>
  <si>
    <t>4605453026445</t>
  </si>
  <si>
    <t>4605453026469</t>
  </si>
  <si>
    <t>раствор для инфузий, 0.9%, 2000 мл - контейнеры (1)  / с 2 портами / - пакеты</t>
  </si>
  <si>
    <t>раствор для инфузий, 0.9%, 2000 мл - контейнеры (3)  / с 2 портами / - ящики картонные (для стационаров)</t>
  </si>
  <si>
    <t>ЛП-№(003198)-(РГ-RU)</t>
  </si>
  <si>
    <t>раствор для инфузий, 0.9%, 500 мл - контейнеры с 1 портом (20)  - ящики картонные (для стационаров)</t>
  </si>
  <si>
    <t>4605258008240</t>
  </si>
  <si>
    <t>раствор для инфузий, 0.9%, 500 мл - контейнеры с 2 портами (20)  - ящики картонные (для стационаров)</t>
  </si>
  <si>
    <t>4605258008363</t>
  </si>
  <si>
    <t>L01EK01</t>
  </si>
  <si>
    <t>КЛОПИДОГРЕЛ ВЕЛФАРМ</t>
  </si>
  <si>
    <t>раствор для инфузий, 0.9%, 400 мл - флакон полимерный с крышкой (15)  / с 1 портом / - коробка картонная (для стационаров)</t>
  </si>
  <si>
    <t>4605453026698</t>
  </si>
  <si>
    <t>раствор для инфузий, 0.9%, 400 мл - флакон полимерный с крышкой (15)  / с 2 портами / - коробка картонная (для стационаров)</t>
  </si>
  <si>
    <t>4605453026704</t>
  </si>
  <si>
    <t>раствор для инфузий, 0.9%, 500 мл - флакон полимерный с крышкой (15)  / с 1 портом / - коробка картонная (для стационаров)</t>
  </si>
  <si>
    <t>4605453026728</t>
  </si>
  <si>
    <t>раствор для инфузий, 0.9%, 500 мл - флакон полимерный с крышкой (15)  / с 2 портами / - коробка картонная (для стационаров)</t>
  </si>
  <si>
    <t>4605453026742</t>
  </si>
  <si>
    <t>раствор для инфузий, 0.9%, 400 мл - бутылка стеклянная (25)  - коробка картонная (для стационаров)</t>
  </si>
  <si>
    <t>4605453027435</t>
  </si>
  <si>
    <t>раствор для инфузий, 0.9%, 400 мл - флакон полимерный (25)  / с 1 портом / - коробка картонная (для стационаров)</t>
  </si>
  <si>
    <t>4605453027442</t>
  </si>
  <si>
    <t>раствор для инфузий, 0.9%, 500 мл - бутылка стеклянная (25)  - коробка картонная (для стационаров)</t>
  </si>
  <si>
    <t>4605453027459</t>
  </si>
  <si>
    <t>раствор для инфузий, 0.9%, 500 мл - флакон полимерный (25)  / с 1 портом / - коробка картонная (для стационаров)</t>
  </si>
  <si>
    <t>4605453027466</t>
  </si>
  <si>
    <t>раствор для инфузий ~, 20%, 100 мл - бутылки (1)  - пачки картонные</t>
  </si>
  <si>
    <t>ЛП-№(002824)-(РГ-RU)</t>
  </si>
  <si>
    <t>ЛП-№(004257)-(РГ-RU)</t>
  </si>
  <si>
    <t>4680136227807</t>
  </si>
  <si>
    <t>раствор для инфузий, 0.9%, 550 мл - контейнеры с 1 портом (11)  - ящик картонный (для стационаров)</t>
  </si>
  <si>
    <t>4605258017136</t>
  </si>
  <si>
    <t>раствор для инфузий, 0.9%, 550 мл - контейнеры с 2 портами (11)  - ящик картонный (для стационаров)</t>
  </si>
  <si>
    <t>4605258017143</t>
  </si>
  <si>
    <t>раствор для инфузий, 0.9%, 550 мл - контейнеры с 1 портом (17)  - ящик картонный (для стационаров)</t>
  </si>
  <si>
    <t>4605258017167</t>
  </si>
  <si>
    <t>раствор для инфузий, 0.9%, 550 мл - контейнеры с 2 портами (17)  - ящик картонный (для стационаров)</t>
  </si>
  <si>
    <t>4605258017150</t>
  </si>
  <si>
    <t>раствор для инфузий, 0.9%, 2750 мл - контейнеры с 2 портами (2)  - ящик картонный (для стационаров)</t>
  </si>
  <si>
    <t>4605258017617</t>
  </si>
  <si>
    <t>раствор для инфузий, 0.9%, 2750 мл - контейнеры с 2 портами (3)  - ящик картонный (для стационаров)</t>
  </si>
  <si>
    <t>4605258017600</t>
  </si>
  <si>
    <t>раствор для инфузий, 0.9%, 4250 мл - контейнеры с 2 портами (1)  - ящик картонный (для стационаров)</t>
  </si>
  <si>
    <t>4605258017631</t>
  </si>
  <si>
    <t>раствор для инфузий, 0.9%, 4250 мл - контейнеры с 2 портами (2)  - ящик картонный (для стационаров)</t>
  </si>
  <si>
    <t>4605258017624</t>
  </si>
  <si>
    <t>раствор для инфузий, 0.9%, 4750 мл - контейнеры с 2 портами (1)  - ящик картонный (для стационаров)</t>
  </si>
  <si>
    <t>4605258017655</t>
  </si>
  <si>
    <t>раствор для инфузий, 0.9%, 4750 мл - контейнеры с 2 портами (2)  - ящик картонный (для стационаров)</t>
  </si>
  <si>
    <t>4605258017648</t>
  </si>
  <si>
    <t>раствор для инфузий, 0.9%, 1200 мл - контейнеры с 1 портом (6)  - ящик картонный (для стационаров)</t>
  </si>
  <si>
    <t>4605258017518</t>
  </si>
  <si>
    <t>раствор для инфузий, 0.9%, 1200 мл - контейнеры с 2 портами (6)  - ящик картонный (для стационаров)</t>
  </si>
  <si>
    <t>4605258017525</t>
  </si>
  <si>
    <t>раствор для инфузий, 0.9%, 1500 мл - контейнеры с 2 портами (5)  - ящик картонный (для стационаров)</t>
  </si>
  <si>
    <t>4605258017563</t>
  </si>
  <si>
    <t>раствор для инфузий, 0.9%, 1750 мл - контейнеры с 2 портами (5)  - ящик картонный (для стационаров)</t>
  </si>
  <si>
    <t>4605258017570</t>
  </si>
  <si>
    <t>раствор для инфузий, 0.9%, 2250 мл - контейнеры с 2 портами (3)  - ящик картонный (для стационаров)</t>
  </si>
  <si>
    <t>4605258017594</t>
  </si>
  <si>
    <t>раствор для инфузий, 0.9%, 2250 мл - контейнеры с 2 портами (4)  - ящик картонный (для стационаров)</t>
  </si>
  <si>
    <t>4605258017587</t>
  </si>
  <si>
    <t>раствор для инфузий, 0.9%, 950 мл - контейнеры с 1 портом (9)  - ящик картонный (для стационаров)</t>
  </si>
  <si>
    <t>4605258017471</t>
  </si>
  <si>
    <t>раствор для инфузий, 0.9%, 950 мл - контейнеры с 2 портами (9)  - ящик картонный (для стационаров)</t>
  </si>
  <si>
    <t>4605258017488</t>
  </si>
  <si>
    <t>раствор для инфузий, 0.9%, 950 мл - контейнеры с 1 портом (12)  - ящик картонный (для стационаров)</t>
  </si>
  <si>
    <t>4605258017457</t>
  </si>
  <si>
    <t>раствор для инфузий, 0.9%, 950 мл - контейнеры с 2 портами (12)  - ящик картонный (для стационаров)</t>
  </si>
  <si>
    <t>4605258017464</t>
  </si>
  <si>
    <t>раствор для инфузий, 0.9%, 1200 мл - контейнеры с 1 портом (5)  - ящик картонный (для стационаров)</t>
  </si>
  <si>
    <t>4605258017532</t>
  </si>
  <si>
    <t>раствор для инфузий, 0.9%, 1200 мл - контейнеры с 2 портами (5)  - ящик картонный (для стационаров)</t>
  </si>
  <si>
    <t>4605258017556</t>
  </si>
  <si>
    <t>раствор для инфузий, 0.9%, 900 мл - контейнеры с 1 портом (10)  - ящик картонный (для стационаров)</t>
  </si>
  <si>
    <t>4605258017358</t>
  </si>
  <si>
    <t>раствор для инфузий, 0.9%, 900 мл - контейнеры с 2 портами (10)  - ящик картонный (для стационаров)</t>
  </si>
  <si>
    <t>4605258017365</t>
  </si>
  <si>
    <t>раствор для инфузий, 0.9%, 900 мл - контейнеры с 1 портом (12)  - ящик картонный (для стационаров)</t>
  </si>
  <si>
    <t>4605258017235</t>
  </si>
  <si>
    <t>раствор для инфузий, 0.9%, 900 мл - контейнеры с 2 портами (12)  - ящик картонный (для стационаров)</t>
  </si>
  <si>
    <t>4605258017310</t>
  </si>
  <si>
    <t>раствор для инфузий, 0.9%, 950 мл - контейнеры с 1 портом (6)  - ящик картонный (для стационаров)</t>
  </si>
  <si>
    <t>4605258017495</t>
  </si>
  <si>
    <t>раствор для инфузий, 0.9%, 950 мл - контейнеры с 2 портами (6)  - ящик картонный (для стационаров)</t>
  </si>
  <si>
    <t>4605258017501</t>
  </si>
  <si>
    <t>раствор для инфузий, 0.9%, 850 мл - контейнеры с 1 портом (10)  - ящик картонный (для стационаров)</t>
  </si>
  <si>
    <t>4605258017372</t>
  </si>
  <si>
    <t>раствор для инфузий, 0.9%, 850 мл - контейнеры с 2 портами (10)  - ящик картонный (для стационаров)</t>
  </si>
  <si>
    <t>4605258017389</t>
  </si>
  <si>
    <t>раствор для инфузий, 0.9%, 850 мл - контейнеры с 1 портом (12)  - ящик картонный (для стационаров)</t>
  </si>
  <si>
    <t>4605258017396</t>
  </si>
  <si>
    <t>раствор для инфузий, 0.9%, 850 мл - контейнеры с 2 портами (12)  - ящик картонный (для стационаров)</t>
  </si>
  <si>
    <t>4605258017402</t>
  </si>
  <si>
    <t>раствор для инфузий, 0.9%, 900 мл - контейнеры с 1 портом (7)  - ящик картонный (для стационаров)</t>
  </si>
  <si>
    <t>4605258017334</t>
  </si>
  <si>
    <t>раствор для инфузий, 0.9%, 900 мл - контейнеры с 2 портами (7)  - ящик картонный (для стационаров)</t>
  </si>
  <si>
    <t>4605258017341</t>
  </si>
  <si>
    <t>раствор для инфузий, 0.9%, 800 мл - контейнеры с 1 портом (7)  - ящик картонный (для стационаров)</t>
  </si>
  <si>
    <t>4605258017280</t>
  </si>
  <si>
    <t>раствор для инфузий, 0.9%, 800 мл - контейнеры с 2 портами (7)  - ящик картонный (для стационаров)</t>
  </si>
  <si>
    <t>4605258017297</t>
  </si>
  <si>
    <t>раствор для инфузий, 0.9%, 800 мл - контейнеры с 1 портом (12)  - ящик картонный (для стационаров)</t>
  </si>
  <si>
    <t>4605258017433</t>
  </si>
  <si>
    <t>раствор для инфузий, 0.9%, 800 мл - контейнеры с 2 портами (12)  - ящик картонный (для стационаров)</t>
  </si>
  <si>
    <t>4605258017440</t>
  </si>
  <si>
    <t>раствор для инфузий, 0.9%, 850 мл - контейнеры с 1 портом (7)  - ящик картонный (для стационаров)</t>
  </si>
  <si>
    <t>4605258017303</t>
  </si>
  <si>
    <t>раствор для инфузий, 0.9%, 850 мл - контейнеры с 2 портами (7)  - ящик картонный (для стационаров)</t>
  </si>
  <si>
    <t>4605258017327</t>
  </si>
  <si>
    <t>раствор для инфузий, 0.9%, 700 мл - контейнеры с 1 портом (9)  - ящик картонный (для стационаров)</t>
  </si>
  <si>
    <t>4605258017266</t>
  </si>
  <si>
    <t>раствор для инфузий, 0.9%, 700 мл - контейнеры с 2 портами (9)  - ящик картонный (для стационаров)</t>
  </si>
  <si>
    <t>4605258017273</t>
  </si>
  <si>
    <t>раствор для инфузий, 0.9%, 700 мл - контейнеры с 1 портом (12)  - ящик картонный (для стационаров)</t>
  </si>
  <si>
    <t>4605258017242</t>
  </si>
  <si>
    <t>раствор для инфузий, 0.9%, 700 мл - контейнеры с 2 портами (12)  - ящик картонный (для стационаров)</t>
  </si>
  <si>
    <t>4605258017259</t>
  </si>
  <si>
    <t>раствор для инфузий, 0.9%, 700 мл - контейнеры с 1 портом (13)  - ящик картонный (для стационаров)</t>
  </si>
  <si>
    <t>4605258017211</t>
  </si>
  <si>
    <t>раствор для инфузий, 0.9%, 700 мл - контейнеры с 2 портами (13)  - ящик картонный (для стационаров)</t>
  </si>
  <si>
    <t>4605258017228</t>
  </si>
  <si>
    <t>раствор для инфузий, 0.9%, 600 мл - контейнеры с 1 портом (10)  - ящик картонный (для стационаров)</t>
  </si>
  <si>
    <t>4605258017129</t>
  </si>
  <si>
    <t>раствор для инфузий, 0.9%, 600 мл - контейнеры с 2 портами (10)  - ящик картонный (для стационаров)</t>
  </si>
  <si>
    <t>4605258017112</t>
  </si>
  <si>
    <t>раствор для инфузий, 0.9%, 600 мл - контейнеры с 1 портом (15)  - ящик картонный (для стационаров)</t>
  </si>
  <si>
    <t>4605258016863</t>
  </si>
  <si>
    <t>раствор для инфузий, 0.9%, 600 мл - контейнеры с 2 портами (15)  - ящик картонный (для стационаров)</t>
  </si>
  <si>
    <t>4605258017082</t>
  </si>
  <si>
    <t>раствор для инфузий, 0.9%, 600 мл - контейнеры с 1 портом (16)  - ящик картонный (для стационаров)</t>
  </si>
  <si>
    <t>4605258017105</t>
  </si>
  <si>
    <t>раствор для инфузий, 0.9%, 600 мл - контейнеры с 2 портами (16)  - ящик картонный (для стационаров)</t>
  </si>
  <si>
    <t>4605258017099</t>
  </si>
  <si>
    <t>раствор для инфузий, 0.9%, 550 мл - контейнеры с 1 портом (18)  - ящик картонный (для стационаров)</t>
  </si>
  <si>
    <t>4605258017174</t>
  </si>
  <si>
    <t>раствор для инфузий, 0.9%, 550 мл - контейнеры с 2 портами (18)  - ящик картонный (для стационаров)</t>
  </si>
  <si>
    <t>4605258017181</t>
  </si>
  <si>
    <t xml:space="preserve">Вл.Октафарма Фармацевтика Продуктионсгес м.б.Х.,  Австрия (ATU142536); Вып.к.Перв.Уп.Пр.Октафарма Продуктионсгезельшафт Дойчланд м.б.Х., Германия (DE811189108); Втор.Уп.Октафарма Дессау ГмбХ, Германия (DE291189901); </t>
  </si>
  <si>
    <t>ЙОГЕКСОЛ</t>
  </si>
  <si>
    <t>ЛП-№(004654)-(РГ-RU)</t>
  </si>
  <si>
    <t>4602509057286</t>
  </si>
  <si>
    <t>4602509057293</t>
  </si>
  <si>
    <t>4602509057316</t>
  </si>
  <si>
    <t>раствор для инъекций, 300 мг йода/мл, 50 мл - флакон (10)  - коробка картонная (для стационаров)</t>
  </si>
  <si>
    <t>4602509057347</t>
  </si>
  <si>
    <t>4602509057323</t>
  </si>
  <si>
    <t>4602509057354</t>
  </si>
  <si>
    <t>4602509057408</t>
  </si>
  <si>
    <t>4602509057378</t>
  </si>
  <si>
    <t>ЛП-008773</t>
  </si>
  <si>
    <t>4816080000078</t>
  </si>
  <si>
    <t>4816080000085</t>
  </si>
  <si>
    <t>раствор для инфузий, 0.9%, 300 мл - флакон полимерный (15)  - коробка картонная (для стационаров)</t>
  </si>
  <si>
    <t>4605453011946</t>
  </si>
  <si>
    <t>ЛП-№(005491)-(РГ-RU)</t>
  </si>
  <si>
    <t>4602521017077</t>
  </si>
  <si>
    <t>4602521017091</t>
  </si>
  <si>
    <t>раствор для инфузий, 0.9%, 400 мл - контейнер (21)  - ящик гофрокартонный (для стационаров)</t>
  </si>
  <si>
    <t>4602521017084</t>
  </si>
  <si>
    <t>раствор для инфузий, 0.9%, 300 мл - флакон (1)  / с 1 портом / - пачка картонная</t>
  </si>
  <si>
    <t>4605453030022</t>
  </si>
  <si>
    <t>раствор для инфузий, 0.9%, 300 мл - флакон (1)  / с 2 портами / - пачка картонная</t>
  </si>
  <si>
    <t>4605453030718</t>
  </si>
  <si>
    <t>раствор для инфузий, 0.9%, 300 мл - бутылка (25)  - ящик картонный (для стационаров)</t>
  </si>
  <si>
    <t>4605453029361</t>
  </si>
  <si>
    <t>раствор для инфузий, 0.9%, 300 мл - флакон (25)  - ящик картонный (для стационаров)</t>
  </si>
  <si>
    <t>4605453029705</t>
  </si>
  <si>
    <t>раствор для инфузий, 0.9%, 300 мл - флакон (25)  / с 1 портом / - ящик картонный (для стационаров)</t>
  </si>
  <si>
    <t>4605453030046</t>
  </si>
  <si>
    <t>раствор для инфузий, 0.9%, 300 мл - флакон (25)  / с 2 портами / - ящик картонный (для стационаров)</t>
  </si>
  <si>
    <t>4605453030732</t>
  </si>
  <si>
    <t>раствор для инфузий, 0.9%, 400 мл - флакон (1)  / с 1 портом / - пачка картонная</t>
  </si>
  <si>
    <t>4605453030091</t>
  </si>
  <si>
    <t>раствор для инфузий, 0.9%, 400 мл - флакон (1)  / с 2 портами / - пачка картонная</t>
  </si>
  <si>
    <t>4605453030787</t>
  </si>
  <si>
    <t>раствор для инфузий, 0.9%, 400 мл - бутылка (25)  - ящик картонный (для стационаров)</t>
  </si>
  <si>
    <t>4605453029439</t>
  </si>
  <si>
    <t>раствор для инфузий, 0.9%, 400 мл - флакон (25)  - ящик картонный (для стационаров)</t>
  </si>
  <si>
    <t>4605453029774</t>
  </si>
  <si>
    <t>раствор для инфузий, 0.9%, 400 мл - флакон (25)  / с 1 портом / - ящик картонный (для стационаров)</t>
  </si>
  <si>
    <t>4605453030114</t>
  </si>
  <si>
    <t>раствор для инфузий, 0.9%, 400 мл - флакон (25)  / с 2 портами / - ящик картонный (для стационаров)</t>
  </si>
  <si>
    <t>4605453030800</t>
  </si>
  <si>
    <t>раствор для инфузий, 0.9%, 500 мл - флакон (1)  / с 1 портом / - пачка картонная</t>
  </si>
  <si>
    <t>4605453030152</t>
  </si>
  <si>
    <t>раствор для инфузий, 0.9%, 500 мл - флакон (1)  / с 2 портами / - пачка картонная</t>
  </si>
  <si>
    <t>4605453030848</t>
  </si>
  <si>
    <t>раствор для инфузий, 0.9%, 500 мл - бутылка (25)  - ящик картонный (для стационаров)</t>
  </si>
  <si>
    <t>4605453029491</t>
  </si>
  <si>
    <t>раствор для инфузий, 0.9%, 500 мл - флакон (25)  - ящик картонный (для стационаров)</t>
  </si>
  <si>
    <t>4605453029835</t>
  </si>
  <si>
    <t>раствор для инфузий, 0.9%, 500 мл - флакон (25)  / с 1 портом / - ящик картонный (для стационаров)</t>
  </si>
  <si>
    <t>4605453030176</t>
  </si>
  <si>
    <t>раствор для инфузий, 0.9%, 500 мл - флакон (25)  / с 2 портами / - ящик картонный (для стационаров)</t>
  </si>
  <si>
    <t>4605453030862</t>
  </si>
  <si>
    <t>лиофилизат для приготовления раствора для внутримышечного введения, 1 мл/доза, 1 мл - ампулы (5)  / в комплекте с растворителем (ампулы) 1 мл-5 шт. / - пачки картонные</t>
  </si>
  <si>
    <t>ЛП-№(005931)-(РГ-RU)</t>
  </si>
  <si>
    <t>раствор для инфузий, 0.9%, 800 мл - контейнер (8)  - ящик картонный (для стационаров)</t>
  </si>
  <si>
    <t>раствор для инфузий, 0.9%, 1500 мл - контейнер (4)  - ящик картонный (для стационаров)</t>
  </si>
  <si>
    <t>раствор для инфузий, 0.9%, 2000 мл - контейнер (3)  - ящик картонный (для стационаров)</t>
  </si>
  <si>
    <t>раствор для инфузий, 0.9%, 500 мл - бутылка (1)  - мешок полиэтиленовый</t>
  </si>
  <si>
    <t>раствор для инфузий, 0.9%, 500 мл - контейнер (1)  - мешок полиэтиленовый</t>
  </si>
  <si>
    <t>раствор для инфузий, 0.9%, 300 мл - контейнер (20)  - ящик картонный (для стационаров)</t>
  </si>
  <si>
    <t>раствор для инфузий, 0.9%, 500 мл - контейнер (12)  - ящик картонный (для стационаров)</t>
  </si>
  <si>
    <t>раствор для инфузий, 0.9%, 1000 мл - контейнер (6)  - ящик картонный (для стационаров)</t>
  </si>
  <si>
    <t>раствор для инфузий, 0.9%, 300 мл - бутылка (15)  - ящик картонный (для стационаров)</t>
  </si>
  <si>
    <t>4605453029354</t>
  </si>
  <si>
    <t>раствор для инфузий, 0.9%, 300 мл - флакон (15)  - ящик картонный (для стационаров)</t>
  </si>
  <si>
    <t>4605453029699</t>
  </si>
  <si>
    <t>раствор для инфузий, 0.9%, 300 мл - флакон (15)  / с 1 портом / - ящик картонный (для стационаров)</t>
  </si>
  <si>
    <t>4605453030039</t>
  </si>
  <si>
    <t>раствор для инфузий, 0.9%, 300 мл - флакон (15)  / с 2 портами / - ящик картонный (для стационаров)</t>
  </si>
  <si>
    <t>4605453030725</t>
  </si>
  <si>
    <t>раствор для инфузий, 0.9%, 400 мл - бутылка (15)  - ящик картонный (для стационаров)</t>
  </si>
  <si>
    <t>4605453029422</t>
  </si>
  <si>
    <t>раствор для инфузий, 0.9%, 400 мл - флакон (15)  - ящик картонный (для стационаров)</t>
  </si>
  <si>
    <t>4605453029767</t>
  </si>
  <si>
    <t>раствор для инфузий, 0.9%, 400 мл - флакон (15)  / с 1 портом / - ящик картонный (для стационаров)</t>
  </si>
  <si>
    <t>4605453030107</t>
  </si>
  <si>
    <t>раствор для инфузий, 0.9%, 400 мл - флакон (15)  / с 2 портами / - ящик картонный (для стационаров)</t>
  </si>
  <si>
    <t>4605453030794</t>
  </si>
  <si>
    <t>раствор для инфузий, 0.9%, 500 мл - бутылка (15)  - ящик картонный (для стационаров)</t>
  </si>
  <si>
    <t>4605453029484</t>
  </si>
  <si>
    <t>раствор для инфузий, 0.9%, 500 мл - флакон (15)  - ящик картонный (для стационаров)</t>
  </si>
  <si>
    <t>4605453029828</t>
  </si>
  <si>
    <t>раствор для инфузий, 0.9%, 500 мл - флакон (15)  / с 1 портом / - ящик картонный (для стационаров)</t>
  </si>
  <si>
    <t>4605453030169</t>
  </si>
  <si>
    <t>раствор для инфузий, 0.9%, 500 мл - флакон (15)  / с 2 портами / - ящик картонный (для стационаров)</t>
  </si>
  <si>
    <t>4605453030855</t>
  </si>
  <si>
    <t>4605453023901</t>
  </si>
  <si>
    <t>4605453025028</t>
  </si>
  <si>
    <t>раствор для инъекций, 300 мг йода/мл, 50 мл - бутылка (10)  - коробка картонная (для стационаров)</t>
  </si>
  <si>
    <t>ЛП-№(005436)-(РГ-RU)</t>
  </si>
  <si>
    <t>раствор для инъекций, 350 мг йода/мл, 50 мл - бутылка (10)  - коробка картонная (для стационаров)</t>
  </si>
  <si>
    <t>раствор для инъекций, 350 мг йода/мл, 100 мл - бутылка (10)  - коробка картонная (для стационаров)</t>
  </si>
  <si>
    <t>раствор для инъекций, 300 мг йода/мл, 100 мл - бутылка (10)  - коробка картонная (для стационаров)</t>
  </si>
  <si>
    <t>таблетки, покрытые пленочной оболочкой, 4 мг, 10 шт. - упаковки ячейковые контурные (6)  - пачки картонные</t>
  </si>
  <si>
    <t>таблетки, покрытые пленочной оболочкой, 8 мг, 10 шт. - упаковки ячейковые контурные (6)  - пачки картонные</t>
  </si>
  <si>
    <t>ЛП-№(006730)-(РГ-RU)</t>
  </si>
  <si>
    <t xml:space="preserve">Вл.Вып.к.Втор.Уп.Октафарма Фармацевтика Продуктионсгес м.б.Х.,  Австрия (ATU142536); Перв.Уп.Пр.Октафарма, Франция (382814150); </t>
  </si>
  <si>
    <t>Привиджен®</t>
  </si>
  <si>
    <t>раствор для инфузий, 100 мг/мл, 25 мл - флаконы (1)  - пачки картонные</t>
  </si>
  <si>
    <t xml:space="preserve">Вл.Вып.к.Перв.Уп.Пр.СиЭсЭл Беринг АГ, Швейцария (CHE- 105.544.325 MWST); Втор.Уп.СиЭсЭл Беринг АГ, Швейцария (CHE -105.544.325 MWST); </t>
  </si>
  <si>
    <t>ЛП-№(006065)-(РГ-RU)</t>
  </si>
  <si>
    <t>раствор для инфузий -, 100 мг/мл, 100 мл - флаконы (1)  - пачки картонные</t>
  </si>
  <si>
    <t xml:space="preserve">Вл.Вып.к.Перв.Уп.Пр.Такеда Мануфeкчуринг Австрия АГ, Австрия (ATU50560806); Втор.Уп.Такеда Мануфeкчуринг Австрия АГ, Австрия (ATU50560806); </t>
  </si>
  <si>
    <t xml:space="preserve">Вл.Вып.к.Такеда Мануфeкчуринг Австрия АГ, Австрия (ATU50560806); Перв.Уп.Пр.Такеда Мануфекчуринг Италия С.п.А., Италия (07306901005); Втор.Уп.Такеда Мануфeкчуринг Австрия АГ, Австрия (ATU50560806); </t>
  </si>
  <si>
    <t xml:space="preserve">Вл.Вып.к.Перв.Уп.Втор.Уп.Пр.Государственное бюджетное учреждение здравоохранения "Самарская областная клиническая станция переливания крови" (ГБУЗ СОКСПК), Россия, Россия (6316003425); </t>
  </si>
  <si>
    <t>ЛП-№(007486)-(РГ-RU)</t>
  </si>
  <si>
    <t>раствор для инъекций, 350 мг йода/мл, 10 мл - флакон (10)  - коробка картонная (для стационаров)</t>
  </si>
  <si>
    <t>раствор для инъекций, 350 мг йода/мл, 20 мл - флакон (1)  - пачка картонная</t>
  </si>
  <si>
    <t>раствор для инъекций, 350 мг йода/мл, 30 мл - флакон (1)  - пачка картонная</t>
  </si>
  <si>
    <t>раствор для инъекций, 350 мг йода/мл, 200 мл - флакон (1)  - пачка картонная</t>
  </si>
  <si>
    <t>раствор для инъекций, 350 мг йода/мл, 500 мл - флакон (1)  - пачка картонная</t>
  </si>
  <si>
    <t>раствор для инъекций, 350 мг йода/мл, 30 мл - флакон (10)  - коробка картонная (для стационаров)</t>
  </si>
  <si>
    <t>раствор для инъекций, 350 мг йода/мл, 200 мл - флакон (10)  - коробка картонная (для стационаров)</t>
  </si>
  <si>
    <t>раствор для инъекций, 350 мг йода/мл, 150 мл - бутылка (30)  - коробка картонная (для стационаров)</t>
  </si>
  <si>
    <t>ЛП-№(006502)-(РГ-RU)</t>
  </si>
  <si>
    <t>4620017869627</t>
  </si>
  <si>
    <t>4620017869511</t>
  </si>
  <si>
    <t>4620017869658</t>
  </si>
  <si>
    <t>4620017869559</t>
  </si>
  <si>
    <t>раствор для инъекций, 240 мг йода/мл, 50 мл - флаконы (10)  - коробки картонные (для стационаров)</t>
  </si>
  <si>
    <t>4620017869597</t>
  </si>
  <si>
    <t>4620017869641</t>
  </si>
  <si>
    <t>4620017869566</t>
  </si>
  <si>
    <t>4620017869542</t>
  </si>
  <si>
    <t>ЮНИГЕКСОЛ®</t>
  </si>
  <si>
    <t>ЛП-№(008203)-(РГ-RU)</t>
  </si>
  <si>
    <t>8901086211194</t>
  </si>
  <si>
    <t>8901086211163</t>
  </si>
  <si>
    <t>раствор для инъекций, 300 мг йода/мл, 150 мл - флаконы (1)  - пачки картонные</t>
  </si>
  <si>
    <t>4620017869788</t>
  </si>
  <si>
    <t>раствор для инъекций, 350 мг йода/мл, 150 мл - флаконы (1)  - пачки картонные</t>
  </si>
  <si>
    <t>4620017869795</t>
  </si>
  <si>
    <t>раствор для инъекций, 240 мг йода/мл, 20 мл - флаконы (10)  - коробки картонные (для стационаров)</t>
  </si>
  <si>
    <t>4620017869580</t>
  </si>
  <si>
    <t>4620017869610</t>
  </si>
  <si>
    <t xml:space="preserve">Вл.Втор.Уп.Октафарма Фармацевтика Продуктионсгес м.б.Х.,  Австрия (ATU142536); Вып.к.Перв.Уп.Пр.Октафарма Продуктионсгезельшафт Дойчланд м.б.Х., Германия (DE811189108); </t>
  </si>
  <si>
    <t>раствор для инъекций, приема внутрь и ректального введения, 300 мг йода/мл, 20 мл - флаконы (1)  - пачки картонные</t>
  </si>
  <si>
    <t>ЛП-№(008979)-(РГ-RU)</t>
  </si>
  <si>
    <t>4870208031078</t>
  </si>
  <si>
    <t>раствор для инъекций, приема внутрь и ректального введения, 350 мг йода/мл, 20 мл - флаконы (1)  - пачки картонные</t>
  </si>
  <si>
    <t>4870208031108</t>
  </si>
  <si>
    <t>раствор для инъекций, приема внутрь и ректального введения, 300 мг йода/мл, 50 мл - флаконы (1)  - пачки картонные</t>
  </si>
  <si>
    <t>4870208031085</t>
  </si>
  <si>
    <t>раствор для инъекций, приема внутрь и ректального введения, 350 мг йода/мл, 50 мл - флаконы (1)  - пачки картонные</t>
  </si>
  <si>
    <t>4870208031115</t>
  </si>
  <si>
    <t>раствор для инъекций, приема внутрь и ректального введения, 300 мг йода/мл, 100 мл - флаконы (1)  - пачки картонные</t>
  </si>
  <si>
    <t>4870208031092</t>
  </si>
  <si>
    <t>раствор для инъекций, приема внутрь и ректального введения, 350 мг йода/мл, 100 мл - флаконы (1)  - пачки картонные</t>
  </si>
  <si>
    <t>4870208031122</t>
  </si>
  <si>
    <t>Пептиды головного мозга свиньи</t>
  </si>
  <si>
    <t>Церебринэль®</t>
  </si>
  <si>
    <t>ЛП-№(010346)-(РГ-RU)</t>
  </si>
  <si>
    <t>ЛП-№(008505)-(РГ-RU)</t>
  </si>
  <si>
    <t>04605801000486</t>
  </si>
  <si>
    <t>раствор для инъекций, приема внутрь и ректального введения, 240 мг йода/мл, 20 мл - флакон (5)  - пачка картонная (для стационаров)</t>
  </si>
  <si>
    <t>раствор для инъекций, приема внутрь и ректального введения, 240 мг йода/мл, 50 мл - флакон (10)  - пачка картонная (для стационаров)</t>
  </si>
  <si>
    <t>раствор для инъекций, приема внутрь и ректального введения, 300 мг йода/мл, 20 мл - флакон (5)  - пачка картонная (для стационаров)</t>
  </si>
  <si>
    <t>раствор для инъекций, приема внутрь и ректального введения, 300 мг йода/мл, 50 мл - флакон (10)  - коробка картонная (для стационаров)</t>
  </si>
  <si>
    <t>раствор для инъекций, приема внутрь и ректального введения, 300 мг йода/мл, 100 мл - флакон (1)  - пачка картонная (для стационаров)</t>
  </si>
  <si>
    <t>раствор для инъекций, приема внутрь и ректального введения, 350 мг йода/мл, 20 мл - флакон (1)  - пачка картонная (для стационаров)</t>
  </si>
  <si>
    <t>раствор для инъекций, приема внутрь и ректального введения, 350 мг йода/мл, 50 мл - флакон (10)  - коробка картонная (для стационаров)</t>
  </si>
  <si>
    <t>раствор для инъекций, приема внутрь и ректального введения, 350 мг йода/мл, 100 мл - флакон (10)  - ящик картонный (для стационаров)</t>
  </si>
  <si>
    <t xml:space="preserve">Вл.Общество с ограниченной ответственностью "Далиомфарма" (ООО "Далиомфарма"), Республика Беларусь (693282035); Вып.к.Перв.Уп.Втор.Уп.Пр.Общество с ограниченной ответственностью "Далиомфарма" (ООО "Далиомфарма"), Республика Беларусь (693282035); </t>
  </si>
  <si>
    <t>раствор для инъекций, 300 мг йода/мл, 50 мл - бутылка (20)  - коробка картонная (для стационаров)</t>
  </si>
  <si>
    <t>4605453025615</t>
  </si>
  <si>
    <t>4605453023932</t>
  </si>
  <si>
    <t>4605453025035</t>
  </si>
  <si>
    <t>4605453023956</t>
  </si>
  <si>
    <t>4605453025042</t>
  </si>
  <si>
    <t>4605453024304</t>
  </si>
  <si>
    <t>4605453025059</t>
  </si>
  <si>
    <t>раствор для инъекций, 300 мг йода/мл, 100 мл - бутылка (20)  - коробка картонная (для стационаров)</t>
  </si>
  <si>
    <t>4605453025608</t>
  </si>
  <si>
    <t>4605453024601</t>
  </si>
  <si>
    <t>4605453025066</t>
  </si>
  <si>
    <t>4605453024618</t>
  </si>
  <si>
    <t>4605453025073</t>
  </si>
  <si>
    <t>4605453024625</t>
  </si>
  <si>
    <t>4605453024632</t>
  </si>
  <si>
    <t>4605453025097</t>
  </si>
  <si>
    <t>4605453024649</t>
  </si>
  <si>
    <t>4605453025103</t>
  </si>
  <si>
    <t>раствор для инъекций, 350 мг йода/мл, 500 мл - бутылка (30)  / в комплекте c кольцевой подвесной системой (КПС) / - коробка картонная (для стационаров)</t>
  </si>
  <si>
    <t>4605453025431</t>
  </si>
  <si>
    <t>ЛП-№(009703)-(РГ-RU)</t>
  </si>
  <si>
    <t>раствор для инфузий, 0.9%, 500 мл - флаконы (12)  - коробка картонная (для стационаров)</t>
  </si>
  <si>
    <t>4607092932262</t>
  </si>
  <si>
    <t>раствор для инфузий, 0.9%, 500 мл - флаконы (10)  - коробка картонная (для стационаров)</t>
  </si>
  <si>
    <t>4607092932255</t>
  </si>
  <si>
    <t>раствор для инфузий, 0.9%, 300 мл - контейнер в пакете (28)  / с 1 портом / - ящик картонный (для стационаров)</t>
  </si>
  <si>
    <t>4605258020266</t>
  </si>
  <si>
    <t>раствор для инфузий, 0.9%, 400 мл - контейнер в пакете (22)  / с 1 портом / - ящик картонный (для стационаров)</t>
  </si>
  <si>
    <t>4605258020136</t>
  </si>
  <si>
    <t>раствор для инфузий, 0.9%, 600 мл - контейнер в пакете (15)  / с 1 портом / - ящик картонный (для стационаров)</t>
  </si>
  <si>
    <t>4605258020310</t>
  </si>
  <si>
    <t>раствор для инфузий, 0.9%, 700 мл - контейнер в пакете (13)  / с 1 портом / - ящик картонный (для стационаров)</t>
  </si>
  <si>
    <t>4605258020457</t>
  </si>
  <si>
    <t>раствор для инфузий, 0.9%, 800 мл - контейнер в пакете (10)  / с 1 портом / - ящик картонный (для стационаров)</t>
  </si>
  <si>
    <t>4605258020150</t>
  </si>
  <si>
    <t>раствор для инфузий, 0.9%, 500 мл - контейнер в пакете (20)  / с 1 портом / - ящик картонный (для стационаров)</t>
  </si>
  <si>
    <t>4605258020143</t>
  </si>
  <si>
    <t>раствор для инфузий, 0.9%, 500 мл - флаконы (12)  - коробки  картонные</t>
  </si>
  <si>
    <t>раствор для инфузий, 0.9%, 500 мл - флаконы (10)  - коробки  картонные</t>
  </si>
  <si>
    <t>ЛП-№(011514)-(РГ-RU)</t>
  </si>
  <si>
    <t>ЛП-№(010404)-(РГ-RU)</t>
  </si>
  <si>
    <t>4640444810399</t>
  </si>
  <si>
    <t>4640444810405</t>
  </si>
  <si>
    <t>раствор для инфузий, 20%, 100 мл - бутылки (1)  - коробка картонная</t>
  </si>
  <si>
    <t>4605801000479</t>
  </si>
  <si>
    <t>29.12.2025 
2008/20-25/ОС-сниж</t>
  </si>
  <si>
    <t>30.12.2025 
 2012/20-25/ОС</t>
  </si>
  <si>
    <t>8906055584989</t>
  </si>
  <si>
    <t>8906055584972</t>
  </si>
  <si>
    <t>8906055584965</t>
  </si>
  <si>
    <t>8906055584958</t>
  </si>
  <si>
    <t>8906055584941</t>
  </si>
  <si>
    <t>8906055584934</t>
  </si>
  <si>
    <t>Полимиксин В</t>
  </si>
  <si>
    <t>таблетки, покрытые пленочной оболочкой, 20 мг, 30 шт. - флаконы (1)  - пачки картонные</t>
  </si>
  <si>
    <t>ЛП-№(000608)-(РГ-RU)</t>
  </si>
  <si>
    <t>таблетки с пролонгированным высвобождением, 60 мг, 10 шт. - контурная ячейковая упаковка (3)  - пачка картонная</t>
  </si>
  <si>
    <t>ЛП-№(000853)-(РГ-RU)</t>
  </si>
  <si>
    <t>таблетки с пролонгированным высвобождением, 30 мг, 10 шт. - контурная ячейковая упаковка (6)  - пачка картонная</t>
  </si>
  <si>
    <t>ЛП-№(002076)-(РГ-RU)</t>
  </si>
  <si>
    <t>раствор для инъекций, 300 мг йода/мл, 20 мл - флакон (1)  - пачка картонная</t>
  </si>
  <si>
    <t>ДРОТАВЕРИН ВЕЛФАРМ</t>
  </si>
  <si>
    <t>ЛП-№(003580)-(РГ-RU)</t>
  </si>
  <si>
    <t>ЛП-№(004643)-(РГ-RU)</t>
  </si>
  <si>
    <t>ГЛИКЛАЗИД ВЕЛФАРМ</t>
  </si>
  <si>
    <t>таблетки, покрытые пленочной оболочкой, 4 мг, 10 шт. - упаковки ячейковые контурные (3)  - пачки картонные</t>
  </si>
  <si>
    <t>раствор для инъекций, 300 мг йода/мл, 20 мл - флакон (10)  - коробка картонная (для стационаров)</t>
  </si>
  <si>
    <t>раствор для инъекций, 300 мг йода/мл, 100 мл - флакон (10)  - коробка картонная (для стационаров)</t>
  </si>
  <si>
    <t>раствор для инъекций, 300 мг йода/мл, 200 мл - флакон (10)  - коробка картонная (для стационаров)</t>
  </si>
  <si>
    <t>ЛП-№(007115)-(РГ-RU)</t>
  </si>
  <si>
    <t xml:space="preserve">Вл.Б.Браун Мельзунген АГ, Германия (DE 113055856); Вып.к.Перв.Уп.Втор.Уп.Пр.Б.Браун Мельзунген АГ, Германия (DE 113055856); </t>
  </si>
  <si>
    <t>ЛП-№(008475)-(РГ-RU)</t>
  </si>
  <si>
    <t>таблетки, покрытые пленочной оболочкой, 60 мг, 30 шт. - флаконы (1)  - пачки картонные</t>
  </si>
  <si>
    <t>концентрат для приготовления раствора для инфузий Не указано, 20 мг/мл, 2 мл - флаконы (1)  - пачки картонные</t>
  </si>
  <si>
    <t>ЛП-№(011850)-(РГ-RU)</t>
  </si>
  <si>
    <t>таблетки, покрытые пленочной оболочкой Не указано, 15 мг, 100 шт. - банки (1)  - пачки картонные</t>
  </si>
  <si>
    <t>таблетки, покрытые пленочной оболочкой Не указано, 15 мг, 10 шт. - упаковки ячейковые контурные (3)  - пачки картонные</t>
  </si>
  <si>
    <t xml:space="preserve">Вл.Вып.к.Перв.Уп.Втор.Уп.Пр.Акционерное общество "ДАЛЬХИМФАРМ" (АО "ДАЛЬХИМФАРМ"), Россия (2702010564); </t>
  </si>
  <si>
    <t xml:space="preserve">Вл.ООО "АльТро", Россия; Перв.Уп.Втор.Уп.Пр.Акционерное общество "Брынцалов-А" (АО "Брынцалов-А"), Россия; Вып.к.Акционерное общество "Брынцалов-А" (АО "Брынцалов-А"), Россия; </t>
  </si>
  <si>
    <t>таблетки, покрытые пленочной оболочкой Не указано, 20 мг, 10 шт. - упаковки ячейковые контурные (3)  - пачки картонные</t>
  </si>
  <si>
    <t>таблетки, покрытые пленочной оболочкой Не указано, 20 мг, 30 шт. - банки (1)  - пачки картонные</t>
  </si>
  <si>
    <t xml:space="preserve">Вл.ООО "АМЕДАРТ", Россия (7705904720); Вып.к.Перв.Уп.Втор.Уп.Пр.ООО "АМЕДАРТ", Россия; </t>
  </si>
  <si>
    <t>таблетки, покрытые пленочной оболочкой Не указано, 5 мг, 56 шт. - банки (1)  - пачки картонные</t>
  </si>
  <si>
    <t>таблетки, покрытые пленочной оболочкой Не указано, 15 мг, 30 шт. - банки (1)  - пачки картонные</t>
  </si>
  <si>
    <t xml:space="preserve">Вл.Общество с ограниченной ответственностью "Эдвансд Фармасьютикалс" (ООО "Эдвансд Фарма"), Россия; Вып.к.Перв.Уп.Втор.Уп.Пр.Общество с ограниченной ответственностью "Эдвансд Фармасьютикалс" (ООО "Эдвансд Фарма"), Россия; </t>
  </si>
  <si>
    <t>таблетки, покрытые пленочной оболочкой Не указано, 20 мг, 100 шт. - банки (1)  - пачки картонные</t>
  </si>
  <si>
    <t>Алфосимендан</t>
  </si>
  <si>
    <t xml:space="preserve">Вл.Общество с ограниченной ответственностью "АлФарма" (ООО "АлФарма"), Россия; 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Беларусь; Вып.к.Белорусско-голландское совместное предприятие общество с ограниченной ответственностью "Фармлэнд" (СП ООО "Фармлэнд"), Республика Беларусь; </t>
  </si>
  <si>
    <t>ЛП-№(012103)-(РГ-RU)</t>
  </si>
  <si>
    <t>12.12.2025 
1983/20-25/ОС-сниж</t>
  </si>
  <si>
    <t>12.12.2025 
1984/20-25/ОС-сниж</t>
  </si>
  <si>
    <t>12.12.2025 
1985/20-25/ОС-сниж</t>
  </si>
  <si>
    <t>16.12.2025 
1997/20-25/ОС-сниж</t>
  </si>
  <si>
    <t>Риварогард®</t>
  </si>
  <si>
    <t>таблетки, покрытые пленочной оболочкой Не указано, 20 мг, 60 шт. - банки (1)  - пачки картонные</t>
  </si>
  <si>
    <t>ЛП-№(012181)-(РГ-RU)</t>
  </si>
  <si>
    <t>30.12.2025 
2010/25-25</t>
  </si>
  <si>
    <t>4680628915663</t>
  </si>
  <si>
    <t>таблетки, покрытые пленочной оболочкой Не указано, 20 мг, 50 шт. - банки (1)  - пачки картонные</t>
  </si>
  <si>
    <t>4680628915656</t>
  </si>
  <si>
    <t>таблетки, покрытые пленочной оболочкой Не указано, 20 мг, 40 шт. - банки (1)  - пачки картонные</t>
  </si>
  <si>
    <t>4680628915649</t>
  </si>
  <si>
    <t>4680628915571</t>
  </si>
  <si>
    <t>таблетки, покрытые пленочной оболочкой Не указано, 20 мг, 10 шт. - упаковки ячейковые контурные (4)  - пачки картонные</t>
  </si>
  <si>
    <t>4680628915588</t>
  </si>
  <si>
    <t>таблетки, покрытые пленочной оболочкой Не указано, 20 мг, 10 шт. - упаковки ячейковые контурные (5)  - пачки картонные</t>
  </si>
  <si>
    <t>4680628915595</t>
  </si>
  <si>
    <t>таблетки, покрытые пленочной оболочкой Не указано, 20 мг, 10 шт. - упаковки ячейковые контурные (6)  - пачки картонные</t>
  </si>
  <si>
    <t>4680628915601</t>
  </si>
  <si>
    <t>таблетки, покрытые пленочной оболочкой Не указано, 20 мг, 10 шт. - упаковки ячейковые контурные (10)  - пачки картонные</t>
  </si>
  <si>
    <t>4680628915618</t>
  </si>
  <si>
    <t>таблетки, покрытые пленочной оболочкой Не указано, 20 мг, 10 шт. - упаковки ячейковые контурные (1)  - пачки картонные</t>
  </si>
  <si>
    <t>4680628915564</t>
  </si>
  <si>
    <t>таблетки, покрытые пленочной оболочкой Не указано, 20 мг, 10 шт. - банки (1)  - пачки картонные</t>
  </si>
  <si>
    <t>4680628915625</t>
  </si>
  <si>
    <t>4680628915632</t>
  </si>
  <si>
    <t>4680628915670</t>
  </si>
  <si>
    <t>таблетки, покрытые пленочной оболочкой Не указано, 15 мг, 10 шт. - упаковки ячейковые контурные (1)  - пачки картонные</t>
  </si>
  <si>
    <t>4680628915441</t>
  </si>
  <si>
    <t>4680628915458</t>
  </si>
  <si>
    <t>таблетки, покрытые пленочной оболочкой Не указано, 15 мг, 10 шт. - упаковки ячейковые контурные (4)  - пачки картонные</t>
  </si>
  <si>
    <t>4680628915465</t>
  </si>
  <si>
    <t>таблетки, покрытые пленочной оболочкой Не указано, 15 мг, 10 шт. - упаковки ячейковые контурные (5)  - пачки картонные</t>
  </si>
  <si>
    <t>4680628915472</t>
  </si>
  <si>
    <t>таблетки, покрытые пленочной оболочкой Не указано, 15 мг, 10 шт. - упаковки ячейковые контурные (6)  - пачки картонные</t>
  </si>
  <si>
    <t>4680628915489</t>
  </si>
  <si>
    <t>таблетки, покрытые пленочной оболочкой Не указано, 15 мг, 10 шт. - банки (1)  - пачки картонные</t>
  </si>
  <si>
    <t>4680628915502</t>
  </si>
  <si>
    <t>4680628915519</t>
  </si>
  <si>
    <t>таблетки, покрытые пленочной оболочкой Не указано, 15 мг, 40 шт. - банки (1)  - пачки картонные</t>
  </si>
  <si>
    <t>4680628915526</t>
  </si>
  <si>
    <t>таблетки, покрытые пленочной оболочкой Не указано, 15 мг, 50 шт. - банки (1)  - пачки картонные</t>
  </si>
  <si>
    <t>4680628915533</t>
  </si>
  <si>
    <t>таблетки, покрытые пленочной оболочкой Не указано, 15 мг, 60 шт. - банки (1)  - пачки картонные</t>
  </si>
  <si>
    <t>4680628915540</t>
  </si>
  <si>
    <t>4680628915557</t>
  </si>
  <si>
    <t>30.12.2025 
2011/20-25/ОС</t>
  </si>
  <si>
    <t>Нукала</t>
  </si>
  <si>
    <t>лиофилизат для приготовления раствора для подкожного введения, 100 мг, 100 мг - флаконы (1)  - пачки картонные</t>
  </si>
  <si>
    <t>ЛП-№(012190)-(РГ-RU)</t>
  </si>
  <si>
    <t>30.12.2025 
25-7-4348119-изм</t>
  </si>
  <si>
    <t>раствор для инъекций, 300 мг йода/мл, 50 мл - бутылки (1)  / пачка картонная / - бутылка</t>
  </si>
  <si>
    <t>раствор для инъекций, 300 мг йода/мл, 200 мл - бутылка (28)  / в комплекте c кольцевой подвесной системой (КПС) - 15 шт. / - коробка картонная (для стационаров)</t>
  </si>
  <si>
    <t>раствор для инъекций, 350 мг йода/мл, 500 мл - бутылка (1)  - пачка  картонная</t>
  </si>
  <si>
    <t>раствор для инъекций, 300 мг йода/мл, 500 мл - флакон (8)  - коробка картоная(для стационаров)</t>
  </si>
  <si>
    <t>раствор для инъекций, 300 мг йода/мл, 30 мл - флакон (10)  - коробка картонная (для стационаров)</t>
  </si>
  <si>
    <t>раствор для инъекций, 350 мг йода/мл, 50 мл - флакон (10)  - коробка картоная (для стационаров)</t>
  </si>
  <si>
    <t>раствор для инъекций, 300 мг йода/мл, 100 мл - флакон (10)  - коробка картонная</t>
  </si>
  <si>
    <t>раствор для инъекций, 350 мг йода/мл, 100 мл - флакон (10)  - коробка картонная</t>
  </si>
  <si>
    <t>раствор для инъекций, 350 мг йода/мл, 20 мл - ампулы (5)  - пачки картонные</t>
  </si>
  <si>
    <t>ЛП-№(012236)-(РГ-RU)</t>
  </si>
  <si>
    <t>12.01.2026 
25-7-4350201-изм</t>
  </si>
  <si>
    <t>ЛП-№(012187)-(РГ-RU)</t>
  </si>
  <si>
    <t>12.01.2026 
25-7-4350202-изм</t>
  </si>
  <si>
    <t xml:space="preserve">Вл.Ипсен Фарма, Франция (FR80 308 197 185); Перв.Уп.Пр.Патеон Инк., Канада (134570811RC0003); Вып.к.Втор.Уп.Тиоапак Нидерландс Б.В., Нидерланды (4071913); </t>
  </si>
  <si>
    <t>12.01.2026 
25-7-4349784-изм</t>
  </si>
  <si>
    <t>3582180003875</t>
  </si>
  <si>
    <t>3582180003882</t>
  </si>
  <si>
    <t>3582180003899</t>
  </si>
  <si>
    <t>ЛП-№(012394)-(РГ-RU)</t>
  </si>
  <si>
    <t>13.01.2026 
25-7-4349789-изм</t>
  </si>
  <si>
    <t>4670140402727</t>
  </si>
  <si>
    <t>4670140402741</t>
  </si>
  <si>
    <t>ЛП-№(012310)-(РГ-RU)</t>
  </si>
  <si>
    <t>12.01.2026 
25-7-4349785-ОПР-изм</t>
  </si>
  <si>
    <t>4660007708659</t>
  </si>
  <si>
    <t>4660007708673</t>
  </si>
  <si>
    <t>таблетки, покрытые пленочной оболочкой, 8 мг, 10 шт. - упаковки ячейковые контурные (3)  - пачки картонные</t>
  </si>
  <si>
    <t>4660007708703</t>
  </si>
  <si>
    <t>таблетки, покрытые пленочной оболочкой, 4 мг, 10 шт. - упаковки ячейковые контурные (9)  - пачки картонные</t>
  </si>
  <si>
    <t>4660007708697</t>
  </si>
  <si>
    <t>таблетки, покрытые пленочной оболочкой, 8 мг, 10 шт. - упаковки ячейковые контурные (9)  - пачки картонные</t>
  </si>
  <si>
    <t>4660007708727</t>
  </si>
  <si>
    <t>12.01.2026 
25-7-4349785-изм</t>
  </si>
  <si>
    <t>4660007708666</t>
  </si>
  <si>
    <t>4660007708680</t>
  </si>
  <si>
    <t>4660007708710</t>
  </si>
  <si>
    <t>раствор для инфузий, 1000 мл - бутылка (10)  - коробка картонная (для стационаров)</t>
  </si>
  <si>
    <t>12.01.2026 
25-7-4349433-ОПР-изм</t>
  </si>
  <si>
    <t>4030539231268</t>
  </si>
  <si>
    <t>12.01.2026 
25-7-4349425-изм</t>
  </si>
  <si>
    <t>4610226806230</t>
  </si>
  <si>
    <t>4610226806216</t>
  </si>
  <si>
    <t>таблетки с пролонгированным высвобождением, 30 мг, 15 шт. - контурная ячейковая упаковка (4)  - пачка картонная</t>
  </si>
  <si>
    <t>4610226806247</t>
  </si>
  <si>
    <t>таблетки с пролонгированным высвобождением, 60 мг, 15 шт. - контурная ячейковая упаковка (2)  - пачка картонная</t>
  </si>
  <si>
    <t>4610226806223</t>
  </si>
  <si>
    <t>12.01.2026 
25-7-4349426-изм</t>
  </si>
  <si>
    <t>4610226806254</t>
  </si>
  <si>
    <t>таблетки, покрытые пленочной оболочкой, 75 мг, 7 шт. - контурная ячейковая упаковка (4)  - пачка картонная</t>
  </si>
  <si>
    <t>4610226806261</t>
  </si>
  <si>
    <t>4610226806285</t>
  </si>
  <si>
    <t>ЛП-№(012805)-(РГ-RU)</t>
  </si>
  <si>
    <t>13.01.2026 
25-7-4351964-ОПР-изм</t>
  </si>
  <si>
    <t>4630015115855</t>
  </si>
  <si>
    <t>ИРИКАМПО®</t>
  </si>
  <si>
    <t xml:space="preserve">Вл.Акционерное общество "Р-Фарм" (АО "Р-Фарм"), Россия (7726311464); Перв.Уп.Пр.Общество с ограниченной ответственностью "Р-Опра" (ООО "Р-Опра"), Россия; Втор.Уп.Общество с ограниченной ответственностью "Р-Опра" (ООО "Р-Опра"), Россия (7734683995); Вып.к.Общество с ограниченной ответственностью "Р-Опра" (ООО "Р-Опра"), Россия (7734683995); </t>
  </si>
  <si>
    <t>ЛП-№(012695)-(РГ-RU)</t>
  </si>
  <si>
    <t>13.01.2026 
4/25-26</t>
  </si>
  <si>
    <t>4620191132050</t>
  </si>
  <si>
    <t>концентрат для приготовления раствора для инфузий Не указано, 20 мг/мл, 5 мл - флаконы (1)  - пачки картонные</t>
  </si>
  <si>
    <t>4620191132067</t>
  </si>
  <si>
    <t>таблетки с пролонгированным высвобождением, покрытые пленочной оболочкой, 1.5 мг, 10 шт. - контурная ячейковая  упаковка (2)  - пачка картонная</t>
  </si>
  <si>
    <t>ЛП-№(012687)-(РГ-RU)</t>
  </si>
  <si>
    <t>13.01.2026 
25-7-4351954-ОПР-изм</t>
  </si>
  <si>
    <t>таблетки с пролонгированным высвобождением, покрытые пленочной оболочкой, 1.5 мг, 10 шт. - контурная ячейковая  упаковка (3)  - пачка картонная</t>
  </si>
  <si>
    <t>таблетки с пролонгированным высвобождением, покрытые пленочной оболочкой, 1.5 мг, 10 шт. - контурная ячейковая  упаковка (6)  - пачка картонная</t>
  </si>
  <si>
    <t>концентрат для приготовления раствора для инфузий Не указано, 20 мг/мл, 7.5 мл - флаконы (1)  - пачки картонные</t>
  </si>
  <si>
    <t>4620191132074</t>
  </si>
  <si>
    <t>концентрат для приготовления раствора для инфузий Не указано, 2.5 мг/мл, 5 мл - флаконы (10)  - пачки картонные</t>
  </si>
  <si>
    <t>13.01.2026 
3/25-26</t>
  </si>
  <si>
    <t>4660228711940</t>
  </si>
  <si>
    <t>концентрат для приготовления раствора для инфузий Не указано, 20 мг/мл, 11.5 мл - флаконы (1)  - пачки картонные</t>
  </si>
  <si>
    <t>4620191132081</t>
  </si>
  <si>
    <t>концентрат для приготовления раствора для инфузий Не указано, 20 мг/мл, 15 мл - флаконы (1)  - пачки картонные</t>
  </si>
  <si>
    <t>4620191132098</t>
  </si>
  <si>
    <t>лиофилизат для приготовления раствора для инъекций Не указано, 50 мг, 50 мг - флаконы (5)  - пачки картонные</t>
  </si>
  <si>
    <t>ЛП-№(012280)-(РГ-RU)</t>
  </si>
  <si>
    <t>13.01.2026 
5/25-26</t>
  </si>
  <si>
    <t>4603779003218</t>
  </si>
  <si>
    <t>лиофилизат для приготовления раствора для инъекций Не указано, 25 мг, 25 мг - флаконы (5)  - пачки картонные</t>
  </si>
  <si>
    <t>4603779003171</t>
  </si>
  <si>
    <t>ЛП-№(012376)-(РГ-RU)</t>
  </si>
  <si>
    <t>13.01.2026 
25-7-4351965-изм</t>
  </si>
  <si>
    <t>4620058181962</t>
  </si>
  <si>
    <t>4620058182013</t>
  </si>
  <si>
    <t>4620058182020</t>
  </si>
  <si>
    <t>4620058181986</t>
  </si>
  <si>
    <t>13.01.2026 
25-7-4351966-изм</t>
  </si>
  <si>
    <t>4603905020041</t>
  </si>
  <si>
    <t>ЛП-№(011885)-(РГ-RU)</t>
  </si>
  <si>
    <t>13.01.2026 
25-7-4349787-ОПР-изм</t>
  </si>
  <si>
    <t>4670140402680</t>
  </si>
  <si>
    <t>4670140402697</t>
  </si>
  <si>
    <t>4670140402703</t>
  </si>
  <si>
    <t>4670140402659</t>
  </si>
  <si>
    <t>4670140402666</t>
  </si>
  <si>
    <t>4670140402673</t>
  </si>
  <si>
    <t>13.01.2026 
25-7-4350662-изм</t>
  </si>
  <si>
    <t>таблетки, 8 мг, 10 шт. - блистеры (6)  - пачки картонные</t>
  </si>
  <si>
    <t>3838989733216</t>
  </si>
  <si>
    <t>таблетки, 4 мг, 10 шт. - блистеры (6)  - пачки картонные</t>
  </si>
  <si>
    <t>3838989733131</t>
  </si>
  <si>
    <t>таблетки, 8 мг, 10 шт. - блистеры (2)  - пачки картонные</t>
  </si>
  <si>
    <t>3838989733209</t>
  </si>
  <si>
    <t>Акситиниб-АМЕДАРТ</t>
  </si>
  <si>
    <t>таблетки, покрытые пленочной оболочкой Не указано, 1 мг, 28 шт. - банки (1)  - пачки картонные</t>
  </si>
  <si>
    <t>ЛП-№(012553)-(РГ-RU)</t>
  </si>
  <si>
    <t>14.01.2026 
6/25-26</t>
  </si>
  <si>
    <t>4630106836065</t>
  </si>
  <si>
    <t>таблетки, покрытые пленочной оболочкой Не указано, 1 мг, 56 шт. - банки (1)  - пачки картонные</t>
  </si>
  <si>
    <t>4630106836072</t>
  </si>
  <si>
    <t>4630106836119</t>
  </si>
  <si>
    <t>14.01.2026 
25-7-4350655-ОС-изм</t>
  </si>
  <si>
    <t>14.01.2026 
25-7-4350647-изм</t>
  </si>
  <si>
    <t>14.01.2026 
25-7-4350648-ОПР-изм</t>
  </si>
  <si>
    <t>4607020339286</t>
  </si>
  <si>
    <t>Предельная оптовая надбавка, руб</t>
  </si>
  <si>
    <t>Предельная розничная надбавка, руб.</t>
  </si>
  <si>
    <t>Предельная розничная цена на лекарственный препарат, руб. (без НДС)</t>
  </si>
  <si>
    <t>Предельная розничная цена на лекарственный препарат, руб.    (с НДС)</t>
  </si>
  <si>
    <t>Государственный реестр предельных розничных цен  на лекарственные препараты,
включенные в перечень жизненно необходимых и важнейших лекарственных препаратов,
реализуемые в Ивановской области (дополнение за 30.12.2025 - 15.01.2026)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</si>
</sst>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 ###"/>
    <numFmt numFmtId="165" formatCode="[$-10419]###\ ###\ ##0.00"/>
  </numFmts>
  <fonts count="8" x14ac:knownFonts="1">
    <font>
      <sz val="10"/>
      <name val="Arial"/>
    </font>
    <font>
      <b/>
      <sz val="14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164" fontId="3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3" fillId="0" borderId="4" xfId="0" applyNumberFormat="1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14" fontId="4" fillId="0" borderId="6" xfId="0" applyNumberFormat="1" applyFont="1" applyBorder="1" applyAlignment="1" applyProtection="1">
      <alignment horizontal="center" vertical="top" wrapText="1" readingOrder="1"/>
      <protection locked="0"/>
    </xf>
    <xf numFmtId="2" fontId="6" fillId="0" borderId="7" xfId="1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right" vertical="top"/>
    </xf>
    <xf numFmtId="0" fontId="7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_Лист1" xfId="1" xr:uid="{7AE5D3E6-E933-43CB-8ABB-F551CA030E67}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1419-746F-4596-ADE9-E89504A46586}">
  <dimension ref="A1:P524"/>
  <sheetViews>
    <sheetView tabSelected="1" zoomScale="66" zoomScaleNormal="66" workbookViewId="0">
      <selection activeCell="I219" sqref="I219"/>
    </sheetView>
  </sheetViews>
  <sheetFormatPr defaultRowHeight="12.75" x14ac:dyDescent="0.2"/>
  <cols>
    <col min="1" max="1" width="13.42578125" customWidth="1"/>
    <col min="2" max="2" width="13.140625" customWidth="1"/>
    <col min="3" max="3" width="18.28515625" customWidth="1"/>
    <col min="4" max="4" width="19.28515625" customWidth="1"/>
    <col min="7" max="7" width="11.7109375" customWidth="1"/>
    <col min="8" max="8" width="12.42578125" customWidth="1"/>
    <col min="9" max="9" width="12.28515625" customWidth="1"/>
    <col min="10" max="10" width="15.140625" customWidth="1"/>
    <col min="11" max="11" width="16.5703125" customWidth="1"/>
    <col min="16" max="16" width="11.42578125" customWidth="1"/>
  </cols>
  <sheetData>
    <row r="1" spans="1:16" ht="60.75" customHeight="1" x14ac:dyDescent="0.2">
      <c r="A1" s="14" t="s">
        <v>1220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00.5" customHeight="1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1216</v>
      </c>
      <c r="I2" s="13" t="s">
        <v>1217</v>
      </c>
      <c r="J2" s="13" t="s">
        <v>1218</v>
      </c>
      <c r="K2" s="13" t="s">
        <v>1219</v>
      </c>
      <c r="L2" s="1" t="s">
        <v>7</v>
      </c>
      <c r="M2" s="1" t="s">
        <v>8</v>
      </c>
      <c r="N2" s="1" t="s">
        <v>9</v>
      </c>
      <c r="O2" s="1" t="s">
        <v>10</v>
      </c>
      <c r="P2" s="9" t="s">
        <v>140</v>
      </c>
    </row>
    <row r="3" spans="1:16" ht="120" x14ac:dyDescent="0.2">
      <c r="A3" s="3" t="s">
        <v>252</v>
      </c>
      <c r="B3" s="4" t="s">
        <v>1204</v>
      </c>
      <c r="C3" s="4" t="s">
        <v>1205</v>
      </c>
      <c r="D3" s="4" t="s">
        <v>1040</v>
      </c>
      <c r="E3" s="4" t="s">
        <v>659</v>
      </c>
      <c r="F3" s="5">
        <v>28</v>
      </c>
      <c r="G3" s="6">
        <v>6434.87</v>
      </c>
      <c r="H3" s="11">
        <f>G3*0.1</f>
        <v>643.48700000000008</v>
      </c>
      <c r="I3" s="12">
        <f>G3*0.15</f>
        <v>965.23049999999989</v>
      </c>
      <c r="J3" s="12">
        <f>G3+H3+I3</f>
        <v>8043.5874999999996</v>
      </c>
      <c r="K3" s="12">
        <f>J3*1.1</f>
        <v>8847.9462500000009</v>
      </c>
      <c r="L3" s="7"/>
      <c r="M3" s="4" t="s">
        <v>1206</v>
      </c>
      <c r="N3" s="7" t="s">
        <v>1207</v>
      </c>
      <c r="O3" s="8" t="s">
        <v>1208</v>
      </c>
      <c r="P3" s="10">
        <v>46036</v>
      </c>
    </row>
    <row r="4" spans="1:16" ht="120" x14ac:dyDescent="0.2">
      <c r="A4" s="3" t="s">
        <v>252</v>
      </c>
      <c r="B4" s="4" t="s">
        <v>1204</v>
      </c>
      <c r="C4" s="4" t="s">
        <v>1209</v>
      </c>
      <c r="D4" s="4" t="s">
        <v>1040</v>
      </c>
      <c r="E4" s="4" t="s">
        <v>659</v>
      </c>
      <c r="F4" s="5">
        <v>56</v>
      </c>
      <c r="G4" s="6">
        <v>12869.75</v>
      </c>
      <c r="H4" s="11">
        <f>G4*0.1</f>
        <v>1286.9750000000001</v>
      </c>
      <c r="I4" s="12">
        <f>G4*0.15</f>
        <v>1930.4624999999999</v>
      </c>
      <c r="J4" s="12">
        <f>G4+H4+I4</f>
        <v>16087.1875</v>
      </c>
      <c r="K4" s="12">
        <f>J4*1.1</f>
        <v>17695.90625</v>
      </c>
      <c r="L4" s="7"/>
      <c r="M4" s="4" t="s">
        <v>1206</v>
      </c>
      <c r="N4" s="7" t="s">
        <v>1207</v>
      </c>
      <c r="O4" s="8" t="s">
        <v>1210</v>
      </c>
      <c r="P4" s="10">
        <v>46036</v>
      </c>
    </row>
    <row r="5" spans="1:16" ht="120" x14ac:dyDescent="0.2">
      <c r="A5" s="3" t="s">
        <v>252</v>
      </c>
      <c r="B5" s="4" t="s">
        <v>1204</v>
      </c>
      <c r="C5" s="4" t="s">
        <v>1041</v>
      </c>
      <c r="D5" s="4" t="s">
        <v>1040</v>
      </c>
      <c r="E5" s="4" t="s">
        <v>659</v>
      </c>
      <c r="F5" s="5">
        <v>56</v>
      </c>
      <c r="G5" s="6">
        <v>64788.19</v>
      </c>
      <c r="H5" s="11">
        <f>G5*0.1</f>
        <v>6478.8190000000004</v>
      </c>
      <c r="I5" s="12">
        <f>G5*0.15</f>
        <v>9718.2284999999993</v>
      </c>
      <c r="J5" s="12">
        <f>G5+H5+I5</f>
        <v>80985.237500000003</v>
      </c>
      <c r="K5" s="12">
        <f>J5*1.1</f>
        <v>89083.76125000001</v>
      </c>
      <c r="L5" s="7"/>
      <c r="M5" s="4" t="s">
        <v>1206</v>
      </c>
      <c r="N5" s="7" t="s">
        <v>1207</v>
      </c>
      <c r="O5" s="8" t="s">
        <v>1211</v>
      </c>
      <c r="P5" s="10">
        <v>46036</v>
      </c>
    </row>
    <row r="6" spans="1:16" ht="120" x14ac:dyDescent="0.2">
      <c r="A6" s="3" t="s">
        <v>32</v>
      </c>
      <c r="B6" s="4" t="s">
        <v>187</v>
      </c>
      <c r="C6" s="4" t="s">
        <v>149</v>
      </c>
      <c r="D6" s="4" t="s">
        <v>109</v>
      </c>
      <c r="E6" s="4" t="s">
        <v>58</v>
      </c>
      <c r="F6" s="5">
        <v>1</v>
      </c>
      <c r="G6" s="6">
        <v>4679.6899999999996</v>
      </c>
      <c r="H6" s="11">
        <f>G6*0.1</f>
        <v>467.96899999999999</v>
      </c>
      <c r="I6" s="12">
        <f>G6*0.15</f>
        <v>701.95349999999996</v>
      </c>
      <c r="J6" s="12">
        <f>G6+H6+I6</f>
        <v>5849.6124999999993</v>
      </c>
      <c r="K6" s="12">
        <f>J6*1.1</f>
        <v>6434.5737499999996</v>
      </c>
      <c r="L6" s="7"/>
      <c r="M6" s="4" t="s">
        <v>185</v>
      </c>
      <c r="N6" s="7" t="s">
        <v>1004</v>
      </c>
      <c r="O6" s="8" t="s">
        <v>189</v>
      </c>
      <c r="P6" s="10">
        <v>46040</v>
      </c>
    </row>
    <row r="7" spans="1:16" ht="120" x14ac:dyDescent="0.2">
      <c r="A7" s="3" t="s">
        <v>32</v>
      </c>
      <c r="B7" s="4" t="s">
        <v>187</v>
      </c>
      <c r="C7" s="4" t="s">
        <v>57</v>
      </c>
      <c r="D7" s="4" t="s">
        <v>109</v>
      </c>
      <c r="E7" s="4" t="s">
        <v>58</v>
      </c>
      <c r="F7" s="5">
        <v>1</v>
      </c>
      <c r="G7" s="6">
        <v>2339.85</v>
      </c>
      <c r="H7" s="11">
        <f>G7*0.1</f>
        <v>233.98500000000001</v>
      </c>
      <c r="I7" s="12">
        <f>G7*0.15</f>
        <v>350.97749999999996</v>
      </c>
      <c r="J7" s="12">
        <f>G7+H7+I7</f>
        <v>2924.8125</v>
      </c>
      <c r="K7" s="12">
        <f>J7*1.1</f>
        <v>3217.2937500000003</v>
      </c>
      <c r="L7" s="7"/>
      <c r="M7" s="4" t="s">
        <v>185</v>
      </c>
      <c r="N7" s="7" t="s">
        <v>1004</v>
      </c>
      <c r="O7" s="8" t="s">
        <v>188</v>
      </c>
      <c r="P7" s="10">
        <v>46040</v>
      </c>
    </row>
    <row r="8" spans="1:16" ht="210" x14ac:dyDescent="0.2">
      <c r="A8" s="3" t="s">
        <v>32</v>
      </c>
      <c r="B8" s="4" t="s">
        <v>33</v>
      </c>
      <c r="C8" s="4" t="s">
        <v>218</v>
      </c>
      <c r="D8" s="4" t="s">
        <v>418</v>
      </c>
      <c r="E8" s="4" t="s">
        <v>58</v>
      </c>
      <c r="F8" s="5">
        <v>1</v>
      </c>
      <c r="G8" s="6">
        <v>4679.6899999999996</v>
      </c>
      <c r="H8" s="11">
        <f>G8*0.1</f>
        <v>467.96899999999999</v>
      </c>
      <c r="I8" s="12">
        <f>G8*0.15</f>
        <v>701.95349999999996</v>
      </c>
      <c r="J8" s="12">
        <f>G8+H8+I8</f>
        <v>5849.6124999999993</v>
      </c>
      <c r="K8" s="12">
        <f>J8*1.1</f>
        <v>6434.5737499999996</v>
      </c>
      <c r="L8" s="7"/>
      <c r="M8" s="4" t="s">
        <v>197</v>
      </c>
      <c r="N8" s="7" t="s">
        <v>1004</v>
      </c>
      <c r="O8" s="8" t="s">
        <v>643</v>
      </c>
      <c r="P8" s="10">
        <v>46040</v>
      </c>
    </row>
    <row r="9" spans="1:16" ht="375" x14ac:dyDescent="0.2">
      <c r="A9" s="3" t="s">
        <v>32</v>
      </c>
      <c r="B9" s="4" t="s">
        <v>33</v>
      </c>
      <c r="C9" s="4" t="s">
        <v>218</v>
      </c>
      <c r="D9" s="4" t="s">
        <v>419</v>
      </c>
      <c r="E9" s="4" t="s">
        <v>58</v>
      </c>
      <c r="F9" s="5">
        <v>1</v>
      </c>
      <c r="G9" s="6">
        <v>4679.6899999999996</v>
      </c>
      <c r="H9" s="11">
        <f>G9*0.1</f>
        <v>467.96899999999999</v>
      </c>
      <c r="I9" s="12">
        <f>G9*0.15</f>
        <v>701.95349999999996</v>
      </c>
      <c r="J9" s="12">
        <f>G9+H9+I9</f>
        <v>5849.6124999999993</v>
      </c>
      <c r="K9" s="12">
        <f>J9*1.1</f>
        <v>6434.5737499999996</v>
      </c>
      <c r="L9" s="7"/>
      <c r="M9" s="4" t="s">
        <v>197</v>
      </c>
      <c r="N9" s="7" t="s">
        <v>1004</v>
      </c>
      <c r="O9" s="8" t="s">
        <v>642</v>
      </c>
      <c r="P9" s="10">
        <v>46040</v>
      </c>
    </row>
    <row r="10" spans="1:16" ht="150" x14ac:dyDescent="0.2">
      <c r="A10" s="3" t="s">
        <v>32</v>
      </c>
      <c r="B10" s="4" t="s">
        <v>33</v>
      </c>
      <c r="C10" s="4" t="s">
        <v>416</v>
      </c>
      <c r="D10" s="4" t="s">
        <v>353</v>
      </c>
      <c r="E10" s="4" t="s">
        <v>58</v>
      </c>
      <c r="F10" s="5">
        <v>1</v>
      </c>
      <c r="G10" s="6">
        <v>4679.6899999999996</v>
      </c>
      <c r="H10" s="11">
        <f>G10*0.1</f>
        <v>467.96899999999999</v>
      </c>
      <c r="I10" s="12">
        <f>G10*0.15</f>
        <v>701.95349999999996</v>
      </c>
      <c r="J10" s="12">
        <f>G10+H10+I10</f>
        <v>5849.6124999999993</v>
      </c>
      <c r="K10" s="12">
        <f>J10*1.1</f>
        <v>6434.5737499999996</v>
      </c>
      <c r="L10" s="7"/>
      <c r="M10" s="4" t="s">
        <v>145</v>
      </c>
      <c r="N10" s="7" t="s">
        <v>1004</v>
      </c>
      <c r="O10" s="8" t="s">
        <v>75</v>
      </c>
      <c r="P10" s="10">
        <v>46040</v>
      </c>
    </row>
    <row r="11" spans="1:16" ht="180" x14ac:dyDescent="0.2">
      <c r="A11" s="3" t="s">
        <v>32</v>
      </c>
      <c r="B11" s="4" t="s">
        <v>33</v>
      </c>
      <c r="C11" s="4" t="s">
        <v>40</v>
      </c>
      <c r="D11" s="4" t="s">
        <v>110</v>
      </c>
      <c r="E11" s="4" t="s">
        <v>58</v>
      </c>
      <c r="F11" s="5">
        <v>1</v>
      </c>
      <c r="G11" s="6">
        <v>4679.6899999999996</v>
      </c>
      <c r="H11" s="11">
        <f>G11*0.1</f>
        <v>467.96899999999999</v>
      </c>
      <c r="I11" s="12">
        <f>G11*0.15</f>
        <v>701.95349999999996</v>
      </c>
      <c r="J11" s="12">
        <f>G11+H11+I11</f>
        <v>5849.6124999999993</v>
      </c>
      <c r="K11" s="12">
        <f>J11*1.1</f>
        <v>6434.5737499999996</v>
      </c>
      <c r="L11" s="7"/>
      <c r="M11" s="4" t="s">
        <v>164</v>
      </c>
      <c r="N11" s="7" t="s">
        <v>1004</v>
      </c>
      <c r="O11" s="8" t="s">
        <v>165</v>
      </c>
      <c r="P11" s="10">
        <v>46040</v>
      </c>
    </row>
    <row r="12" spans="1:16" ht="165" x14ac:dyDescent="0.2">
      <c r="A12" s="3" t="s">
        <v>32</v>
      </c>
      <c r="B12" s="4" t="s">
        <v>33</v>
      </c>
      <c r="C12" s="4" t="s">
        <v>149</v>
      </c>
      <c r="D12" s="4" t="s">
        <v>354</v>
      </c>
      <c r="E12" s="4" t="s">
        <v>58</v>
      </c>
      <c r="F12" s="5">
        <v>1</v>
      </c>
      <c r="G12" s="6">
        <v>4679.6899999999996</v>
      </c>
      <c r="H12" s="11">
        <f>G12*0.1</f>
        <v>467.96899999999999</v>
      </c>
      <c r="I12" s="12">
        <f>G12*0.15</f>
        <v>701.95349999999996</v>
      </c>
      <c r="J12" s="12">
        <f>G12+H12+I12</f>
        <v>5849.6124999999993</v>
      </c>
      <c r="K12" s="12">
        <f>J12*1.1</f>
        <v>6434.5737499999996</v>
      </c>
      <c r="L12" s="7"/>
      <c r="M12" s="4" t="s">
        <v>190</v>
      </c>
      <c r="N12" s="7" t="s">
        <v>1004</v>
      </c>
      <c r="O12" s="8" t="s">
        <v>191</v>
      </c>
      <c r="P12" s="10">
        <v>46040</v>
      </c>
    </row>
    <row r="13" spans="1:16" ht="195" x14ac:dyDescent="0.2">
      <c r="A13" s="3" t="s">
        <v>32</v>
      </c>
      <c r="B13" s="4" t="s">
        <v>33</v>
      </c>
      <c r="C13" s="4" t="s">
        <v>149</v>
      </c>
      <c r="D13" s="4" t="s">
        <v>93</v>
      </c>
      <c r="E13" s="4" t="s">
        <v>58</v>
      </c>
      <c r="F13" s="5">
        <v>1</v>
      </c>
      <c r="G13" s="6">
        <v>4679.6899999999996</v>
      </c>
      <c r="H13" s="11">
        <f>G13*0.1</f>
        <v>467.96899999999999</v>
      </c>
      <c r="I13" s="12">
        <f>G13*0.15</f>
        <v>701.95349999999996</v>
      </c>
      <c r="J13" s="12">
        <f>G13+H13+I13</f>
        <v>5849.6124999999993</v>
      </c>
      <c r="K13" s="12">
        <f>J13*1.1</f>
        <v>6434.5737499999996</v>
      </c>
      <c r="L13" s="7"/>
      <c r="M13" s="4" t="s">
        <v>890</v>
      </c>
      <c r="N13" s="7" t="s">
        <v>1004</v>
      </c>
      <c r="O13" s="8" t="s">
        <v>37</v>
      </c>
      <c r="P13" s="10">
        <v>46040</v>
      </c>
    </row>
    <row r="14" spans="1:16" ht="195" x14ac:dyDescent="0.2">
      <c r="A14" s="3" t="s">
        <v>32</v>
      </c>
      <c r="B14" s="4" t="s">
        <v>33</v>
      </c>
      <c r="C14" s="4" t="s">
        <v>149</v>
      </c>
      <c r="D14" s="4" t="s">
        <v>93</v>
      </c>
      <c r="E14" s="4" t="s">
        <v>58</v>
      </c>
      <c r="F14" s="5">
        <v>1</v>
      </c>
      <c r="G14" s="6">
        <v>4679.6899999999996</v>
      </c>
      <c r="H14" s="11">
        <f>G14*0.1</f>
        <v>467.96899999999999</v>
      </c>
      <c r="I14" s="12">
        <f>G14*0.15</f>
        <v>701.95349999999996</v>
      </c>
      <c r="J14" s="12">
        <f>G14+H14+I14</f>
        <v>5849.6124999999993</v>
      </c>
      <c r="K14" s="12">
        <f>J14*1.1</f>
        <v>6434.5737499999996</v>
      </c>
      <c r="L14" s="7"/>
      <c r="M14" s="4" t="s">
        <v>890</v>
      </c>
      <c r="N14" s="7" t="s">
        <v>1004</v>
      </c>
      <c r="O14" s="8" t="s">
        <v>34</v>
      </c>
      <c r="P14" s="10">
        <v>46040</v>
      </c>
    </row>
    <row r="15" spans="1:16" ht="195" x14ac:dyDescent="0.2">
      <c r="A15" s="3" t="s">
        <v>32</v>
      </c>
      <c r="B15" s="4" t="s">
        <v>33</v>
      </c>
      <c r="C15" s="4" t="s">
        <v>149</v>
      </c>
      <c r="D15" s="4" t="s">
        <v>93</v>
      </c>
      <c r="E15" s="4" t="s">
        <v>58</v>
      </c>
      <c r="F15" s="5">
        <v>1</v>
      </c>
      <c r="G15" s="6">
        <v>4679.6899999999996</v>
      </c>
      <c r="H15" s="11">
        <f>G15*0.1</f>
        <v>467.96899999999999</v>
      </c>
      <c r="I15" s="12">
        <f>G15*0.15</f>
        <v>701.95349999999996</v>
      </c>
      <c r="J15" s="12">
        <f>G15+H15+I15</f>
        <v>5849.6124999999993</v>
      </c>
      <c r="K15" s="12">
        <f>J15*1.1</f>
        <v>6434.5737499999996</v>
      </c>
      <c r="L15" s="7"/>
      <c r="M15" s="4" t="s">
        <v>890</v>
      </c>
      <c r="N15" s="7" t="s">
        <v>1004</v>
      </c>
      <c r="O15" s="8" t="s">
        <v>35</v>
      </c>
      <c r="P15" s="10">
        <v>46040</v>
      </c>
    </row>
    <row r="16" spans="1:16" ht="195" x14ac:dyDescent="0.2">
      <c r="A16" s="3" t="s">
        <v>32</v>
      </c>
      <c r="B16" s="4" t="s">
        <v>33</v>
      </c>
      <c r="C16" s="4" t="s">
        <v>149</v>
      </c>
      <c r="D16" s="4" t="s">
        <v>93</v>
      </c>
      <c r="E16" s="4" t="s">
        <v>58</v>
      </c>
      <c r="F16" s="5">
        <v>1</v>
      </c>
      <c r="G16" s="6">
        <v>4679.6899999999996</v>
      </c>
      <c r="H16" s="11">
        <f>G16*0.1</f>
        <v>467.96899999999999</v>
      </c>
      <c r="I16" s="12">
        <f>G16*0.15</f>
        <v>701.95349999999996</v>
      </c>
      <c r="J16" s="12">
        <f>G16+H16+I16</f>
        <v>5849.6124999999993</v>
      </c>
      <c r="K16" s="12">
        <f>J16*1.1</f>
        <v>6434.5737499999996</v>
      </c>
      <c r="L16" s="7"/>
      <c r="M16" s="4" t="s">
        <v>890</v>
      </c>
      <c r="N16" s="7" t="s">
        <v>1004</v>
      </c>
      <c r="O16" s="8" t="s">
        <v>36</v>
      </c>
      <c r="P16" s="10">
        <v>46040</v>
      </c>
    </row>
    <row r="17" spans="1:16" ht="150" x14ac:dyDescent="0.2">
      <c r="A17" s="3" t="s">
        <v>32</v>
      </c>
      <c r="B17" s="4" t="s">
        <v>33</v>
      </c>
      <c r="C17" s="4" t="s">
        <v>417</v>
      </c>
      <c r="D17" s="4" t="s">
        <v>353</v>
      </c>
      <c r="E17" s="4" t="s">
        <v>58</v>
      </c>
      <c r="F17" s="5">
        <v>1</v>
      </c>
      <c r="G17" s="6">
        <v>2339.85</v>
      </c>
      <c r="H17" s="11">
        <f>G17*0.1</f>
        <v>233.98500000000001</v>
      </c>
      <c r="I17" s="12">
        <f>G17*0.15</f>
        <v>350.97749999999996</v>
      </c>
      <c r="J17" s="12">
        <f>G17+H17+I17</f>
        <v>2924.8125</v>
      </c>
      <c r="K17" s="12">
        <f>J17*1.1</f>
        <v>3217.2937500000003</v>
      </c>
      <c r="L17" s="7"/>
      <c r="M17" s="4" t="s">
        <v>145</v>
      </c>
      <c r="N17" s="7" t="s">
        <v>1004</v>
      </c>
      <c r="O17" s="8" t="s">
        <v>146</v>
      </c>
      <c r="P17" s="10">
        <v>46040</v>
      </c>
    </row>
    <row r="18" spans="1:16" ht="180" x14ac:dyDescent="0.2">
      <c r="A18" s="3" t="s">
        <v>32</v>
      </c>
      <c r="B18" s="4" t="s">
        <v>33</v>
      </c>
      <c r="C18" s="4" t="s">
        <v>38</v>
      </c>
      <c r="D18" s="4" t="s">
        <v>110</v>
      </c>
      <c r="E18" s="4" t="s">
        <v>58</v>
      </c>
      <c r="F18" s="5">
        <v>1</v>
      </c>
      <c r="G18" s="6">
        <v>2339.85</v>
      </c>
      <c r="H18" s="11">
        <f>G18*0.1</f>
        <v>233.98500000000001</v>
      </c>
      <c r="I18" s="12">
        <f>G18*0.15</f>
        <v>350.97749999999996</v>
      </c>
      <c r="J18" s="12">
        <f>G18+H18+I18</f>
        <v>2924.8125</v>
      </c>
      <c r="K18" s="12">
        <f>J18*1.1</f>
        <v>3217.2937500000003</v>
      </c>
      <c r="L18" s="7"/>
      <c r="M18" s="4" t="s">
        <v>164</v>
      </c>
      <c r="N18" s="7" t="s">
        <v>1004</v>
      </c>
      <c r="O18" s="8" t="s">
        <v>166</v>
      </c>
      <c r="P18" s="10">
        <v>46040</v>
      </c>
    </row>
    <row r="19" spans="1:16" ht="195" x14ac:dyDescent="0.2">
      <c r="A19" s="3" t="s">
        <v>32</v>
      </c>
      <c r="B19" s="4" t="s">
        <v>33</v>
      </c>
      <c r="C19" s="4" t="s">
        <v>57</v>
      </c>
      <c r="D19" s="4" t="s">
        <v>93</v>
      </c>
      <c r="E19" s="4" t="s">
        <v>58</v>
      </c>
      <c r="F19" s="5">
        <v>1</v>
      </c>
      <c r="G19" s="6">
        <v>2339.85</v>
      </c>
      <c r="H19" s="11">
        <f>G19*0.1</f>
        <v>233.98500000000001</v>
      </c>
      <c r="I19" s="12">
        <f>G19*0.15</f>
        <v>350.97749999999996</v>
      </c>
      <c r="J19" s="12">
        <f>G19+H19+I19</f>
        <v>2924.8125</v>
      </c>
      <c r="K19" s="12">
        <f>J19*1.1</f>
        <v>3217.2937500000003</v>
      </c>
      <c r="L19" s="7"/>
      <c r="M19" s="4" t="s">
        <v>890</v>
      </c>
      <c r="N19" s="7" t="s">
        <v>1004</v>
      </c>
      <c r="O19" s="8" t="s">
        <v>59</v>
      </c>
      <c r="P19" s="10">
        <v>46040</v>
      </c>
    </row>
    <row r="20" spans="1:16" ht="195" x14ac:dyDescent="0.2">
      <c r="A20" s="3" t="s">
        <v>32</v>
      </c>
      <c r="B20" s="4" t="s">
        <v>33</v>
      </c>
      <c r="C20" s="4" t="s">
        <v>57</v>
      </c>
      <c r="D20" s="4" t="s">
        <v>93</v>
      </c>
      <c r="E20" s="4" t="s">
        <v>58</v>
      </c>
      <c r="F20" s="5">
        <v>1</v>
      </c>
      <c r="G20" s="6">
        <v>2339.85</v>
      </c>
      <c r="H20" s="11">
        <f>G20*0.1</f>
        <v>233.98500000000001</v>
      </c>
      <c r="I20" s="12">
        <f>G20*0.15</f>
        <v>350.97749999999996</v>
      </c>
      <c r="J20" s="12">
        <f>G20+H20+I20</f>
        <v>2924.8125</v>
      </c>
      <c r="K20" s="12">
        <f>J20*1.1</f>
        <v>3217.2937500000003</v>
      </c>
      <c r="L20" s="7"/>
      <c r="M20" s="4" t="s">
        <v>890</v>
      </c>
      <c r="N20" s="7" t="s">
        <v>1004</v>
      </c>
      <c r="O20" s="8" t="s">
        <v>60</v>
      </c>
      <c r="P20" s="10">
        <v>46040</v>
      </c>
    </row>
    <row r="21" spans="1:16" ht="195" x14ac:dyDescent="0.2">
      <c r="A21" s="3" t="s">
        <v>32</v>
      </c>
      <c r="B21" s="4" t="s">
        <v>33</v>
      </c>
      <c r="C21" s="4" t="s">
        <v>57</v>
      </c>
      <c r="D21" s="4" t="s">
        <v>93</v>
      </c>
      <c r="E21" s="4" t="s">
        <v>58</v>
      </c>
      <c r="F21" s="5">
        <v>1</v>
      </c>
      <c r="G21" s="6">
        <v>2339.85</v>
      </c>
      <c r="H21" s="11">
        <f>G21*0.1</f>
        <v>233.98500000000001</v>
      </c>
      <c r="I21" s="12">
        <f>G21*0.15</f>
        <v>350.97749999999996</v>
      </c>
      <c r="J21" s="12">
        <f>G21+H21+I21</f>
        <v>2924.8125</v>
      </c>
      <c r="K21" s="12">
        <f>J21*1.1</f>
        <v>3217.2937500000003</v>
      </c>
      <c r="L21" s="7"/>
      <c r="M21" s="4" t="s">
        <v>890</v>
      </c>
      <c r="N21" s="7" t="s">
        <v>1004</v>
      </c>
      <c r="O21" s="8" t="s">
        <v>61</v>
      </c>
      <c r="P21" s="10">
        <v>46040</v>
      </c>
    </row>
    <row r="22" spans="1:16" ht="195" x14ac:dyDescent="0.2">
      <c r="A22" s="3" t="s">
        <v>32</v>
      </c>
      <c r="B22" s="4" t="s">
        <v>33</v>
      </c>
      <c r="C22" s="4" t="s">
        <v>57</v>
      </c>
      <c r="D22" s="4" t="s">
        <v>93</v>
      </c>
      <c r="E22" s="4" t="s">
        <v>58</v>
      </c>
      <c r="F22" s="5">
        <v>1</v>
      </c>
      <c r="G22" s="6">
        <v>2339.85</v>
      </c>
      <c r="H22" s="11">
        <f>G22*0.1</f>
        <v>233.98500000000001</v>
      </c>
      <c r="I22" s="12">
        <f>G22*0.15</f>
        <v>350.97749999999996</v>
      </c>
      <c r="J22" s="12">
        <f>G22+H22+I22</f>
        <v>2924.8125</v>
      </c>
      <c r="K22" s="12">
        <f>J22*1.1</f>
        <v>3217.2937500000003</v>
      </c>
      <c r="L22" s="7"/>
      <c r="M22" s="4" t="s">
        <v>890</v>
      </c>
      <c r="N22" s="7" t="s">
        <v>1004</v>
      </c>
      <c r="O22" s="8" t="s">
        <v>62</v>
      </c>
      <c r="P22" s="10">
        <v>46040</v>
      </c>
    </row>
    <row r="23" spans="1:16" ht="180" x14ac:dyDescent="0.2">
      <c r="A23" s="3" t="s">
        <v>32</v>
      </c>
      <c r="B23" s="4" t="s">
        <v>33</v>
      </c>
      <c r="C23" s="4" t="s">
        <v>172</v>
      </c>
      <c r="D23" s="4" t="s">
        <v>110</v>
      </c>
      <c r="E23" s="4" t="s">
        <v>58</v>
      </c>
      <c r="F23" s="5">
        <v>1</v>
      </c>
      <c r="G23" s="6">
        <v>3493</v>
      </c>
      <c r="H23" s="11">
        <f>G23*0.1</f>
        <v>349.3</v>
      </c>
      <c r="I23" s="12">
        <f>G23*0.15</f>
        <v>523.94999999999993</v>
      </c>
      <c r="J23" s="12">
        <f>G23+H23+I23</f>
        <v>4366.25</v>
      </c>
      <c r="K23" s="12">
        <f>J23*1.1</f>
        <v>4802.875</v>
      </c>
      <c r="L23" s="7"/>
      <c r="M23" s="4" t="s">
        <v>141</v>
      </c>
      <c r="N23" s="7" t="s">
        <v>1004</v>
      </c>
      <c r="O23" s="8" t="s">
        <v>142</v>
      </c>
      <c r="P23" s="10">
        <v>46040</v>
      </c>
    </row>
    <row r="24" spans="1:16" ht="225" x14ac:dyDescent="0.2">
      <c r="A24" s="3" t="s">
        <v>32</v>
      </c>
      <c r="B24" s="4" t="s">
        <v>32</v>
      </c>
      <c r="C24" s="4" t="s">
        <v>677</v>
      </c>
      <c r="D24" s="4" t="s">
        <v>899</v>
      </c>
      <c r="E24" s="4" t="s">
        <v>58</v>
      </c>
      <c r="F24" s="5">
        <v>1</v>
      </c>
      <c r="G24" s="6">
        <v>4679.6899999999996</v>
      </c>
      <c r="H24" s="11">
        <f>G24*0.1</f>
        <v>467.96899999999999</v>
      </c>
      <c r="I24" s="12">
        <f>G24*0.15</f>
        <v>701.95349999999996</v>
      </c>
      <c r="J24" s="12">
        <f>G24+H24+I24</f>
        <v>5849.6124999999993</v>
      </c>
      <c r="K24" s="12">
        <f>J24*1.1</f>
        <v>6434.5737499999996</v>
      </c>
      <c r="L24" s="7"/>
      <c r="M24" s="4" t="s">
        <v>178</v>
      </c>
      <c r="N24" s="7" t="s">
        <v>1004</v>
      </c>
      <c r="O24" s="8" t="s">
        <v>411</v>
      </c>
      <c r="P24" s="10">
        <v>46040</v>
      </c>
    </row>
    <row r="25" spans="1:16" ht="225" x14ac:dyDescent="0.2">
      <c r="A25" s="3" t="s">
        <v>32</v>
      </c>
      <c r="B25" s="4" t="s">
        <v>32</v>
      </c>
      <c r="C25" s="4" t="s">
        <v>1002</v>
      </c>
      <c r="D25" s="4" t="s">
        <v>899</v>
      </c>
      <c r="E25" s="4" t="s">
        <v>58</v>
      </c>
      <c r="F25" s="5">
        <v>1</v>
      </c>
      <c r="G25" s="6">
        <v>4679.6899999999996</v>
      </c>
      <c r="H25" s="11">
        <f>G25*0.1</f>
        <v>467.96899999999999</v>
      </c>
      <c r="I25" s="12">
        <f>G25*0.15</f>
        <v>701.95349999999996</v>
      </c>
      <c r="J25" s="12">
        <f>G25+H25+I25</f>
        <v>5849.6124999999993</v>
      </c>
      <c r="K25" s="12">
        <f>J25*1.1</f>
        <v>6434.5737499999996</v>
      </c>
      <c r="L25" s="7"/>
      <c r="M25" s="4" t="s">
        <v>947</v>
      </c>
      <c r="N25" s="7" t="s">
        <v>1004</v>
      </c>
      <c r="O25" s="8" t="s">
        <v>1003</v>
      </c>
      <c r="P25" s="10">
        <v>46040</v>
      </c>
    </row>
    <row r="26" spans="1:16" ht="225" x14ac:dyDescent="0.2">
      <c r="A26" s="3" t="s">
        <v>32</v>
      </c>
      <c r="B26" s="4" t="s">
        <v>32</v>
      </c>
      <c r="C26" s="4" t="s">
        <v>40</v>
      </c>
      <c r="D26" s="4" t="s">
        <v>899</v>
      </c>
      <c r="E26" s="4" t="s">
        <v>58</v>
      </c>
      <c r="F26" s="5">
        <v>100</v>
      </c>
      <c r="G26" s="6">
        <v>4679.6899999999996</v>
      </c>
      <c r="H26" s="11">
        <f>G26*0.1</f>
        <v>467.96899999999999</v>
      </c>
      <c r="I26" s="12">
        <f>G26*0.15</f>
        <v>701.95349999999996</v>
      </c>
      <c r="J26" s="12">
        <f>G26+H26+I26</f>
        <v>5849.6124999999993</v>
      </c>
      <c r="K26" s="12">
        <f>J26*1.1</f>
        <v>6434.5737499999996</v>
      </c>
      <c r="L26" s="7"/>
      <c r="M26" s="4" t="s">
        <v>947</v>
      </c>
      <c r="N26" s="7" t="s">
        <v>1004</v>
      </c>
      <c r="O26" s="8" t="s">
        <v>948</v>
      </c>
      <c r="P26" s="10">
        <v>46040</v>
      </c>
    </row>
    <row r="27" spans="1:16" ht="225" x14ac:dyDescent="0.2">
      <c r="A27" s="3" t="s">
        <v>32</v>
      </c>
      <c r="B27" s="4" t="s">
        <v>182</v>
      </c>
      <c r="C27" s="4" t="s">
        <v>130</v>
      </c>
      <c r="D27" s="4" t="s">
        <v>898</v>
      </c>
      <c r="E27" s="4" t="s">
        <v>58</v>
      </c>
      <c r="F27" s="5">
        <v>1</v>
      </c>
      <c r="G27" s="6">
        <v>4679.6899999999996</v>
      </c>
      <c r="H27" s="11">
        <f>G27*0.1</f>
        <v>467.96899999999999</v>
      </c>
      <c r="I27" s="12">
        <f>G27*0.15</f>
        <v>701.95349999999996</v>
      </c>
      <c r="J27" s="12">
        <f>G27+H27+I27</f>
        <v>5849.6124999999993</v>
      </c>
      <c r="K27" s="12">
        <f>J27*1.1</f>
        <v>6434.5737499999996</v>
      </c>
      <c r="L27" s="7"/>
      <c r="M27" s="4" t="s">
        <v>192</v>
      </c>
      <c r="N27" s="7" t="s">
        <v>1004</v>
      </c>
      <c r="O27" s="8" t="s">
        <v>448</v>
      </c>
      <c r="P27" s="10">
        <v>46040</v>
      </c>
    </row>
    <row r="28" spans="1:16" ht="165" x14ac:dyDescent="0.2">
      <c r="A28" s="3" t="s">
        <v>32</v>
      </c>
      <c r="B28" s="4" t="s">
        <v>182</v>
      </c>
      <c r="C28" s="4" t="s">
        <v>130</v>
      </c>
      <c r="D28" s="4" t="s">
        <v>897</v>
      </c>
      <c r="E28" s="4" t="s">
        <v>58</v>
      </c>
      <c r="F28" s="5">
        <v>1</v>
      </c>
      <c r="G28" s="6">
        <v>4679.6899999999996</v>
      </c>
      <c r="H28" s="11">
        <f>G28*0.1</f>
        <v>467.96899999999999</v>
      </c>
      <c r="I28" s="12">
        <f>G28*0.15</f>
        <v>701.95349999999996</v>
      </c>
      <c r="J28" s="12">
        <f>G28+H28+I28</f>
        <v>5849.6124999999993</v>
      </c>
      <c r="K28" s="12">
        <f>J28*1.1</f>
        <v>6434.5737499999996</v>
      </c>
      <c r="L28" s="7"/>
      <c r="M28" s="4" t="s">
        <v>192</v>
      </c>
      <c r="N28" s="7" t="s">
        <v>1004</v>
      </c>
      <c r="O28" s="8" t="s">
        <v>446</v>
      </c>
      <c r="P28" s="10">
        <v>46040</v>
      </c>
    </row>
    <row r="29" spans="1:16" ht="225" x14ac:dyDescent="0.2">
      <c r="A29" s="3" t="s">
        <v>32</v>
      </c>
      <c r="B29" s="4" t="s">
        <v>182</v>
      </c>
      <c r="C29" s="4" t="s">
        <v>149</v>
      </c>
      <c r="D29" s="4" t="s">
        <v>789</v>
      </c>
      <c r="E29" s="4" t="s">
        <v>58</v>
      </c>
      <c r="F29" s="5">
        <v>1</v>
      </c>
      <c r="G29" s="6">
        <v>4679.6899999999996</v>
      </c>
      <c r="H29" s="11">
        <f>G29*0.1</f>
        <v>467.96899999999999</v>
      </c>
      <c r="I29" s="12">
        <f>G29*0.15</f>
        <v>701.95349999999996</v>
      </c>
      <c r="J29" s="12">
        <f>G29+H29+I29</f>
        <v>5849.6124999999993</v>
      </c>
      <c r="K29" s="12">
        <f>J29*1.1</f>
        <v>6434.5737499999996</v>
      </c>
      <c r="L29" s="7"/>
      <c r="M29" s="4" t="s">
        <v>183</v>
      </c>
      <c r="N29" s="7" t="s">
        <v>1004</v>
      </c>
      <c r="O29" s="8" t="s">
        <v>452</v>
      </c>
      <c r="P29" s="10">
        <v>46040</v>
      </c>
    </row>
    <row r="30" spans="1:16" ht="165" x14ac:dyDescent="0.2">
      <c r="A30" s="3" t="s">
        <v>32</v>
      </c>
      <c r="B30" s="4" t="s">
        <v>182</v>
      </c>
      <c r="C30" s="4" t="s">
        <v>149</v>
      </c>
      <c r="D30" s="4" t="s">
        <v>930</v>
      </c>
      <c r="E30" s="4" t="s">
        <v>58</v>
      </c>
      <c r="F30" s="5">
        <v>1</v>
      </c>
      <c r="G30" s="6">
        <v>4679.6899999999996</v>
      </c>
      <c r="H30" s="11">
        <f>G30*0.1</f>
        <v>467.96899999999999</v>
      </c>
      <c r="I30" s="12">
        <f>G30*0.15</f>
        <v>701.95349999999996</v>
      </c>
      <c r="J30" s="12">
        <f>G30+H30+I30</f>
        <v>5849.6124999999993</v>
      </c>
      <c r="K30" s="12">
        <f>J30*1.1</f>
        <v>6434.5737499999996</v>
      </c>
      <c r="L30" s="7"/>
      <c r="M30" s="4" t="s">
        <v>999</v>
      </c>
      <c r="N30" s="7" t="s">
        <v>1004</v>
      </c>
      <c r="O30" s="8" t="s">
        <v>1001</v>
      </c>
      <c r="P30" s="10">
        <v>46040</v>
      </c>
    </row>
    <row r="31" spans="1:16" ht="225" x14ac:dyDescent="0.2">
      <c r="A31" s="3" t="s">
        <v>32</v>
      </c>
      <c r="B31" s="4" t="s">
        <v>182</v>
      </c>
      <c r="C31" s="4" t="s">
        <v>127</v>
      </c>
      <c r="D31" s="4" t="s">
        <v>898</v>
      </c>
      <c r="E31" s="4" t="s">
        <v>58</v>
      </c>
      <c r="F31" s="5">
        <v>1</v>
      </c>
      <c r="G31" s="6">
        <v>2339.85</v>
      </c>
      <c r="H31" s="11">
        <f>G31*0.1</f>
        <v>233.98500000000001</v>
      </c>
      <c r="I31" s="12">
        <f>G31*0.15</f>
        <v>350.97749999999996</v>
      </c>
      <c r="J31" s="12">
        <f>G31+H31+I31</f>
        <v>2924.8125</v>
      </c>
      <c r="K31" s="12">
        <f>J31*1.1</f>
        <v>3217.2937500000003</v>
      </c>
      <c r="L31" s="7"/>
      <c r="M31" s="4" t="s">
        <v>192</v>
      </c>
      <c r="N31" s="7" t="s">
        <v>1004</v>
      </c>
      <c r="O31" s="8" t="s">
        <v>449</v>
      </c>
      <c r="P31" s="10">
        <v>46040</v>
      </c>
    </row>
    <row r="32" spans="1:16" ht="165" x14ac:dyDescent="0.2">
      <c r="A32" s="3" t="s">
        <v>32</v>
      </c>
      <c r="B32" s="4" t="s">
        <v>182</v>
      </c>
      <c r="C32" s="4" t="s">
        <v>127</v>
      </c>
      <c r="D32" s="4" t="s">
        <v>897</v>
      </c>
      <c r="E32" s="4" t="s">
        <v>58</v>
      </c>
      <c r="F32" s="5">
        <v>1</v>
      </c>
      <c r="G32" s="6">
        <v>2339.85</v>
      </c>
      <c r="H32" s="11">
        <f>G32*0.1</f>
        <v>233.98500000000001</v>
      </c>
      <c r="I32" s="12">
        <f>G32*0.15</f>
        <v>350.97749999999996</v>
      </c>
      <c r="J32" s="12">
        <f>G32+H32+I32</f>
        <v>2924.8125</v>
      </c>
      <c r="K32" s="12">
        <f>J32*1.1</f>
        <v>3217.2937500000003</v>
      </c>
      <c r="L32" s="7"/>
      <c r="M32" s="4" t="s">
        <v>192</v>
      </c>
      <c r="N32" s="7" t="s">
        <v>1004</v>
      </c>
      <c r="O32" s="8" t="s">
        <v>447</v>
      </c>
      <c r="P32" s="10">
        <v>46040</v>
      </c>
    </row>
    <row r="33" spans="1:16" ht="225" x14ac:dyDescent="0.2">
      <c r="A33" s="3" t="s">
        <v>32</v>
      </c>
      <c r="B33" s="4" t="s">
        <v>182</v>
      </c>
      <c r="C33" s="4" t="s">
        <v>57</v>
      </c>
      <c r="D33" s="4" t="s">
        <v>789</v>
      </c>
      <c r="E33" s="4" t="s">
        <v>58</v>
      </c>
      <c r="F33" s="5">
        <v>1</v>
      </c>
      <c r="G33" s="6">
        <v>2339.85</v>
      </c>
      <c r="H33" s="11">
        <f>G33*0.1</f>
        <v>233.98500000000001</v>
      </c>
      <c r="I33" s="12">
        <f>G33*0.15</f>
        <v>350.97749999999996</v>
      </c>
      <c r="J33" s="12">
        <f>G33+H33+I33</f>
        <v>2924.8125</v>
      </c>
      <c r="K33" s="12">
        <f>J33*1.1</f>
        <v>3217.2937500000003</v>
      </c>
      <c r="L33" s="7"/>
      <c r="M33" s="4" t="s">
        <v>183</v>
      </c>
      <c r="N33" s="7" t="s">
        <v>1004</v>
      </c>
      <c r="O33" s="8" t="s">
        <v>451</v>
      </c>
      <c r="P33" s="10">
        <v>46040</v>
      </c>
    </row>
    <row r="34" spans="1:16" ht="165" x14ac:dyDescent="0.2">
      <c r="A34" s="3" t="s">
        <v>32</v>
      </c>
      <c r="B34" s="4" t="s">
        <v>182</v>
      </c>
      <c r="C34" s="4" t="s">
        <v>57</v>
      </c>
      <c r="D34" s="4" t="s">
        <v>930</v>
      </c>
      <c r="E34" s="4" t="s">
        <v>58</v>
      </c>
      <c r="F34" s="5">
        <v>1</v>
      </c>
      <c r="G34" s="6">
        <v>2339.85</v>
      </c>
      <c r="H34" s="11">
        <f>G34*0.1</f>
        <v>233.98500000000001</v>
      </c>
      <c r="I34" s="12">
        <f>G34*0.15</f>
        <v>350.97749999999996</v>
      </c>
      <c r="J34" s="12">
        <f>G34+H34+I34</f>
        <v>2924.8125</v>
      </c>
      <c r="K34" s="12">
        <f>J34*1.1</f>
        <v>3217.2937500000003</v>
      </c>
      <c r="L34" s="7"/>
      <c r="M34" s="4" t="s">
        <v>999</v>
      </c>
      <c r="N34" s="7" t="s">
        <v>1004</v>
      </c>
      <c r="O34" s="8" t="s">
        <v>1000</v>
      </c>
      <c r="P34" s="10">
        <v>46040</v>
      </c>
    </row>
    <row r="35" spans="1:16" ht="135" x14ac:dyDescent="0.2">
      <c r="A35" s="3" t="s">
        <v>32</v>
      </c>
      <c r="B35" s="4" t="s">
        <v>126</v>
      </c>
      <c r="C35" s="4" t="s">
        <v>149</v>
      </c>
      <c r="D35" s="4" t="s">
        <v>894</v>
      </c>
      <c r="E35" s="4" t="s">
        <v>58</v>
      </c>
      <c r="F35" s="5">
        <v>1</v>
      </c>
      <c r="G35" s="6">
        <v>4679.6899999999996</v>
      </c>
      <c r="H35" s="11">
        <f>G35*0.1</f>
        <v>467.96899999999999</v>
      </c>
      <c r="I35" s="12">
        <f>G35*0.15</f>
        <v>701.95349999999996</v>
      </c>
      <c r="J35" s="12">
        <f>G35+H35+I35</f>
        <v>5849.6124999999993</v>
      </c>
      <c r="K35" s="12">
        <f>J35*1.1</f>
        <v>6434.5737499999996</v>
      </c>
      <c r="L35" s="7"/>
      <c r="M35" s="4" t="s">
        <v>128</v>
      </c>
      <c r="N35" s="7" t="s">
        <v>1004</v>
      </c>
      <c r="O35" s="8" t="s">
        <v>131</v>
      </c>
      <c r="P35" s="10">
        <v>46040</v>
      </c>
    </row>
    <row r="36" spans="1:16" ht="135" x14ac:dyDescent="0.2">
      <c r="A36" s="3" t="s">
        <v>32</v>
      </c>
      <c r="B36" s="4" t="s">
        <v>126</v>
      </c>
      <c r="C36" s="4" t="s">
        <v>57</v>
      </c>
      <c r="D36" s="4" t="s">
        <v>894</v>
      </c>
      <c r="E36" s="4" t="s">
        <v>58</v>
      </c>
      <c r="F36" s="5">
        <v>1</v>
      </c>
      <c r="G36" s="6">
        <v>2339.85</v>
      </c>
      <c r="H36" s="11">
        <f>G36*0.1</f>
        <v>233.98500000000001</v>
      </c>
      <c r="I36" s="12">
        <f>G36*0.15</f>
        <v>350.97749999999996</v>
      </c>
      <c r="J36" s="12">
        <f>G36+H36+I36</f>
        <v>2924.8125</v>
      </c>
      <c r="K36" s="12">
        <f>J36*1.1</f>
        <v>3217.2937500000003</v>
      </c>
      <c r="L36" s="7"/>
      <c r="M36" s="4" t="s">
        <v>128</v>
      </c>
      <c r="N36" s="7" t="s">
        <v>1004</v>
      </c>
      <c r="O36" s="8" t="s">
        <v>129</v>
      </c>
      <c r="P36" s="10">
        <v>46040</v>
      </c>
    </row>
    <row r="37" spans="1:16" ht="165" x14ac:dyDescent="0.2">
      <c r="A37" s="3" t="s">
        <v>32</v>
      </c>
      <c r="B37" s="4" t="s">
        <v>422</v>
      </c>
      <c r="C37" s="4" t="s">
        <v>423</v>
      </c>
      <c r="D37" s="4" t="s">
        <v>636</v>
      </c>
      <c r="E37" s="4" t="s">
        <v>58</v>
      </c>
      <c r="F37" s="5">
        <v>1</v>
      </c>
      <c r="G37" s="6">
        <v>5300</v>
      </c>
      <c r="H37" s="11">
        <f>G37*0.1</f>
        <v>530</v>
      </c>
      <c r="I37" s="12">
        <f>G37*0.15</f>
        <v>795</v>
      </c>
      <c r="J37" s="12">
        <f>G37+H37+I37</f>
        <v>6625</v>
      </c>
      <c r="K37" s="12">
        <f>J37*1.1</f>
        <v>7287.5000000000009</v>
      </c>
      <c r="L37" s="7"/>
      <c r="M37" s="4" t="s">
        <v>424</v>
      </c>
      <c r="N37" s="7" t="s">
        <v>1004</v>
      </c>
      <c r="O37" s="8" t="s">
        <v>639</v>
      </c>
      <c r="P37" s="10">
        <v>46040</v>
      </c>
    </row>
    <row r="38" spans="1:16" ht="285" x14ac:dyDescent="0.2">
      <c r="A38" s="3" t="s">
        <v>32</v>
      </c>
      <c r="B38" s="4" t="s">
        <v>422</v>
      </c>
      <c r="C38" s="4" t="s">
        <v>423</v>
      </c>
      <c r="D38" s="4" t="s">
        <v>957</v>
      </c>
      <c r="E38" s="4" t="s">
        <v>58</v>
      </c>
      <c r="F38" s="5">
        <v>1</v>
      </c>
      <c r="G38" s="6">
        <v>5300</v>
      </c>
      <c r="H38" s="11">
        <f>G38*0.1</f>
        <v>530</v>
      </c>
      <c r="I38" s="12">
        <f>G38*0.15</f>
        <v>795</v>
      </c>
      <c r="J38" s="12">
        <f>G38+H38+I38</f>
        <v>6625</v>
      </c>
      <c r="K38" s="12">
        <f>J38*1.1</f>
        <v>7287.5000000000009</v>
      </c>
      <c r="L38" s="7"/>
      <c r="M38" s="4" t="s">
        <v>998</v>
      </c>
      <c r="N38" s="7" t="s">
        <v>1004</v>
      </c>
      <c r="O38" s="8" t="s">
        <v>639</v>
      </c>
      <c r="P38" s="10">
        <v>46040</v>
      </c>
    </row>
    <row r="39" spans="1:16" ht="165" x14ac:dyDescent="0.2">
      <c r="A39" s="3" t="s">
        <v>32</v>
      </c>
      <c r="B39" s="4" t="s">
        <v>422</v>
      </c>
      <c r="C39" s="4" t="s">
        <v>425</v>
      </c>
      <c r="D39" s="4" t="s">
        <v>636</v>
      </c>
      <c r="E39" s="4" t="s">
        <v>58</v>
      </c>
      <c r="F39" s="5">
        <v>1</v>
      </c>
      <c r="G39" s="6">
        <v>2650</v>
      </c>
      <c r="H39" s="11">
        <f>G39*0.1</f>
        <v>265</v>
      </c>
      <c r="I39" s="12">
        <f>G39*0.15</f>
        <v>397.5</v>
      </c>
      <c r="J39" s="12">
        <f>G39+H39+I39</f>
        <v>3312.5</v>
      </c>
      <c r="K39" s="12">
        <f>J39*1.1</f>
        <v>3643.7500000000005</v>
      </c>
      <c r="L39" s="7"/>
      <c r="M39" s="4" t="s">
        <v>424</v>
      </c>
      <c r="N39" s="7" t="s">
        <v>1004</v>
      </c>
      <c r="O39" s="8" t="s">
        <v>638</v>
      </c>
      <c r="P39" s="10">
        <v>46040</v>
      </c>
    </row>
    <row r="40" spans="1:16" ht="285" x14ac:dyDescent="0.2">
      <c r="A40" s="3" t="s">
        <v>32</v>
      </c>
      <c r="B40" s="4" t="s">
        <v>422</v>
      </c>
      <c r="C40" s="4" t="s">
        <v>425</v>
      </c>
      <c r="D40" s="4" t="s">
        <v>957</v>
      </c>
      <c r="E40" s="4" t="s">
        <v>58</v>
      </c>
      <c r="F40" s="5">
        <v>1</v>
      </c>
      <c r="G40" s="6">
        <v>2650</v>
      </c>
      <c r="H40" s="11">
        <f>G40*0.1</f>
        <v>265</v>
      </c>
      <c r="I40" s="12">
        <f>G40*0.15</f>
        <v>397.5</v>
      </c>
      <c r="J40" s="12">
        <f>G40+H40+I40</f>
        <v>3312.5</v>
      </c>
      <c r="K40" s="12">
        <f>J40*1.1</f>
        <v>3643.7500000000005</v>
      </c>
      <c r="L40" s="7"/>
      <c r="M40" s="4" t="s">
        <v>998</v>
      </c>
      <c r="N40" s="7" t="s">
        <v>1004</v>
      </c>
      <c r="O40" s="8" t="s">
        <v>638</v>
      </c>
      <c r="P40" s="10">
        <v>46040</v>
      </c>
    </row>
    <row r="41" spans="1:16" ht="165" x14ac:dyDescent="0.2">
      <c r="A41" s="3" t="s">
        <v>32</v>
      </c>
      <c r="B41" s="4" t="s">
        <v>422</v>
      </c>
      <c r="C41" s="4" t="s">
        <v>426</v>
      </c>
      <c r="D41" s="4" t="s">
        <v>636</v>
      </c>
      <c r="E41" s="4" t="s">
        <v>58</v>
      </c>
      <c r="F41" s="5">
        <v>1</v>
      </c>
      <c r="G41" s="6">
        <v>1378.07</v>
      </c>
      <c r="H41" s="11">
        <f>G41*0.1</f>
        <v>137.80699999999999</v>
      </c>
      <c r="I41" s="12">
        <f>G41*0.15</f>
        <v>206.7105</v>
      </c>
      <c r="J41" s="12">
        <f>G41+H41+I41</f>
        <v>1722.5874999999999</v>
      </c>
      <c r="K41" s="12">
        <f>J41*1.1</f>
        <v>1894.8462500000001</v>
      </c>
      <c r="L41" s="7"/>
      <c r="M41" s="4" t="s">
        <v>424</v>
      </c>
      <c r="N41" s="7" t="s">
        <v>1004</v>
      </c>
      <c r="O41" s="8" t="s">
        <v>637</v>
      </c>
      <c r="P41" s="10">
        <v>46040</v>
      </c>
    </row>
    <row r="42" spans="1:16" ht="285" x14ac:dyDescent="0.2">
      <c r="A42" s="3" t="s">
        <v>32</v>
      </c>
      <c r="B42" s="4" t="s">
        <v>422</v>
      </c>
      <c r="C42" s="4" t="s">
        <v>426</v>
      </c>
      <c r="D42" s="4" t="s">
        <v>957</v>
      </c>
      <c r="E42" s="4" t="s">
        <v>58</v>
      </c>
      <c r="F42" s="5">
        <v>1</v>
      </c>
      <c r="G42" s="6">
        <v>1378.07</v>
      </c>
      <c r="H42" s="11">
        <f>G42*0.1</f>
        <v>137.80699999999999</v>
      </c>
      <c r="I42" s="12">
        <f>G42*0.15</f>
        <v>206.7105</v>
      </c>
      <c r="J42" s="12">
        <f>G42+H42+I42</f>
        <v>1722.5874999999999</v>
      </c>
      <c r="K42" s="12">
        <f>J42*1.1</f>
        <v>1894.8462500000001</v>
      </c>
      <c r="L42" s="7"/>
      <c r="M42" s="4" t="s">
        <v>998</v>
      </c>
      <c r="N42" s="7" t="s">
        <v>1004</v>
      </c>
      <c r="O42" s="8" t="s">
        <v>637</v>
      </c>
      <c r="P42" s="10">
        <v>46040</v>
      </c>
    </row>
    <row r="43" spans="1:16" ht="105" x14ac:dyDescent="0.2">
      <c r="A43" s="3" t="s">
        <v>32</v>
      </c>
      <c r="B43" s="4" t="s">
        <v>179</v>
      </c>
      <c r="C43" s="4" t="s">
        <v>410</v>
      </c>
      <c r="D43" s="4" t="s">
        <v>148</v>
      </c>
      <c r="E43" s="4" t="s">
        <v>58</v>
      </c>
      <c r="F43" s="5">
        <v>1</v>
      </c>
      <c r="G43" s="6">
        <v>4679.6899999999996</v>
      </c>
      <c r="H43" s="11">
        <f>G43*0.1</f>
        <v>467.96899999999999</v>
      </c>
      <c r="I43" s="12">
        <f>G43*0.15</f>
        <v>701.95349999999996</v>
      </c>
      <c r="J43" s="12">
        <f>G43+H43+I43</f>
        <v>5849.6124999999993</v>
      </c>
      <c r="K43" s="12">
        <f>J43*1.1</f>
        <v>6434.5737499999996</v>
      </c>
      <c r="L43" s="7"/>
      <c r="M43" s="4" t="s">
        <v>180</v>
      </c>
      <c r="N43" s="7" t="s">
        <v>1004</v>
      </c>
      <c r="O43" s="8" t="s">
        <v>181</v>
      </c>
      <c r="P43" s="10">
        <v>46040</v>
      </c>
    </row>
    <row r="44" spans="1:16" ht="105" x14ac:dyDescent="0.2">
      <c r="A44" s="3" t="s">
        <v>32</v>
      </c>
      <c r="B44" s="4" t="s">
        <v>179</v>
      </c>
      <c r="C44" s="4" t="s">
        <v>412</v>
      </c>
      <c r="D44" s="4" t="s">
        <v>148</v>
      </c>
      <c r="E44" s="4" t="s">
        <v>58</v>
      </c>
      <c r="F44" s="5">
        <v>1</v>
      </c>
      <c r="G44" s="6">
        <v>2339.85</v>
      </c>
      <c r="H44" s="11">
        <f>G44*0.1</f>
        <v>233.98500000000001</v>
      </c>
      <c r="I44" s="12">
        <f>G44*0.15</f>
        <v>350.97749999999996</v>
      </c>
      <c r="J44" s="12">
        <f>G44+H44+I44</f>
        <v>2924.8125</v>
      </c>
      <c r="K44" s="12">
        <f>J44*1.1</f>
        <v>3217.2937500000003</v>
      </c>
      <c r="L44" s="7"/>
      <c r="M44" s="4" t="s">
        <v>180</v>
      </c>
      <c r="N44" s="7" t="s">
        <v>1004</v>
      </c>
      <c r="O44" s="8" t="s">
        <v>184</v>
      </c>
      <c r="P44" s="10">
        <v>46040</v>
      </c>
    </row>
    <row r="45" spans="1:16" ht="180" x14ac:dyDescent="0.2">
      <c r="A45" s="3" t="s">
        <v>22</v>
      </c>
      <c r="B45" s="4" t="s">
        <v>22</v>
      </c>
      <c r="C45" s="4" t="s">
        <v>168</v>
      </c>
      <c r="D45" s="4" t="s">
        <v>95</v>
      </c>
      <c r="E45" s="4" t="s">
        <v>46</v>
      </c>
      <c r="F45" s="5">
        <v>1</v>
      </c>
      <c r="G45" s="6">
        <v>110.47</v>
      </c>
      <c r="H45" s="11">
        <f>G45*0.14</f>
        <v>15.465800000000002</v>
      </c>
      <c r="I45" s="12">
        <f>G45*0.22</f>
        <v>24.3034</v>
      </c>
      <c r="J45" s="12">
        <f>G45+H45+I45</f>
        <v>150.23920000000001</v>
      </c>
      <c r="K45" s="12">
        <f>J45*1.1</f>
        <v>165.26312000000001</v>
      </c>
      <c r="L45" s="7"/>
      <c r="M45" s="4" t="s">
        <v>1018</v>
      </c>
      <c r="N45" s="7" t="s">
        <v>1187</v>
      </c>
      <c r="O45" s="8" t="s">
        <v>1188</v>
      </c>
      <c r="P45" s="10">
        <v>46035</v>
      </c>
    </row>
    <row r="46" spans="1:16" ht="330" x14ac:dyDescent="0.2">
      <c r="A46" s="3" t="s">
        <v>227</v>
      </c>
      <c r="B46" s="4" t="s">
        <v>229</v>
      </c>
      <c r="C46" s="4" t="s">
        <v>847</v>
      </c>
      <c r="D46" s="4" t="s">
        <v>123</v>
      </c>
      <c r="E46" s="4" t="s">
        <v>228</v>
      </c>
      <c r="F46" s="5">
        <v>5</v>
      </c>
      <c r="G46" s="6">
        <v>2530</v>
      </c>
      <c r="H46" s="11">
        <f>G46*0.1</f>
        <v>253</v>
      </c>
      <c r="I46" s="12">
        <f>G46*0.15</f>
        <v>379.5</v>
      </c>
      <c r="J46" s="12">
        <f>G46+H46+I46</f>
        <v>3162.5</v>
      </c>
      <c r="K46" s="12">
        <f>J46*1.1</f>
        <v>3478.7500000000005</v>
      </c>
      <c r="L46" s="7"/>
      <c r="M46" s="4" t="s">
        <v>230</v>
      </c>
      <c r="N46" s="7" t="s">
        <v>1095</v>
      </c>
      <c r="O46" s="8" t="s">
        <v>231</v>
      </c>
      <c r="P46" s="10">
        <v>46021</v>
      </c>
    </row>
    <row r="47" spans="1:16" ht="210" x14ac:dyDescent="0.2">
      <c r="A47" s="3" t="s">
        <v>25</v>
      </c>
      <c r="B47" s="4" t="s">
        <v>1023</v>
      </c>
      <c r="C47" s="4" t="s">
        <v>1017</v>
      </c>
      <c r="D47" s="4" t="s">
        <v>635</v>
      </c>
      <c r="E47" s="4" t="s">
        <v>47</v>
      </c>
      <c r="F47" s="5">
        <v>60</v>
      </c>
      <c r="G47" s="6">
        <v>144.65</v>
      </c>
      <c r="H47" s="11">
        <f>G47*0.14</f>
        <v>20.251000000000001</v>
      </c>
      <c r="I47" s="12">
        <f>G47*0.22</f>
        <v>31.823</v>
      </c>
      <c r="J47" s="12">
        <f>G47+H47+I47</f>
        <v>196.72400000000002</v>
      </c>
      <c r="K47" s="12">
        <f>J47*1.1</f>
        <v>216.39640000000003</v>
      </c>
      <c r="L47" s="7"/>
      <c r="M47" s="4" t="s">
        <v>1021</v>
      </c>
      <c r="N47" s="7" t="s">
        <v>1139</v>
      </c>
      <c r="O47" s="8" t="s">
        <v>1140</v>
      </c>
      <c r="P47" s="10">
        <v>46034</v>
      </c>
    </row>
    <row r="48" spans="1:16" ht="210" x14ac:dyDescent="0.2">
      <c r="A48" s="3" t="s">
        <v>25</v>
      </c>
      <c r="B48" s="4" t="s">
        <v>1023</v>
      </c>
      <c r="C48" s="4" t="s">
        <v>1142</v>
      </c>
      <c r="D48" s="4" t="s">
        <v>635</v>
      </c>
      <c r="E48" s="4" t="s">
        <v>47</v>
      </c>
      <c r="F48" s="5">
        <v>60</v>
      </c>
      <c r="G48" s="6">
        <v>144.65</v>
      </c>
      <c r="H48" s="11">
        <f>G48*0.14</f>
        <v>20.251000000000001</v>
      </c>
      <c r="I48" s="12">
        <f>G48*0.22</f>
        <v>31.823</v>
      </c>
      <c r="J48" s="12">
        <f>G48+H48+I48</f>
        <v>196.72400000000002</v>
      </c>
      <c r="K48" s="12">
        <f>J48*1.1</f>
        <v>216.39640000000003</v>
      </c>
      <c r="L48" s="7"/>
      <c r="M48" s="4" t="s">
        <v>1021</v>
      </c>
      <c r="N48" s="7" t="s">
        <v>1139</v>
      </c>
      <c r="O48" s="8" t="s">
        <v>1143</v>
      </c>
      <c r="P48" s="10">
        <v>46034</v>
      </c>
    </row>
    <row r="49" spans="1:16" ht="210" x14ac:dyDescent="0.2">
      <c r="A49" s="3" t="s">
        <v>25</v>
      </c>
      <c r="B49" s="4" t="s">
        <v>1023</v>
      </c>
      <c r="C49" s="4" t="s">
        <v>1015</v>
      </c>
      <c r="D49" s="4" t="s">
        <v>635</v>
      </c>
      <c r="E49" s="4" t="s">
        <v>47</v>
      </c>
      <c r="F49" s="5">
        <v>30</v>
      </c>
      <c r="G49" s="6">
        <v>153.04</v>
      </c>
      <c r="H49" s="11">
        <f>G49*0.14</f>
        <v>21.425599999999999</v>
      </c>
      <c r="I49" s="12">
        <f>G49*0.22</f>
        <v>33.668799999999997</v>
      </c>
      <c r="J49" s="12">
        <f>G49+H49+I49</f>
        <v>208.1344</v>
      </c>
      <c r="K49" s="12">
        <f>J49*1.1</f>
        <v>228.94784000000001</v>
      </c>
      <c r="L49" s="7"/>
      <c r="M49" s="4" t="s">
        <v>1021</v>
      </c>
      <c r="N49" s="7" t="s">
        <v>1139</v>
      </c>
      <c r="O49" s="8" t="s">
        <v>1141</v>
      </c>
      <c r="P49" s="10">
        <v>46034</v>
      </c>
    </row>
    <row r="50" spans="1:16" ht="210" x14ac:dyDescent="0.2">
      <c r="A50" s="3" t="s">
        <v>25</v>
      </c>
      <c r="B50" s="4" t="s">
        <v>1023</v>
      </c>
      <c r="C50" s="4" t="s">
        <v>1144</v>
      </c>
      <c r="D50" s="4" t="s">
        <v>635</v>
      </c>
      <c r="E50" s="4" t="s">
        <v>47</v>
      </c>
      <c r="F50" s="5">
        <v>30</v>
      </c>
      <c r="G50" s="6">
        <v>153.04</v>
      </c>
      <c r="H50" s="11">
        <f>G50*0.14</f>
        <v>21.425599999999999</v>
      </c>
      <c r="I50" s="12">
        <f>G50*0.22</f>
        <v>33.668799999999997</v>
      </c>
      <c r="J50" s="12">
        <f>G50+H50+I50</f>
        <v>208.1344</v>
      </c>
      <c r="K50" s="12">
        <f>J50*1.1</f>
        <v>228.94784000000001</v>
      </c>
      <c r="L50" s="7"/>
      <c r="M50" s="4" t="s">
        <v>1021</v>
      </c>
      <c r="N50" s="7" t="s">
        <v>1139</v>
      </c>
      <c r="O50" s="8" t="s">
        <v>1145</v>
      </c>
      <c r="P50" s="10">
        <v>46034</v>
      </c>
    </row>
    <row r="51" spans="1:16" ht="75" x14ac:dyDescent="0.2">
      <c r="A51" s="3" t="s">
        <v>23</v>
      </c>
      <c r="B51" s="4" t="s">
        <v>99</v>
      </c>
      <c r="C51" s="4" t="s">
        <v>1200</v>
      </c>
      <c r="D51" s="4" t="s">
        <v>96</v>
      </c>
      <c r="E51" s="4" t="s">
        <v>54</v>
      </c>
      <c r="F51" s="5">
        <v>60</v>
      </c>
      <c r="G51" s="6">
        <v>1201.3800000000001</v>
      </c>
      <c r="H51" s="11">
        <f>G51*0.1</f>
        <v>120.13800000000002</v>
      </c>
      <c r="I51" s="12">
        <f>G51*0.15</f>
        <v>180.20700000000002</v>
      </c>
      <c r="J51" s="12">
        <f>G51+H51+I51</f>
        <v>1501.7250000000001</v>
      </c>
      <c r="K51" s="12">
        <f>J51*1.1</f>
        <v>1651.8975000000003</v>
      </c>
      <c r="L51" s="7"/>
      <c r="M51" s="4" t="s">
        <v>1014</v>
      </c>
      <c r="N51" s="7" t="s">
        <v>1213</v>
      </c>
      <c r="O51" s="8" t="s">
        <v>1201</v>
      </c>
      <c r="P51" s="10">
        <v>46036</v>
      </c>
    </row>
    <row r="52" spans="1:16" ht="75" x14ac:dyDescent="0.2">
      <c r="A52" s="3" t="s">
        <v>23</v>
      </c>
      <c r="B52" s="4" t="s">
        <v>99</v>
      </c>
      <c r="C52" s="4" t="s">
        <v>1202</v>
      </c>
      <c r="D52" s="4" t="s">
        <v>96</v>
      </c>
      <c r="E52" s="4" t="s">
        <v>54</v>
      </c>
      <c r="F52" s="5">
        <v>20</v>
      </c>
      <c r="G52" s="6">
        <v>800.51</v>
      </c>
      <c r="H52" s="11">
        <f>G52*0.1</f>
        <v>80.051000000000002</v>
      </c>
      <c r="I52" s="12">
        <f>G52*0.15</f>
        <v>120.0765</v>
      </c>
      <c r="J52" s="12">
        <f>G52+H52+I52</f>
        <v>1000.6375</v>
      </c>
      <c r="K52" s="12">
        <f>J52*1.1</f>
        <v>1100.7012500000001</v>
      </c>
      <c r="L52" s="7"/>
      <c r="M52" s="4" t="s">
        <v>1014</v>
      </c>
      <c r="N52" s="7" t="s">
        <v>1213</v>
      </c>
      <c r="O52" s="8" t="s">
        <v>1203</v>
      </c>
      <c r="P52" s="10">
        <v>46036</v>
      </c>
    </row>
    <row r="53" spans="1:16" ht="75" x14ac:dyDescent="0.2">
      <c r="A53" s="3" t="s">
        <v>23</v>
      </c>
      <c r="B53" s="4" t="s">
        <v>99</v>
      </c>
      <c r="C53" s="4" t="s">
        <v>1198</v>
      </c>
      <c r="D53" s="4" t="s">
        <v>96</v>
      </c>
      <c r="E53" s="4" t="s">
        <v>54</v>
      </c>
      <c r="F53" s="5">
        <v>60</v>
      </c>
      <c r="G53" s="6">
        <v>2401.52</v>
      </c>
      <c r="H53" s="11">
        <f>G53*0.1</f>
        <v>240.15200000000002</v>
      </c>
      <c r="I53" s="12">
        <f>G53*0.15</f>
        <v>360.22800000000001</v>
      </c>
      <c r="J53" s="12">
        <f>G53+H53+I53</f>
        <v>3001.9</v>
      </c>
      <c r="K53" s="12">
        <f>J53*1.1</f>
        <v>3302.09</v>
      </c>
      <c r="L53" s="7"/>
      <c r="M53" s="4" t="s">
        <v>1014</v>
      </c>
      <c r="N53" s="7" t="s">
        <v>1213</v>
      </c>
      <c r="O53" s="8" t="s">
        <v>1199</v>
      </c>
      <c r="P53" s="10">
        <v>46036</v>
      </c>
    </row>
    <row r="54" spans="1:16" ht="225" x14ac:dyDescent="0.2">
      <c r="A54" s="3" t="s">
        <v>11</v>
      </c>
      <c r="B54" s="4" t="s">
        <v>1020</v>
      </c>
      <c r="C54" s="4" t="s">
        <v>205</v>
      </c>
      <c r="D54" s="4" t="s">
        <v>94</v>
      </c>
      <c r="E54" s="4" t="s">
        <v>48</v>
      </c>
      <c r="F54" s="5">
        <v>10</v>
      </c>
      <c r="G54" s="6">
        <v>119.55</v>
      </c>
      <c r="H54" s="11">
        <f>G54*0.14</f>
        <v>16.737000000000002</v>
      </c>
      <c r="I54" s="12">
        <f>G54*0.22</f>
        <v>26.300999999999998</v>
      </c>
      <c r="J54" s="12">
        <f>G54+H54+I54</f>
        <v>162.58799999999999</v>
      </c>
      <c r="K54" s="12">
        <f>J54*1.1</f>
        <v>178.8468</v>
      </c>
      <c r="L54" s="7"/>
      <c r="M54" s="4" t="s">
        <v>679</v>
      </c>
      <c r="N54" s="7" t="s">
        <v>1212</v>
      </c>
      <c r="O54" s="8" t="s">
        <v>680</v>
      </c>
      <c r="P54" s="10">
        <v>46036</v>
      </c>
    </row>
    <row r="55" spans="1:16" ht="90" x14ac:dyDescent="0.2">
      <c r="A55" s="3" t="s">
        <v>12</v>
      </c>
      <c r="B55" s="4" t="s">
        <v>226</v>
      </c>
      <c r="C55" s="4" t="s">
        <v>383</v>
      </c>
      <c r="D55" s="4" t="s">
        <v>144</v>
      </c>
      <c r="E55" s="4" t="s">
        <v>45</v>
      </c>
      <c r="F55" s="5">
        <v>12</v>
      </c>
      <c r="G55" s="6">
        <v>139.58000000000001</v>
      </c>
      <c r="H55" s="11">
        <f>G55*0.14</f>
        <v>19.541200000000003</v>
      </c>
      <c r="I55" s="12">
        <f>G55*0.22</f>
        <v>30.707600000000003</v>
      </c>
      <c r="J55" s="12">
        <f>G55+H55+I55</f>
        <v>189.82880000000003</v>
      </c>
      <c r="K55" s="12">
        <f>J55*1.1</f>
        <v>208.81168000000005</v>
      </c>
      <c r="L55" s="7"/>
      <c r="M55" s="4" t="s">
        <v>1111</v>
      </c>
      <c r="N55" s="7" t="s">
        <v>1112</v>
      </c>
      <c r="O55" s="8" t="s">
        <v>298</v>
      </c>
      <c r="P55" s="10">
        <v>46034</v>
      </c>
    </row>
    <row r="56" spans="1:16" ht="90" x14ac:dyDescent="0.2">
      <c r="A56" s="3" t="s">
        <v>12</v>
      </c>
      <c r="B56" s="4" t="s">
        <v>226</v>
      </c>
      <c r="C56" s="4" t="s">
        <v>384</v>
      </c>
      <c r="D56" s="4" t="s">
        <v>144</v>
      </c>
      <c r="E56" s="4" t="s">
        <v>45</v>
      </c>
      <c r="F56" s="5">
        <v>24</v>
      </c>
      <c r="G56" s="6">
        <v>259.72000000000003</v>
      </c>
      <c r="H56" s="11">
        <f>G56*0.14</f>
        <v>36.360800000000005</v>
      </c>
      <c r="I56" s="12">
        <f>G56*0.22</f>
        <v>57.138400000000004</v>
      </c>
      <c r="J56" s="12">
        <f>G56+H56+I56</f>
        <v>353.2192</v>
      </c>
      <c r="K56" s="12">
        <f>J56*1.1</f>
        <v>388.54112000000003</v>
      </c>
      <c r="L56" s="7"/>
      <c r="M56" s="4" t="s">
        <v>1111</v>
      </c>
      <c r="N56" s="7" t="s">
        <v>1112</v>
      </c>
      <c r="O56" s="8" t="s">
        <v>385</v>
      </c>
      <c r="P56" s="10">
        <v>46034</v>
      </c>
    </row>
    <row r="57" spans="1:16" ht="90" x14ac:dyDescent="0.2">
      <c r="A57" s="3" t="s">
        <v>12</v>
      </c>
      <c r="B57" s="4" t="s">
        <v>405</v>
      </c>
      <c r="C57" s="4" t="s">
        <v>406</v>
      </c>
      <c r="D57" s="4" t="s">
        <v>144</v>
      </c>
      <c r="E57" s="4" t="s">
        <v>45</v>
      </c>
      <c r="F57" s="5">
        <v>12</v>
      </c>
      <c r="G57" s="6">
        <v>164.33</v>
      </c>
      <c r="H57" s="11">
        <f>G57*0.14</f>
        <v>23.006200000000003</v>
      </c>
      <c r="I57" s="12">
        <f>G57*0.22</f>
        <v>36.1526</v>
      </c>
      <c r="J57" s="12">
        <f>G57+H57+I57</f>
        <v>223.48880000000003</v>
      </c>
      <c r="K57" s="12">
        <f>J57*1.1</f>
        <v>245.83768000000003</v>
      </c>
      <c r="L57" s="7"/>
      <c r="M57" s="4" t="s">
        <v>1109</v>
      </c>
      <c r="N57" s="7" t="s">
        <v>1110</v>
      </c>
      <c r="O57" s="8" t="s">
        <v>147</v>
      </c>
      <c r="P57" s="10">
        <v>46034</v>
      </c>
    </row>
    <row r="58" spans="1:16" ht="165" x14ac:dyDescent="0.2">
      <c r="A58" s="3" t="s">
        <v>13</v>
      </c>
      <c r="B58" s="4" t="s">
        <v>13</v>
      </c>
      <c r="C58" s="4" t="s">
        <v>186</v>
      </c>
      <c r="D58" s="4" t="s">
        <v>636</v>
      </c>
      <c r="E58" s="4" t="s">
        <v>70</v>
      </c>
      <c r="F58" s="5">
        <v>1</v>
      </c>
      <c r="G58" s="6">
        <v>14958.75</v>
      </c>
      <c r="H58" s="11">
        <f>G58*0.1</f>
        <v>1495.875</v>
      </c>
      <c r="I58" s="12">
        <f>G58*0.15</f>
        <v>2243.8125</v>
      </c>
      <c r="J58" s="12">
        <f>G58+H58+I58</f>
        <v>18698.4375</v>
      </c>
      <c r="K58" s="12">
        <f>J58*1.1</f>
        <v>20568.28125</v>
      </c>
      <c r="L58" s="7"/>
      <c r="M58" s="4" t="s">
        <v>801</v>
      </c>
      <c r="N58" s="7" t="s">
        <v>1051</v>
      </c>
      <c r="O58" s="8" t="s">
        <v>802</v>
      </c>
      <c r="P58" s="10">
        <v>46038</v>
      </c>
    </row>
    <row r="59" spans="1:16" ht="165" x14ac:dyDescent="0.2">
      <c r="A59" s="3" t="s">
        <v>13</v>
      </c>
      <c r="B59" s="4" t="s">
        <v>13</v>
      </c>
      <c r="C59" s="4" t="s">
        <v>186</v>
      </c>
      <c r="D59" s="4" t="s">
        <v>636</v>
      </c>
      <c r="E59" s="4" t="s">
        <v>70</v>
      </c>
      <c r="F59" s="5">
        <v>1</v>
      </c>
      <c r="G59" s="6">
        <v>14958.75</v>
      </c>
      <c r="H59" s="11">
        <f>G59*0.1</f>
        <v>1495.875</v>
      </c>
      <c r="I59" s="12">
        <f>G59*0.15</f>
        <v>2243.8125</v>
      </c>
      <c r="J59" s="12">
        <f>G59+H59+I59</f>
        <v>18698.4375</v>
      </c>
      <c r="K59" s="12">
        <f>J59*1.1</f>
        <v>20568.28125</v>
      </c>
      <c r="L59" s="7"/>
      <c r="M59" s="4" t="s">
        <v>946</v>
      </c>
      <c r="N59" s="7" t="s">
        <v>1051</v>
      </c>
      <c r="O59" s="8" t="s">
        <v>802</v>
      </c>
      <c r="P59" s="10">
        <v>46038</v>
      </c>
    </row>
    <row r="60" spans="1:16" ht="165" x14ac:dyDescent="0.2">
      <c r="A60" s="3" t="s">
        <v>13</v>
      </c>
      <c r="B60" s="4" t="s">
        <v>13</v>
      </c>
      <c r="C60" s="4" t="s">
        <v>114</v>
      </c>
      <c r="D60" s="4" t="s">
        <v>636</v>
      </c>
      <c r="E60" s="4" t="s">
        <v>70</v>
      </c>
      <c r="F60" s="5">
        <v>1</v>
      </c>
      <c r="G60" s="6">
        <v>37396.550000000003</v>
      </c>
      <c r="H60" s="11">
        <f>G60*0.1</f>
        <v>3739.6550000000007</v>
      </c>
      <c r="I60" s="12">
        <f>G60*0.15</f>
        <v>5609.4825000000001</v>
      </c>
      <c r="J60" s="12">
        <f>G60+H60+I60</f>
        <v>46745.6875</v>
      </c>
      <c r="K60" s="12">
        <f>J60*1.1</f>
        <v>51420.256250000006</v>
      </c>
      <c r="L60" s="7"/>
      <c r="M60" s="4" t="s">
        <v>801</v>
      </c>
      <c r="N60" s="7" t="s">
        <v>1051</v>
      </c>
      <c r="O60" s="8" t="s">
        <v>803</v>
      </c>
      <c r="P60" s="10">
        <v>46038</v>
      </c>
    </row>
    <row r="61" spans="1:16" ht="165" x14ac:dyDescent="0.2">
      <c r="A61" s="3" t="s">
        <v>13</v>
      </c>
      <c r="B61" s="4" t="s">
        <v>13</v>
      </c>
      <c r="C61" s="4" t="s">
        <v>114</v>
      </c>
      <c r="D61" s="4" t="s">
        <v>636</v>
      </c>
      <c r="E61" s="4" t="s">
        <v>70</v>
      </c>
      <c r="F61" s="5">
        <v>1</v>
      </c>
      <c r="G61" s="6">
        <v>37396.550000000003</v>
      </c>
      <c r="H61" s="11">
        <f>G61*0.1</f>
        <v>3739.6550000000007</v>
      </c>
      <c r="I61" s="12">
        <f>G61*0.15</f>
        <v>5609.4825000000001</v>
      </c>
      <c r="J61" s="12">
        <f>G61+H61+I61</f>
        <v>46745.6875</v>
      </c>
      <c r="K61" s="12">
        <f>J61*1.1</f>
        <v>51420.256250000006</v>
      </c>
      <c r="L61" s="7"/>
      <c r="M61" s="4" t="s">
        <v>946</v>
      </c>
      <c r="N61" s="7" t="s">
        <v>1051</v>
      </c>
      <c r="O61" s="8" t="s">
        <v>803</v>
      </c>
      <c r="P61" s="10">
        <v>46038</v>
      </c>
    </row>
    <row r="62" spans="1:16" ht="150" x14ac:dyDescent="0.2">
      <c r="A62" s="3" t="s">
        <v>13</v>
      </c>
      <c r="B62" s="4" t="s">
        <v>113</v>
      </c>
      <c r="C62" s="4" t="s">
        <v>118</v>
      </c>
      <c r="D62" s="4" t="s">
        <v>122</v>
      </c>
      <c r="E62" s="4" t="s">
        <v>70</v>
      </c>
      <c r="F62" s="5">
        <v>1</v>
      </c>
      <c r="G62" s="6">
        <v>47822.93</v>
      </c>
      <c r="H62" s="11">
        <f>G62*0.1</f>
        <v>4782.2930000000006</v>
      </c>
      <c r="I62" s="12">
        <f>G62*0.15</f>
        <v>7173.4394999999995</v>
      </c>
      <c r="J62" s="12">
        <f>G62+H62+I62</f>
        <v>59778.662499999999</v>
      </c>
      <c r="K62" s="12">
        <f>J62*1.1</f>
        <v>65756.528749999998</v>
      </c>
      <c r="L62" s="7"/>
      <c r="M62" s="4" t="s">
        <v>116</v>
      </c>
      <c r="N62" s="7" t="s">
        <v>1051</v>
      </c>
      <c r="O62" s="8" t="s">
        <v>119</v>
      </c>
      <c r="P62" s="10">
        <v>46038</v>
      </c>
    </row>
    <row r="63" spans="1:16" ht="135" x14ac:dyDescent="0.2">
      <c r="A63" s="3" t="s">
        <v>13</v>
      </c>
      <c r="B63" s="4" t="s">
        <v>113</v>
      </c>
      <c r="C63" s="4" t="s">
        <v>118</v>
      </c>
      <c r="D63" s="4" t="s">
        <v>891</v>
      </c>
      <c r="E63" s="4" t="s">
        <v>70</v>
      </c>
      <c r="F63" s="5">
        <v>1</v>
      </c>
      <c r="G63" s="6">
        <v>47822.93</v>
      </c>
      <c r="H63" s="11">
        <f>G63*0.1</f>
        <v>4782.2930000000006</v>
      </c>
      <c r="I63" s="12">
        <f>G63*0.15</f>
        <v>7173.4394999999995</v>
      </c>
      <c r="J63" s="12">
        <f>G63+H63+I63</f>
        <v>59778.662499999999</v>
      </c>
      <c r="K63" s="12">
        <f>J63*1.1</f>
        <v>65756.528749999998</v>
      </c>
      <c r="L63" s="7"/>
      <c r="M63" s="4" t="s">
        <v>116</v>
      </c>
      <c r="N63" s="7" t="s">
        <v>1051</v>
      </c>
      <c r="O63" s="8" t="s">
        <v>119</v>
      </c>
      <c r="P63" s="10">
        <v>46038</v>
      </c>
    </row>
    <row r="64" spans="1:16" ht="90" x14ac:dyDescent="0.2">
      <c r="A64" s="3" t="s">
        <v>13</v>
      </c>
      <c r="B64" s="4" t="s">
        <v>113</v>
      </c>
      <c r="C64" s="4" t="s">
        <v>118</v>
      </c>
      <c r="D64" s="4" t="s">
        <v>450</v>
      </c>
      <c r="E64" s="4" t="s">
        <v>70</v>
      </c>
      <c r="F64" s="5">
        <v>1</v>
      </c>
      <c r="G64" s="6">
        <v>47822.93</v>
      </c>
      <c r="H64" s="11">
        <f>G64*0.1</f>
        <v>4782.2930000000006</v>
      </c>
      <c r="I64" s="12">
        <f>G64*0.15</f>
        <v>7173.4394999999995</v>
      </c>
      <c r="J64" s="12">
        <f>G64+H64+I64</f>
        <v>59778.662499999999</v>
      </c>
      <c r="K64" s="12">
        <f>J64*1.1</f>
        <v>65756.528749999998</v>
      </c>
      <c r="L64" s="7"/>
      <c r="M64" s="4" t="s">
        <v>116</v>
      </c>
      <c r="N64" s="7" t="s">
        <v>1051</v>
      </c>
      <c r="O64" s="8" t="s">
        <v>119</v>
      </c>
      <c r="P64" s="10">
        <v>46038</v>
      </c>
    </row>
    <row r="65" spans="1:16" ht="195" x14ac:dyDescent="0.2">
      <c r="A65" s="3" t="s">
        <v>13</v>
      </c>
      <c r="B65" s="4" t="s">
        <v>113</v>
      </c>
      <c r="C65" s="4" t="s">
        <v>118</v>
      </c>
      <c r="D65" s="4" t="s">
        <v>115</v>
      </c>
      <c r="E65" s="4" t="s">
        <v>70</v>
      </c>
      <c r="F65" s="5">
        <v>1</v>
      </c>
      <c r="G65" s="6">
        <v>47822.93</v>
      </c>
      <c r="H65" s="11">
        <f>G65*0.1</f>
        <v>4782.2930000000006</v>
      </c>
      <c r="I65" s="12">
        <f>G65*0.15</f>
        <v>7173.4394999999995</v>
      </c>
      <c r="J65" s="12">
        <f>G65+H65+I65</f>
        <v>59778.662499999999</v>
      </c>
      <c r="K65" s="12">
        <f>J65*1.1</f>
        <v>65756.528749999998</v>
      </c>
      <c r="L65" s="7"/>
      <c r="M65" s="4" t="s">
        <v>116</v>
      </c>
      <c r="N65" s="7" t="s">
        <v>1051</v>
      </c>
      <c r="O65" s="8" t="s">
        <v>119</v>
      </c>
      <c r="P65" s="10">
        <v>46038</v>
      </c>
    </row>
    <row r="66" spans="1:16" ht="150" x14ac:dyDescent="0.2">
      <c r="A66" s="3" t="s">
        <v>13</v>
      </c>
      <c r="B66" s="4" t="s">
        <v>113</v>
      </c>
      <c r="C66" s="4" t="s">
        <v>120</v>
      </c>
      <c r="D66" s="4" t="s">
        <v>122</v>
      </c>
      <c r="E66" s="4" t="s">
        <v>70</v>
      </c>
      <c r="F66" s="5">
        <v>1</v>
      </c>
      <c r="G66" s="6">
        <v>143468.79999999999</v>
      </c>
      <c r="H66" s="11">
        <f>G66*0.1</f>
        <v>14346.88</v>
      </c>
      <c r="I66" s="12">
        <f>G66*0.15</f>
        <v>21520.319999999996</v>
      </c>
      <c r="J66" s="12">
        <f>G66+H66+I66</f>
        <v>179336</v>
      </c>
      <c r="K66" s="12">
        <f>J66*1.1</f>
        <v>197269.6</v>
      </c>
      <c r="L66" s="7"/>
      <c r="M66" s="4" t="s">
        <v>116</v>
      </c>
      <c r="N66" s="7" t="s">
        <v>1051</v>
      </c>
      <c r="O66" s="8" t="s">
        <v>121</v>
      </c>
      <c r="P66" s="10">
        <v>46038</v>
      </c>
    </row>
    <row r="67" spans="1:16" ht="135" x14ac:dyDescent="0.2">
      <c r="A67" s="3" t="s">
        <v>13</v>
      </c>
      <c r="B67" s="4" t="s">
        <v>113</v>
      </c>
      <c r="C67" s="4" t="s">
        <v>120</v>
      </c>
      <c r="D67" s="4" t="s">
        <v>891</v>
      </c>
      <c r="E67" s="4" t="s">
        <v>70</v>
      </c>
      <c r="F67" s="5">
        <v>1</v>
      </c>
      <c r="G67" s="6">
        <v>143468.79999999999</v>
      </c>
      <c r="H67" s="11">
        <f>G67*0.1</f>
        <v>14346.88</v>
      </c>
      <c r="I67" s="12">
        <f>G67*0.15</f>
        <v>21520.319999999996</v>
      </c>
      <c r="J67" s="12">
        <f>G67+H67+I67</f>
        <v>179336</v>
      </c>
      <c r="K67" s="12">
        <f>J67*1.1</f>
        <v>197269.6</v>
      </c>
      <c r="L67" s="7"/>
      <c r="M67" s="4" t="s">
        <v>116</v>
      </c>
      <c r="N67" s="7" t="s">
        <v>1051</v>
      </c>
      <c r="O67" s="8" t="s">
        <v>121</v>
      </c>
      <c r="P67" s="10">
        <v>46038</v>
      </c>
    </row>
    <row r="68" spans="1:16" ht="90" x14ac:dyDescent="0.2">
      <c r="A68" s="3" t="s">
        <v>13</v>
      </c>
      <c r="B68" s="4" t="s">
        <v>113</v>
      </c>
      <c r="C68" s="4" t="s">
        <v>120</v>
      </c>
      <c r="D68" s="4" t="s">
        <v>450</v>
      </c>
      <c r="E68" s="4" t="s">
        <v>70</v>
      </c>
      <c r="F68" s="5">
        <v>1</v>
      </c>
      <c r="G68" s="6">
        <v>143468.79999999999</v>
      </c>
      <c r="H68" s="11">
        <f>G68*0.1</f>
        <v>14346.88</v>
      </c>
      <c r="I68" s="12">
        <f>G68*0.15</f>
        <v>21520.319999999996</v>
      </c>
      <c r="J68" s="12">
        <f>G68+H68+I68</f>
        <v>179336</v>
      </c>
      <c r="K68" s="12">
        <f>J68*1.1</f>
        <v>197269.6</v>
      </c>
      <c r="L68" s="7"/>
      <c r="M68" s="4" t="s">
        <v>116</v>
      </c>
      <c r="N68" s="7" t="s">
        <v>1051</v>
      </c>
      <c r="O68" s="8" t="s">
        <v>121</v>
      </c>
      <c r="P68" s="10">
        <v>46038</v>
      </c>
    </row>
    <row r="69" spans="1:16" ht="195" x14ac:dyDescent="0.2">
      <c r="A69" s="3" t="s">
        <v>13</v>
      </c>
      <c r="B69" s="4" t="s">
        <v>113</v>
      </c>
      <c r="C69" s="4" t="s">
        <v>120</v>
      </c>
      <c r="D69" s="4" t="s">
        <v>115</v>
      </c>
      <c r="E69" s="4" t="s">
        <v>70</v>
      </c>
      <c r="F69" s="5">
        <v>1</v>
      </c>
      <c r="G69" s="6">
        <v>143468.79999999999</v>
      </c>
      <c r="H69" s="11">
        <f>G69*0.1</f>
        <v>14346.88</v>
      </c>
      <c r="I69" s="12">
        <f>G69*0.15</f>
        <v>21520.319999999996</v>
      </c>
      <c r="J69" s="12">
        <f>G69+H69+I69</f>
        <v>179336</v>
      </c>
      <c r="K69" s="12">
        <f>J69*1.1</f>
        <v>197269.6</v>
      </c>
      <c r="L69" s="7"/>
      <c r="M69" s="4" t="s">
        <v>116</v>
      </c>
      <c r="N69" s="7" t="s">
        <v>1051</v>
      </c>
      <c r="O69" s="8" t="s">
        <v>121</v>
      </c>
      <c r="P69" s="10">
        <v>46038</v>
      </c>
    </row>
    <row r="70" spans="1:16" ht="150" x14ac:dyDescent="0.2">
      <c r="A70" s="3" t="s">
        <v>13</v>
      </c>
      <c r="B70" s="4" t="s">
        <v>113</v>
      </c>
      <c r="C70" s="4" t="s">
        <v>114</v>
      </c>
      <c r="D70" s="4" t="s">
        <v>122</v>
      </c>
      <c r="E70" s="4" t="s">
        <v>70</v>
      </c>
      <c r="F70" s="5">
        <v>1</v>
      </c>
      <c r="G70" s="6">
        <v>23911.47</v>
      </c>
      <c r="H70" s="11">
        <f>G70*0.1</f>
        <v>2391.1470000000004</v>
      </c>
      <c r="I70" s="12">
        <f>G70*0.15</f>
        <v>3586.7204999999999</v>
      </c>
      <c r="J70" s="12">
        <f>G70+H70+I70</f>
        <v>29889.337500000001</v>
      </c>
      <c r="K70" s="12">
        <f>J70*1.1</f>
        <v>32878.271250000005</v>
      </c>
      <c r="L70" s="7"/>
      <c r="M70" s="4" t="s">
        <v>116</v>
      </c>
      <c r="N70" s="7" t="s">
        <v>1051</v>
      </c>
      <c r="O70" s="8" t="s">
        <v>117</v>
      </c>
      <c r="P70" s="10">
        <v>46038</v>
      </c>
    </row>
    <row r="71" spans="1:16" ht="135" x14ac:dyDescent="0.2">
      <c r="A71" s="3" t="s">
        <v>13</v>
      </c>
      <c r="B71" s="4" t="s">
        <v>113</v>
      </c>
      <c r="C71" s="4" t="s">
        <v>114</v>
      </c>
      <c r="D71" s="4" t="s">
        <v>891</v>
      </c>
      <c r="E71" s="4" t="s">
        <v>70</v>
      </c>
      <c r="F71" s="5">
        <v>1</v>
      </c>
      <c r="G71" s="6">
        <v>23911.47</v>
      </c>
      <c r="H71" s="11">
        <f>G71*0.1</f>
        <v>2391.1470000000004</v>
      </c>
      <c r="I71" s="12">
        <f>G71*0.15</f>
        <v>3586.7204999999999</v>
      </c>
      <c r="J71" s="12">
        <f>G71+H71+I71</f>
        <v>29889.337500000001</v>
      </c>
      <c r="K71" s="12">
        <f>J71*1.1</f>
        <v>32878.271250000005</v>
      </c>
      <c r="L71" s="7"/>
      <c r="M71" s="4" t="s">
        <v>116</v>
      </c>
      <c r="N71" s="7" t="s">
        <v>1051</v>
      </c>
      <c r="O71" s="8" t="s">
        <v>117</v>
      </c>
      <c r="P71" s="10">
        <v>46038</v>
      </c>
    </row>
    <row r="72" spans="1:16" ht="90" x14ac:dyDescent="0.2">
      <c r="A72" s="3" t="s">
        <v>13</v>
      </c>
      <c r="B72" s="4" t="s">
        <v>113</v>
      </c>
      <c r="C72" s="4" t="s">
        <v>114</v>
      </c>
      <c r="D72" s="4" t="s">
        <v>450</v>
      </c>
      <c r="E72" s="4" t="s">
        <v>70</v>
      </c>
      <c r="F72" s="5">
        <v>1</v>
      </c>
      <c r="G72" s="6">
        <v>23911.47</v>
      </c>
      <c r="H72" s="11">
        <f>G72*0.1</f>
        <v>2391.1470000000004</v>
      </c>
      <c r="I72" s="12">
        <f>G72*0.15</f>
        <v>3586.7204999999999</v>
      </c>
      <c r="J72" s="12">
        <f>G72+H72+I72</f>
        <v>29889.337500000001</v>
      </c>
      <c r="K72" s="12">
        <f>J72*1.1</f>
        <v>32878.271250000005</v>
      </c>
      <c r="L72" s="7"/>
      <c r="M72" s="4" t="s">
        <v>116</v>
      </c>
      <c r="N72" s="7" t="s">
        <v>1051</v>
      </c>
      <c r="O72" s="8" t="s">
        <v>117</v>
      </c>
      <c r="P72" s="10">
        <v>46038</v>
      </c>
    </row>
    <row r="73" spans="1:16" ht="195" x14ac:dyDescent="0.2">
      <c r="A73" s="3" t="s">
        <v>13</v>
      </c>
      <c r="B73" s="4" t="s">
        <v>113</v>
      </c>
      <c r="C73" s="4" t="s">
        <v>114</v>
      </c>
      <c r="D73" s="4" t="s">
        <v>115</v>
      </c>
      <c r="E73" s="4" t="s">
        <v>70</v>
      </c>
      <c r="F73" s="5">
        <v>1</v>
      </c>
      <c r="G73" s="6">
        <v>23911.47</v>
      </c>
      <c r="H73" s="11">
        <f>G73*0.1</f>
        <v>2391.1470000000004</v>
      </c>
      <c r="I73" s="12">
        <f>G73*0.15</f>
        <v>3586.7204999999999</v>
      </c>
      <c r="J73" s="12">
        <f>G73+H73+I73</f>
        <v>29889.337500000001</v>
      </c>
      <c r="K73" s="12">
        <f>J73*1.1</f>
        <v>32878.271250000005</v>
      </c>
      <c r="L73" s="7"/>
      <c r="M73" s="4" t="s">
        <v>116</v>
      </c>
      <c r="N73" s="7" t="s">
        <v>1051</v>
      </c>
      <c r="O73" s="8" t="s">
        <v>117</v>
      </c>
      <c r="P73" s="10">
        <v>46038</v>
      </c>
    </row>
    <row r="74" spans="1:16" ht="135" x14ac:dyDescent="0.2">
      <c r="A74" s="3" t="s">
        <v>13</v>
      </c>
      <c r="B74" s="4" t="s">
        <v>132</v>
      </c>
      <c r="C74" s="4" t="s">
        <v>118</v>
      </c>
      <c r="D74" s="4" t="s">
        <v>894</v>
      </c>
      <c r="E74" s="4" t="s">
        <v>70</v>
      </c>
      <c r="F74" s="5">
        <v>1</v>
      </c>
      <c r="G74" s="6">
        <v>47822.93</v>
      </c>
      <c r="H74" s="11">
        <f>G74*0.1</f>
        <v>4782.2930000000006</v>
      </c>
      <c r="I74" s="12">
        <f>G74*0.15</f>
        <v>7173.4394999999995</v>
      </c>
      <c r="J74" s="12">
        <f>G74+H74+I74</f>
        <v>59778.662499999999</v>
      </c>
      <c r="K74" s="12">
        <f>J74*1.1</f>
        <v>65756.528749999998</v>
      </c>
      <c r="L74" s="7"/>
      <c r="M74" s="4" t="s">
        <v>133</v>
      </c>
      <c r="N74" s="7" t="s">
        <v>1051</v>
      </c>
      <c r="O74" s="8" t="s">
        <v>136</v>
      </c>
      <c r="P74" s="10">
        <v>46038</v>
      </c>
    </row>
    <row r="75" spans="1:16" ht="135" x14ac:dyDescent="0.2">
      <c r="A75" s="3" t="s">
        <v>13</v>
      </c>
      <c r="B75" s="4" t="s">
        <v>132</v>
      </c>
      <c r="C75" s="4" t="s">
        <v>893</v>
      </c>
      <c r="D75" s="4" t="s">
        <v>894</v>
      </c>
      <c r="E75" s="4" t="s">
        <v>70</v>
      </c>
      <c r="F75" s="5">
        <v>1</v>
      </c>
      <c r="G75" s="6">
        <v>11955.73</v>
      </c>
      <c r="H75" s="11">
        <f>G75*0.1</f>
        <v>1195.5730000000001</v>
      </c>
      <c r="I75" s="12">
        <f>G75*0.15</f>
        <v>1793.3594999999998</v>
      </c>
      <c r="J75" s="12">
        <f>G75+H75+I75</f>
        <v>14944.6625</v>
      </c>
      <c r="K75" s="12">
        <f>J75*1.1</f>
        <v>16439.128750000003</v>
      </c>
      <c r="L75" s="7"/>
      <c r="M75" s="4" t="s">
        <v>133</v>
      </c>
      <c r="N75" s="7" t="s">
        <v>1051</v>
      </c>
      <c r="O75" s="8" t="s">
        <v>134</v>
      </c>
      <c r="P75" s="10">
        <v>46038</v>
      </c>
    </row>
    <row r="76" spans="1:16" ht="135" x14ac:dyDescent="0.2">
      <c r="A76" s="3" t="s">
        <v>13</v>
      </c>
      <c r="B76" s="4" t="s">
        <v>132</v>
      </c>
      <c r="C76" s="4" t="s">
        <v>114</v>
      </c>
      <c r="D76" s="4" t="s">
        <v>894</v>
      </c>
      <c r="E76" s="4" t="s">
        <v>70</v>
      </c>
      <c r="F76" s="5">
        <v>1</v>
      </c>
      <c r="G76" s="6">
        <v>23911.47</v>
      </c>
      <c r="H76" s="11">
        <f>G76*0.1</f>
        <v>2391.1470000000004</v>
      </c>
      <c r="I76" s="12">
        <f>G76*0.15</f>
        <v>3586.7204999999999</v>
      </c>
      <c r="J76" s="12">
        <f>G76+H76+I76</f>
        <v>29889.337500000001</v>
      </c>
      <c r="K76" s="12">
        <f>J76*1.1</f>
        <v>32878.271250000005</v>
      </c>
      <c r="L76" s="7"/>
      <c r="M76" s="4" t="s">
        <v>133</v>
      </c>
      <c r="N76" s="7" t="s">
        <v>1051</v>
      </c>
      <c r="O76" s="8" t="s">
        <v>135</v>
      </c>
      <c r="P76" s="10">
        <v>46038</v>
      </c>
    </row>
    <row r="77" spans="1:16" ht="135" x14ac:dyDescent="0.2">
      <c r="A77" s="3" t="s">
        <v>13</v>
      </c>
      <c r="B77" s="4" t="s">
        <v>892</v>
      </c>
      <c r="C77" s="4" t="s">
        <v>896</v>
      </c>
      <c r="D77" s="4" t="s">
        <v>894</v>
      </c>
      <c r="E77" s="4" t="s">
        <v>70</v>
      </c>
      <c r="F77" s="5">
        <v>1</v>
      </c>
      <c r="G77" s="6">
        <v>47822.93</v>
      </c>
      <c r="H77" s="11">
        <f>G77*0.1</f>
        <v>4782.2930000000006</v>
      </c>
      <c r="I77" s="12">
        <f>G77*0.15</f>
        <v>7173.4394999999995</v>
      </c>
      <c r="J77" s="12">
        <f>G77+H77+I77</f>
        <v>59778.662499999999</v>
      </c>
      <c r="K77" s="12">
        <f>J77*1.1</f>
        <v>65756.528749999998</v>
      </c>
      <c r="L77" s="7"/>
      <c r="M77" s="4" t="s">
        <v>895</v>
      </c>
      <c r="N77" s="7" t="s">
        <v>1051</v>
      </c>
      <c r="O77" s="8" t="s">
        <v>136</v>
      </c>
      <c r="P77" s="10">
        <v>46038</v>
      </c>
    </row>
    <row r="78" spans="1:16" ht="135" x14ac:dyDescent="0.2">
      <c r="A78" s="3" t="s">
        <v>13</v>
      </c>
      <c r="B78" s="4" t="s">
        <v>892</v>
      </c>
      <c r="C78" s="4" t="s">
        <v>893</v>
      </c>
      <c r="D78" s="4" t="s">
        <v>894</v>
      </c>
      <c r="E78" s="4" t="s">
        <v>70</v>
      </c>
      <c r="F78" s="5">
        <v>1</v>
      </c>
      <c r="G78" s="6">
        <v>11955.73</v>
      </c>
      <c r="H78" s="11">
        <f>G78*0.1</f>
        <v>1195.5730000000001</v>
      </c>
      <c r="I78" s="12">
        <f>G78*0.15</f>
        <v>1793.3594999999998</v>
      </c>
      <c r="J78" s="12">
        <f>G78+H78+I78</f>
        <v>14944.6625</v>
      </c>
      <c r="K78" s="12">
        <f>J78*1.1</f>
        <v>16439.128750000003</v>
      </c>
      <c r="L78" s="7"/>
      <c r="M78" s="4" t="s">
        <v>895</v>
      </c>
      <c r="N78" s="7" t="s">
        <v>1051</v>
      </c>
      <c r="O78" s="8" t="s">
        <v>134</v>
      </c>
      <c r="P78" s="10">
        <v>46038</v>
      </c>
    </row>
    <row r="79" spans="1:16" ht="135" x14ac:dyDescent="0.2">
      <c r="A79" s="3" t="s">
        <v>13</v>
      </c>
      <c r="B79" s="4" t="s">
        <v>892</v>
      </c>
      <c r="C79" s="4" t="s">
        <v>114</v>
      </c>
      <c r="D79" s="4" t="s">
        <v>894</v>
      </c>
      <c r="E79" s="4" t="s">
        <v>70</v>
      </c>
      <c r="F79" s="5">
        <v>1</v>
      </c>
      <c r="G79" s="6">
        <v>23911.47</v>
      </c>
      <c r="H79" s="11">
        <f>G79*0.1</f>
        <v>2391.1470000000004</v>
      </c>
      <c r="I79" s="12">
        <f>G79*0.15</f>
        <v>3586.7204999999999</v>
      </c>
      <c r="J79" s="12">
        <f>G79+H79+I79</f>
        <v>29889.337500000001</v>
      </c>
      <c r="K79" s="12">
        <f>J79*1.1</f>
        <v>32878.271250000005</v>
      </c>
      <c r="L79" s="7"/>
      <c r="M79" s="4" t="s">
        <v>895</v>
      </c>
      <c r="N79" s="7" t="s">
        <v>1051</v>
      </c>
      <c r="O79" s="8" t="s">
        <v>135</v>
      </c>
      <c r="P79" s="10">
        <v>46038</v>
      </c>
    </row>
    <row r="80" spans="1:16" ht="210" x14ac:dyDescent="0.2">
      <c r="A80" s="3" t="s">
        <v>31</v>
      </c>
      <c r="B80" s="4" t="s">
        <v>31</v>
      </c>
      <c r="C80" s="4" t="s">
        <v>1161</v>
      </c>
      <c r="D80" s="4" t="s">
        <v>91</v>
      </c>
      <c r="E80" s="4" t="s">
        <v>49</v>
      </c>
      <c r="F80" s="5">
        <v>20</v>
      </c>
      <c r="G80" s="6">
        <v>53</v>
      </c>
      <c r="H80" s="11">
        <f>G80*0.17</f>
        <v>9.01</v>
      </c>
      <c r="I80" s="12">
        <f>G80*0.3</f>
        <v>15.899999999999999</v>
      </c>
      <c r="J80" s="12">
        <f>G80+H80+I80</f>
        <v>77.91</v>
      </c>
      <c r="K80" s="12">
        <f>J80*1.1</f>
        <v>85.701000000000008</v>
      </c>
      <c r="L80" s="7"/>
      <c r="M80" s="4" t="s">
        <v>1162</v>
      </c>
      <c r="N80" s="7" t="s">
        <v>1163</v>
      </c>
      <c r="O80" s="8" t="s">
        <v>175</v>
      </c>
      <c r="P80" s="10">
        <v>46035</v>
      </c>
    </row>
    <row r="81" spans="1:16" ht="210" x14ac:dyDescent="0.2">
      <c r="A81" s="3" t="s">
        <v>31</v>
      </c>
      <c r="B81" s="4" t="s">
        <v>31</v>
      </c>
      <c r="C81" s="4" t="s">
        <v>1164</v>
      </c>
      <c r="D81" s="4" t="s">
        <v>91</v>
      </c>
      <c r="E81" s="4" t="s">
        <v>49</v>
      </c>
      <c r="F81" s="5">
        <v>30</v>
      </c>
      <c r="G81" s="6">
        <v>87.36</v>
      </c>
      <c r="H81" s="11">
        <f>G81*0.17</f>
        <v>14.8512</v>
      </c>
      <c r="I81" s="12">
        <f>G81*0.3</f>
        <v>26.207999999999998</v>
      </c>
      <c r="J81" s="12">
        <f>G81+H81+I81</f>
        <v>128.41919999999999</v>
      </c>
      <c r="K81" s="12">
        <f>J81*1.1</f>
        <v>141.26112000000001</v>
      </c>
      <c r="L81" s="7"/>
      <c r="M81" s="4" t="s">
        <v>1162</v>
      </c>
      <c r="N81" s="7" t="s">
        <v>1163</v>
      </c>
      <c r="O81" s="8" t="s">
        <v>174</v>
      </c>
      <c r="P81" s="10">
        <v>46035</v>
      </c>
    </row>
    <row r="82" spans="1:16" ht="210" x14ac:dyDescent="0.2">
      <c r="A82" s="3" t="s">
        <v>31</v>
      </c>
      <c r="B82" s="4" t="s">
        <v>31</v>
      </c>
      <c r="C82" s="4" t="s">
        <v>1165</v>
      </c>
      <c r="D82" s="4" t="s">
        <v>91</v>
      </c>
      <c r="E82" s="4" t="s">
        <v>49</v>
      </c>
      <c r="F82" s="5">
        <v>60</v>
      </c>
      <c r="G82" s="6">
        <v>134</v>
      </c>
      <c r="H82" s="11">
        <f>G82*0.14</f>
        <v>18.760000000000002</v>
      </c>
      <c r="I82" s="12">
        <f>G82*0.22</f>
        <v>29.48</v>
      </c>
      <c r="J82" s="12">
        <f>G82+H82+I82</f>
        <v>182.23999999999998</v>
      </c>
      <c r="K82" s="12">
        <f>J82*1.1</f>
        <v>200.464</v>
      </c>
      <c r="L82" s="7"/>
      <c r="M82" s="4" t="s">
        <v>1162</v>
      </c>
      <c r="N82" s="7" t="s">
        <v>1163</v>
      </c>
      <c r="O82" s="8" t="s">
        <v>176</v>
      </c>
      <c r="P82" s="10">
        <v>46035</v>
      </c>
    </row>
    <row r="83" spans="1:16" ht="345" x14ac:dyDescent="0.2">
      <c r="A83" s="3" t="s">
        <v>14</v>
      </c>
      <c r="B83" s="4" t="s">
        <v>1154</v>
      </c>
      <c r="C83" s="4" t="s">
        <v>1171</v>
      </c>
      <c r="D83" s="4" t="s">
        <v>1155</v>
      </c>
      <c r="E83" s="4" t="s">
        <v>139</v>
      </c>
      <c r="F83" s="5">
        <v>1</v>
      </c>
      <c r="G83" s="6">
        <v>7120.86</v>
      </c>
      <c r="H83" s="11">
        <f>G83*0.1</f>
        <v>712.08600000000001</v>
      </c>
      <c r="I83" s="12">
        <f>G83*0.15</f>
        <v>1068.1289999999999</v>
      </c>
      <c r="J83" s="12">
        <f>G83+H83+I83</f>
        <v>8901.0750000000007</v>
      </c>
      <c r="K83" s="12">
        <f>J83*1.1</f>
        <v>9791.1825000000008</v>
      </c>
      <c r="L83" s="7"/>
      <c r="M83" s="4" t="s">
        <v>1156</v>
      </c>
      <c r="N83" s="7" t="s">
        <v>1157</v>
      </c>
      <c r="O83" s="8" t="s">
        <v>1172</v>
      </c>
      <c r="P83" s="10">
        <v>46035</v>
      </c>
    </row>
    <row r="84" spans="1:16" ht="345" x14ac:dyDescent="0.2">
      <c r="A84" s="3" t="s">
        <v>14</v>
      </c>
      <c r="B84" s="4" t="s">
        <v>1154</v>
      </c>
      <c r="C84" s="4" t="s">
        <v>1173</v>
      </c>
      <c r="D84" s="4" t="s">
        <v>1155</v>
      </c>
      <c r="E84" s="4" t="s">
        <v>139</v>
      </c>
      <c r="F84" s="5">
        <v>1</v>
      </c>
      <c r="G84" s="6">
        <v>9288.08</v>
      </c>
      <c r="H84" s="11">
        <f>G84*0.1</f>
        <v>928.80799999999999</v>
      </c>
      <c r="I84" s="12">
        <f>G84*0.15</f>
        <v>1393.212</v>
      </c>
      <c r="J84" s="12">
        <f>G84+H84+I84</f>
        <v>11610.099999999999</v>
      </c>
      <c r="K84" s="12">
        <f>J84*1.1</f>
        <v>12771.109999999999</v>
      </c>
      <c r="L84" s="7"/>
      <c r="M84" s="4" t="s">
        <v>1156</v>
      </c>
      <c r="N84" s="7" t="s">
        <v>1157</v>
      </c>
      <c r="O84" s="8" t="s">
        <v>1174</v>
      </c>
      <c r="P84" s="10">
        <v>46035</v>
      </c>
    </row>
    <row r="85" spans="1:16" ht="345" x14ac:dyDescent="0.2">
      <c r="A85" s="3" t="s">
        <v>14</v>
      </c>
      <c r="B85" s="4" t="s">
        <v>1154</v>
      </c>
      <c r="C85" s="4" t="s">
        <v>1032</v>
      </c>
      <c r="D85" s="4" t="s">
        <v>1155</v>
      </c>
      <c r="E85" s="4" t="s">
        <v>139</v>
      </c>
      <c r="F85" s="5">
        <v>1</v>
      </c>
      <c r="G85" s="6">
        <v>1238.4100000000001</v>
      </c>
      <c r="H85" s="11">
        <f>G85*0.1</f>
        <v>123.84100000000001</v>
      </c>
      <c r="I85" s="12">
        <f>G85*0.15</f>
        <v>185.76150000000001</v>
      </c>
      <c r="J85" s="12">
        <f>G85+H85+I85</f>
        <v>1548.0125000000003</v>
      </c>
      <c r="K85" s="12">
        <f>J85*1.1</f>
        <v>1702.8137500000005</v>
      </c>
      <c r="L85" s="7"/>
      <c r="M85" s="4" t="s">
        <v>1156</v>
      </c>
      <c r="N85" s="7" t="s">
        <v>1157</v>
      </c>
      <c r="O85" s="8" t="s">
        <v>1158</v>
      </c>
      <c r="P85" s="10">
        <v>46035</v>
      </c>
    </row>
    <row r="86" spans="1:16" ht="345" x14ac:dyDescent="0.2">
      <c r="A86" s="3" t="s">
        <v>14</v>
      </c>
      <c r="B86" s="4" t="s">
        <v>1154</v>
      </c>
      <c r="C86" s="4" t="s">
        <v>1159</v>
      </c>
      <c r="D86" s="4" t="s">
        <v>1155</v>
      </c>
      <c r="E86" s="4" t="s">
        <v>139</v>
      </c>
      <c r="F86" s="5">
        <v>1</v>
      </c>
      <c r="G86" s="6">
        <v>3096.03</v>
      </c>
      <c r="H86" s="11">
        <f>G86*0.1</f>
        <v>309.60300000000007</v>
      </c>
      <c r="I86" s="12">
        <f>G86*0.15</f>
        <v>464.40449999999998</v>
      </c>
      <c r="J86" s="12">
        <f>G86+H86+I86</f>
        <v>3870.0375000000004</v>
      </c>
      <c r="K86" s="12">
        <f>J86*1.1</f>
        <v>4257.0412500000011</v>
      </c>
      <c r="L86" s="7"/>
      <c r="M86" s="4" t="s">
        <v>1156</v>
      </c>
      <c r="N86" s="7" t="s">
        <v>1157</v>
      </c>
      <c r="O86" s="8" t="s">
        <v>1160</v>
      </c>
      <c r="P86" s="10">
        <v>46035</v>
      </c>
    </row>
    <row r="87" spans="1:16" ht="345" x14ac:dyDescent="0.2">
      <c r="A87" s="3" t="s">
        <v>14</v>
      </c>
      <c r="B87" s="4" t="s">
        <v>1154</v>
      </c>
      <c r="C87" s="4" t="s">
        <v>1166</v>
      </c>
      <c r="D87" s="4" t="s">
        <v>1155</v>
      </c>
      <c r="E87" s="4" t="s">
        <v>139</v>
      </c>
      <c r="F87" s="5">
        <v>1</v>
      </c>
      <c r="G87" s="6">
        <v>4644.04</v>
      </c>
      <c r="H87" s="11">
        <f>G87*0.1</f>
        <v>464.404</v>
      </c>
      <c r="I87" s="12">
        <f>G87*0.15</f>
        <v>696.60599999999999</v>
      </c>
      <c r="J87" s="12">
        <f>G87+H87+I87</f>
        <v>5805.0499999999993</v>
      </c>
      <c r="K87" s="12">
        <f>J87*1.1</f>
        <v>6385.5549999999994</v>
      </c>
      <c r="L87" s="7"/>
      <c r="M87" s="4" t="s">
        <v>1156</v>
      </c>
      <c r="N87" s="7" t="s">
        <v>1157</v>
      </c>
      <c r="O87" s="8" t="s">
        <v>1167</v>
      </c>
      <c r="P87" s="10">
        <v>46035</v>
      </c>
    </row>
    <row r="88" spans="1:16" ht="270" x14ac:dyDescent="0.2">
      <c r="A88" s="3" t="s">
        <v>55</v>
      </c>
      <c r="B88" s="4" t="s">
        <v>55</v>
      </c>
      <c r="C88" s="4" t="s">
        <v>537</v>
      </c>
      <c r="D88" s="4" t="s">
        <v>108</v>
      </c>
      <c r="E88" s="4" t="s">
        <v>56</v>
      </c>
      <c r="F88" s="5">
        <v>1</v>
      </c>
      <c r="G88" s="6">
        <v>1094</v>
      </c>
      <c r="H88" s="11">
        <f>G88*0.1</f>
        <v>109.4</v>
      </c>
      <c r="I88" s="12">
        <f>G88*0.15</f>
        <v>164.1</v>
      </c>
      <c r="J88" s="12">
        <f>G88+H88+I88</f>
        <v>1367.5</v>
      </c>
      <c r="K88" s="12">
        <f>J88*1.1</f>
        <v>1504.2500000000002</v>
      </c>
      <c r="L88" s="7"/>
      <c r="M88" s="4" t="s">
        <v>484</v>
      </c>
      <c r="N88" s="7" t="s">
        <v>1005</v>
      </c>
      <c r="O88" s="8" t="s">
        <v>964</v>
      </c>
      <c r="P88" s="10">
        <v>46021</v>
      </c>
    </row>
    <row r="89" spans="1:16" ht="270" x14ac:dyDescent="0.2">
      <c r="A89" s="3" t="s">
        <v>55</v>
      </c>
      <c r="B89" s="4" t="s">
        <v>55</v>
      </c>
      <c r="C89" s="4" t="s">
        <v>540</v>
      </c>
      <c r="D89" s="4" t="s">
        <v>108</v>
      </c>
      <c r="E89" s="4" t="s">
        <v>56</v>
      </c>
      <c r="F89" s="5">
        <v>1</v>
      </c>
      <c r="G89" s="6">
        <v>1094</v>
      </c>
      <c r="H89" s="11">
        <f>G89*0.1</f>
        <v>109.4</v>
      </c>
      <c r="I89" s="12">
        <f>G89*0.15</f>
        <v>164.1</v>
      </c>
      <c r="J89" s="12">
        <f>G89+H89+I89</f>
        <v>1367.5</v>
      </c>
      <c r="K89" s="12">
        <f>J89*1.1</f>
        <v>1504.2500000000002</v>
      </c>
      <c r="L89" s="7"/>
      <c r="M89" s="4" t="s">
        <v>484</v>
      </c>
      <c r="N89" s="7" t="s">
        <v>1005</v>
      </c>
      <c r="O89" s="8" t="s">
        <v>965</v>
      </c>
      <c r="P89" s="10">
        <v>46021</v>
      </c>
    </row>
    <row r="90" spans="1:16" ht="270" x14ac:dyDescent="0.2">
      <c r="A90" s="3" t="s">
        <v>55</v>
      </c>
      <c r="B90" s="4" t="s">
        <v>55</v>
      </c>
      <c r="C90" s="4" t="s">
        <v>966</v>
      </c>
      <c r="D90" s="4" t="s">
        <v>108</v>
      </c>
      <c r="E90" s="4" t="s">
        <v>56</v>
      </c>
      <c r="F90" s="5">
        <v>20</v>
      </c>
      <c r="G90" s="6">
        <v>21880</v>
      </c>
      <c r="H90" s="11">
        <f>G90*0.1</f>
        <v>2188</v>
      </c>
      <c r="I90" s="12">
        <f>G90*0.15</f>
        <v>3282</v>
      </c>
      <c r="J90" s="12">
        <f>G90+H90+I90</f>
        <v>27350</v>
      </c>
      <c r="K90" s="12">
        <f>J90*1.1</f>
        <v>30085.000000000004</v>
      </c>
      <c r="L90" s="7"/>
      <c r="M90" s="4" t="s">
        <v>484</v>
      </c>
      <c r="N90" s="7" t="s">
        <v>1005</v>
      </c>
      <c r="O90" s="8" t="s">
        <v>967</v>
      </c>
      <c r="P90" s="10">
        <v>46021</v>
      </c>
    </row>
    <row r="91" spans="1:16" ht="270" x14ac:dyDescent="0.2">
      <c r="A91" s="3" t="s">
        <v>55</v>
      </c>
      <c r="B91" s="4" t="s">
        <v>55</v>
      </c>
      <c r="C91" s="4" t="s">
        <v>538</v>
      </c>
      <c r="D91" s="4" t="s">
        <v>108</v>
      </c>
      <c r="E91" s="4" t="s">
        <v>56</v>
      </c>
      <c r="F91" s="5">
        <v>28</v>
      </c>
      <c r="G91" s="6">
        <v>30632</v>
      </c>
      <c r="H91" s="11">
        <f>G91*0.1</f>
        <v>3063.2000000000003</v>
      </c>
      <c r="I91" s="12">
        <f>G91*0.15</f>
        <v>4594.8</v>
      </c>
      <c r="J91" s="12">
        <f>G91+H91+I91</f>
        <v>38290</v>
      </c>
      <c r="K91" s="12">
        <f>J91*1.1</f>
        <v>42119</v>
      </c>
      <c r="L91" s="7"/>
      <c r="M91" s="4" t="s">
        <v>484</v>
      </c>
      <c r="N91" s="7" t="s">
        <v>1005</v>
      </c>
      <c r="O91" s="8" t="s">
        <v>968</v>
      </c>
      <c r="P91" s="10">
        <v>46021</v>
      </c>
    </row>
    <row r="92" spans="1:16" ht="270" x14ac:dyDescent="0.2">
      <c r="A92" s="3" t="s">
        <v>55</v>
      </c>
      <c r="B92" s="4" t="s">
        <v>55</v>
      </c>
      <c r="C92" s="4" t="s">
        <v>541</v>
      </c>
      <c r="D92" s="4" t="s">
        <v>108</v>
      </c>
      <c r="E92" s="4" t="s">
        <v>56</v>
      </c>
      <c r="F92" s="5">
        <v>28</v>
      </c>
      <c r="G92" s="6">
        <v>30632</v>
      </c>
      <c r="H92" s="11">
        <f>G92*0.1</f>
        <v>3063.2000000000003</v>
      </c>
      <c r="I92" s="12">
        <f>G92*0.15</f>
        <v>4594.8</v>
      </c>
      <c r="J92" s="12">
        <f>G92+H92+I92</f>
        <v>38290</v>
      </c>
      <c r="K92" s="12">
        <f>J92*1.1</f>
        <v>42119</v>
      </c>
      <c r="L92" s="7"/>
      <c r="M92" s="4" t="s">
        <v>484</v>
      </c>
      <c r="N92" s="7" t="s">
        <v>1005</v>
      </c>
      <c r="O92" s="8" t="s">
        <v>969</v>
      </c>
      <c r="P92" s="10">
        <v>46021</v>
      </c>
    </row>
    <row r="93" spans="1:16" ht="270" x14ac:dyDescent="0.2">
      <c r="A93" s="3" t="s">
        <v>55</v>
      </c>
      <c r="B93" s="4" t="s">
        <v>55</v>
      </c>
      <c r="C93" s="4" t="s">
        <v>539</v>
      </c>
      <c r="D93" s="4" t="s">
        <v>108</v>
      </c>
      <c r="E93" s="4" t="s">
        <v>56</v>
      </c>
      <c r="F93" s="5">
        <v>40</v>
      </c>
      <c r="G93" s="6">
        <v>43760</v>
      </c>
      <c r="H93" s="11">
        <f>G93*0.1</f>
        <v>4376</v>
      </c>
      <c r="I93" s="12">
        <f>G93*0.15</f>
        <v>6564</v>
      </c>
      <c r="J93" s="12">
        <f>G93+H93+I93</f>
        <v>54700</v>
      </c>
      <c r="K93" s="12">
        <f>J93*1.1</f>
        <v>60170.000000000007</v>
      </c>
      <c r="L93" s="7"/>
      <c r="M93" s="4" t="s">
        <v>484</v>
      </c>
      <c r="N93" s="7" t="s">
        <v>1005</v>
      </c>
      <c r="O93" s="8" t="s">
        <v>970</v>
      </c>
      <c r="P93" s="10">
        <v>46021</v>
      </c>
    </row>
    <row r="94" spans="1:16" ht="270" x14ac:dyDescent="0.2">
      <c r="A94" s="3" t="s">
        <v>55</v>
      </c>
      <c r="B94" s="4" t="s">
        <v>55</v>
      </c>
      <c r="C94" s="4" t="s">
        <v>542</v>
      </c>
      <c r="D94" s="4" t="s">
        <v>108</v>
      </c>
      <c r="E94" s="4" t="s">
        <v>56</v>
      </c>
      <c r="F94" s="5">
        <v>40</v>
      </c>
      <c r="G94" s="6">
        <v>43760</v>
      </c>
      <c r="H94" s="11">
        <f>G94*0.1</f>
        <v>4376</v>
      </c>
      <c r="I94" s="12">
        <f>G94*0.15</f>
        <v>6564</v>
      </c>
      <c r="J94" s="12">
        <f>G94+H94+I94</f>
        <v>54700</v>
      </c>
      <c r="K94" s="12">
        <f>J94*1.1</f>
        <v>60170.000000000007</v>
      </c>
      <c r="L94" s="7"/>
      <c r="M94" s="4" t="s">
        <v>484</v>
      </c>
      <c r="N94" s="7" t="s">
        <v>1005</v>
      </c>
      <c r="O94" s="8" t="s">
        <v>971</v>
      </c>
      <c r="P94" s="10">
        <v>46021</v>
      </c>
    </row>
    <row r="95" spans="1:16" ht="270" x14ac:dyDescent="0.2">
      <c r="A95" s="3" t="s">
        <v>55</v>
      </c>
      <c r="B95" s="4" t="s">
        <v>55</v>
      </c>
      <c r="C95" s="4" t="s">
        <v>548</v>
      </c>
      <c r="D95" s="4" t="s">
        <v>108</v>
      </c>
      <c r="E95" s="4" t="s">
        <v>56</v>
      </c>
      <c r="F95" s="5">
        <v>1</v>
      </c>
      <c r="G95" s="6">
        <v>1641</v>
      </c>
      <c r="H95" s="11">
        <f>G95*0.1</f>
        <v>164.10000000000002</v>
      </c>
      <c r="I95" s="12">
        <f>G95*0.15</f>
        <v>246.14999999999998</v>
      </c>
      <c r="J95" s="12">
        <f>G95+H95+I95</f>
        <v>2051.25</v>
      </c>
      <c r="K95" s="12">
        <f>J95*1.1</f>
        <v>2256.375</v>
      </c>
      <c r="L95" s="7"/>
      <c r="M95" s="4" t="s">
        <v>484</v>
      </c>
      <c r="N95" s="7" t="s">
        <v>1005</v>
      </c>
      <c r="O95" s="8" t="s">
        <v>972</v>
      </c>
      <c r="P95" s="10">
        <v>46021</v>
      </c>
    </row>
    <row r="96" spans="1:16" ht="270" x14ac:dyDescent="0.2">
      <c r="A96" s="3" t="s">
        <v>55</v>
      </c>
      <c r="B96" s="4" t="s">
        <v>55</v>
      </c>
      <c r="C96" s="4" t="s">
        <v>549</v>
      </c>
      <c r="D96" s="4" t="s">
        <v>108</v>
      </c>
      <c r="E96" s="4" t="s">
        <v>56</v>
      </c>
      <c r="F96" s="5">
        <v>15</v>
      </c>
      <c r="G96" s="6">
        <v>24615</v>
      </c>
      <c r="H96" s="11">
        <f>G96*0.1</f>
        <v>2461.5</v>
      </c>
      <c r="I96" s="12">
        <f>G96*0.15</f>
        <v>3692.25</v>
      </c>
      <c r="J96" s="12">
        <f>G96+H96+I96</f>
        <v>30768.75</v>
      </c>
      <c r="K96" s="12">
        <f>J96*1.1</f>
        <v>33845.625</v>
      </c>
      <c r="L96" s="7"/>
      <c r="M96" s="4" t="s">
        <v>484</v>
      </c>
      <c r="N96" s="7" t="s">
        <v>1005</v>
      </c>
      <c r="O96" s="8" t="s">
        <v>973</v>
      </c>
      <c r="P96" s="10">
        <v>46021</v>
      </c>
    </row>
    <row r="97" spans="1:16" ht="270" x14ac:dyDescent="0.2">
      <c r="A97" s="3" t="s">
        <v>55</v>
      </c>
      <c r="B97" s="4" t="s">
        <v>55</v>
      </c>
      <c r="C97" s="4" t="s">
        <v>543</v>
      </c>
      <c r="D97" s="4" t="s">
        <v>108</v>
      </c>
      <c r="E97" s="4" t="s">
        <v>56</v>
      </c>
      <c r="F97" s="5">
        <v>15</v>
      </c>
      <c r="G97" s="6">
        <v>24615</v>
      </c>
      <c r="H97" s="11">
        <f>G97*0.1</f>
        <v>2461.5</v>
      </c>
      <c r="I97" s="12">
        <f>G97*0.15</f>
        <v>3692.25</v>
      </c>
      <c r="J97" s="12">
        <f>G97+H97+I97</f>
        <v>30768.75</v>
      </c>
      <c r="K97" s="12">
        <f>J97*1.1</f>
        <v>33845.625</v>
      </c>
      <c r="L97" s="7"/>
      <c r="M97" s="4" t="s">
        <v>484</v>
      </c>
      <c r="N97" s="7" t="s">
        <v>1005</v>
      </c>
      <c r="O97" s="8" t="s">
        <v>974</v>
      </c>
      <c r="P97" s="10">
        <v>46021</v>
      </c>
    </row>
    <row r="98" spans="1:16" ht="270" x14ac:dyDescent="0.2">
      <c r="A98" s="3" t="s">
        <v>55</v>
      </c>
      <c r="B98" s="4" t="s">
        <v>55</v>
      </c>
      <c r="C98" s="4" t="s">
        <v>550</v>
      </c>
      <c r="D98" s="4" t="s">
        <v>108</v>
      </c>
      <c r="E98" s="4" t="s">
        <v>56</v>
      </c>
      <c r="F98" s="5">
        <v>24</v>
      </c>
      <c r="G98" s="6">
        <v>39384</v>
      </c>
      <c r="H98" s="11">
        <f>G98*0.1</f>
        <v>3938.4</v>
      </c>
      <c r="I98" s="12">
        <f>G98*0.15</f>
        <v>5907.5999999999995</v>
      </c>
      <c r="J98" s="12">
        <f>G98+H98+I98</f>
        <v>49230</v>
      </c>
      <c r="K98" s="12">
        <f>J98*1.1</f>
        <v>54153.000000000007</v>
      </c>
      <c r="L98" s="7"/>
      <c r="M98" s="4" t="s">
        <v>484</v>
      </c>
      <c r="N98" s="7" t="s">
        <v>1005</v>
      </c>
      <c r="O98" s="8" t="s">
        <v>975</v>
      </c>
      <c r="P98" s="10">
        <v>46021</v>
      </c>
    </row>
    <row r="99" spans="1:16" ht="270" x14ac:dyDescent="0.2">
      <c r="A99" s="3" t="s">
        <v>55</v>
      </c>
      <c r="B99" s="4" t="s">
        <v>55</v>
      </c>
      <c r="C99" s="4" t="s">
        <v>544</v>
      </c>
      <c r="D99" s="4" t="s">
        <v>108</v>
      </c>
      <c r="E99" s="4" t="s">
        <v>56</v>
      </c>
      <c r="F99" s="5">
        <v>24</v>
      </c>
      <c r="G99" s="6">
        <v>39384</v>
      </c>
      <c r="H99" s="11">
        <f>G99*0.1</f>
        <v>3938.4</v>
      </c>
      <c r="I99" s="12">
        <f>G99*0.15</f>
        <v>5907.5999999999995</v>
      </c>
      <c r="J99" s="12">
        <f>G99+H99+I99</f>
        <v>49230</v>
      </c>
      <c r="K99" s="12">
        <f>J99*1.1</f>
        <v>54153.000000000007</v>
      </c>
      <c r="L99" s="7"/>
      <c r="M99" s="4" t="s">
        <v>484</v>
      </c>
      <c r="N99" s="7" t="s">
        <v>1005</v>
      </c>
      <c r="O99" s="8" t="s">
        <v>976</v>
      </c>
      <c r="P99" s="10">
        <v>46021</v>
      </c>
    </row>
    <row r="100" spans="1:16" ht="270" x14ac:dyDescent="0.2">
      <c r="A100" s="3" t="s">
        <v>55</v>
      </c>
      <c r="B100" s="4" t="s">
        <v>55</v>
      </c>
      <c r="C100" s="4" t="s">
        <v>528</v>
      </c>
      <c r="D100" s="4" t="s">
        <v>108</v>
      </c>
      <c r="E100" s="4" t="s">
        <v>56</v>
      </c>
      <c r="F100" s="5">
        <v>25</v>
      </c>
      <c r="G100" s="6">
        <v>41025</v>
      </c>
      <c r="H100" s="11">
        <f>G100*0.1</f>
        <v>4102.5</v>
      </c>
      <c r="I100" s="12">
        <f>G100*0.15</f>
        <v>6153.75</v>
      </c>
      <c r="J100" s="12">
        <f>G100+H100+I100</f>
        <v>51281.25</v>
      </c>
      <c r="K100" s="12">
        <f>J100*1.1</f>
        <v>56409.375000000007</v>
      </c>
      <c r="L100" s="7"/>
      <c r="M100" s="4" t="s">
        <v>484</v>
      </c>
      <c r="N100" s="7" t="s">
        <v>1005</v>
      </c>
      <c r="O100" s="8" t="s">
        <v>529</v>
      </c>
      <c r="P100" s="10">
        <v>46021</v>
      </c>
    </row>
    <row r="101" spans="1:16" ht="270" x14ac:dyDescent="0.2">
      <c r="A101" s="3" t="s">
        <v>55</v>
      </c>
      <c r="B101" s="4" t="s">
        <v>55</v>
      </c>
      <c r="C101" s="4" t="s">
        <v>507</v>
      </c>
      <c r="D101" s="4" t="s">
        <v>108</v>
      </c>
      <c r="E101" s="4" t="s">
        <v>56</v>
      </c>
      <c r="F101" s="5">
        <v>25</v>
      </c>
      <c r="G101" s="6">
        <v>41025</v>
      </c>
      <c r="H101" s="11">
        <f>G101*0.1</f>
        <v>4102.5</v>
      </c>
      <c r="I101" s="12">
        <f>G101*0.15</f>
        <v>6153.75</v>
      </c>
      <c r="J101" s="12">
        <f>G101+H101+I101</f>
        <v>51281.25</v>
      </c>
      <c r="K101" s="12">
        <f>J101*1.1</f>
        <v>56409.375000000007</v>
      </c>
      <c r="L101" s="7"/>
      <c r="M101" s="4" t="s">
        <v>484</v>
      </c>
      <c r="N101" s="7" t="s">
        <v>1005</v>
      </c>
      <c r="O101" s="8" t="s">
        <v>508</v>
      </c>
      <c r="P101" s="10">
        <v>46021</v>
      </c>
    </row>
    <row r="102" spans="1:16" ht="270" x14ac:dyDescent="0.2">
      <c r="A102" s="3" t="s">
        <v>55</v>
      </c>
      <c r="B102" s="4" t="s">
        <v>55</v>
      </c>
      <c r="C102" s="4" t="s">
        <v>530</v>
      </c>
      <c r="D102" s="4" t="s">
        <v>108</v>
      </c>
      <c r="E102" s="4" t="s">
        <v>56</v>
      </c>
      <c r="F102" s="5">
        <v>30</v>
      </c>
      <c r="G102" s="6">
        <v>49230</v>
      </c>
      <c r="H102" s="11">
        <f>G102*0.1</f>
        <v>4923</v>
      </c>
      <c r="I102" s="12">
        <f>G102*0.15</f>
        <v>7384.5</v>
      </c>
      <c r="J102" s="12">
        <f>G102+H102+I102</f>
        <v>61537.5</v>
      </c>
      <c r="K102" s="12">
        <f>J102*1.1</f>
        <v>67691.25</v>
      </c>
      <c r="L102" s="7"/>
      <c r="M102" s="4" t="s">
        <v>484</v>
      </c>
      <c r="N102" s="7" t="s">
        <v>1005</v>
      </c>
      <c r="O102" s="8" t="s">
        <v>531</v>
      </c>
      <c r="P102" s="10">
        <v>46021</v>
      </c>
    </row>
    <row r="103" spans="1:16" ht="270" x14ac:dyDescent="0.2">
      <c r="A103" s="3" t="s">
        <v>55</v>
      </c>
      <c r="B103" s="4" t="s">
        <v>55</v>
      </c>
      <c r="C103" s="4" t="s">
        <v>488</v>
      </c>
      <c r="D103" s="4" t="s">
        <v>108</v>
      </c>
      <c r="E103" s="4" t="s">
        <v>56</v>
      </c>
      <c r="F103" s="5">
        <v>30</v>
      </c>
      <c r="G103" s="6">
        <v>49230</v>
      </c>
      <c r="H103" s="11">
        <f>G103*0.1</f>
        <v>4923</v>
      </c>
      <c r="I103" s="12">
        <f>G103*0.15</f>
        <v>7384.5</v>
      </c>
      <c r="J103" s="12">
        <f>G103+H103+I103</f>
        <v>61537.5</v>
      </c>
      <c r="K103" s="12">
        <f>J103*1.1</f>
        <v>67691.25</v>
      </c>
      <c r="L103" s="7"/>
      <c r="M103" s="4" t="s">
        <v>484</v>
      </c>
      <c r="N103" s="7" t="s">
        <v>1005</v>
      </c>
      <c r="O103" s="8" t="s">
        <v>489</v>
      </c>
      <c r="P103" s="10">
        <v>46021</v>
      </c>
    </row>
    <row r="104" spans="1:16" ht="270" x14ac:dyDescent="0.2">
      <c r="A104" s="3" t="s">
        <v>55</v>
      </c>
      <c r="B104" s="4" t="s">
        <v>55</v>
      </c>
      <c r="C104" s="4" t="s">
        <v>483</v>
      </c>
      <c r="D104" s="4" t="s">
        <v>108</v>
      </c>
      <c r="E104" s="4" t="s">
        <v>56</v>
      </c>
      <c r="F104" s="5">
        <v>1</v>
      </c>
      <c r="G104" s="6">
        <v>218.8</v>
      </c>
      <c r="H104" s="11">
        <f>G104*0.14</f>
        <v>30.632000000000005</v>
      </c>
      <c r="I104" s="12">
        <f>G104*0.22</f>
        <v>48.136000000000003</v>
      </c>
      <c r="J104" s="12">
        <f>G104+H104+I104</f>
        <v>297.56800000000004</v>
      </c>
      <c r="K104" s="12">
        <f>J104*1.1</f>
        <v>327.3248000000001</v>
      </c>
      <c r="L104" s="7"/>
      <c r="M104" s="4" t="s">
        <v>484</v>
      </c>
      <c r="N104" s="7" t="s">
        <v>1005</v>
      </c>
      <c r="O104" s="8" t="s">
        <v>485</v>
      </c>
      <c r="P104" s="10">
        <v>46021</v>
      </c>
    </row>
    <row r="105" spans="1:16" ht="270" x14ac:dyDescent="0.2">
      <c r="A105" s="3" t="s">
        <v>55</v>
      </c>
      <c r="B105" s="4" t="s">
        <v>55</v>
      </c>
      <c r="C105" s="4" t="s">
        <v>513</v>
      </c>
      <c r="D105" s="4" t="s">
        <v>108</v>
      </c>
      <c r="E105" s="4" t="s">
        <v>56</v>
      </c>
      <c r="F105" s="5">
        <v>1</v>
      </c>
      <c r="G105" s="6">
        <v>218.8</v>
      </c>
      <c r="H105" s="11">
        <f>G105*0.14</f>
        <v>30.632000000000005</v>
      </c>
      <c r="I105" s="12">
        <f>G105*0.22</f>
        <v>48.136000000000003</v>
      </c>
      <c r="J105" s="12">
        <f>G105+H105+I105</f>
        <v>297.56800000000004</v>
      </c>
      <c r="K105" s="12">
        <f>J105*1.1</f>
        <v>327.3248000000001</v>
      </c>
      <c r="L105" s="7"/>
      <c r="M105" s="4" t="s">
        <v>484</v>
      </c>
      <c r="N105" s="7" t="s">
        <v>1005</v>
      </c>
      <c r="O105" s="8" t="s">
        <v>514</v>
      </c>
      <c r="P105" s="10">
        <v>46021</v>
      </c>
    </row>
    <row r="106" spans="1:16" ht="270" x14ac:dyDescent="0.2">
      <c r="A106" s="3" t="s">
        <v>55</v>
      </c>
      <c r="B106" s="4" t="s">
        <v>55</v>
      </c>
      <c r="C106" s="4" t="s">
        <v>486</v>
      </c>
      <c r="D106" s="4" t="s">
        <v>108</v>
      </c>
      <c r="E106" s="4" t="s">
        <v>56</v>
      </c>
      <c r="F106" s="5">
        <v>48</v>
      </c>
      <c r="G106" s="6">
        <v>10502.4</v>
      </c>
      <c r="H106" s="11">
        <f>G106*0.1</f>
        <v>1050.24</v>
      </c>
      <c r="I106" s="12">
        <f>G106*0.15</f>
        <v>1575.36</v>
      </c>
      <c r="J106" s="12">
        <f>G106+H106+I106</f>
        <v>13128</v>
      </c>
      <c r="K106" s="12">
        <f>J106*1.1</f>
        <v>14440.800000000001</v>
      </c>
      <c r="L106" s="7"/>
      <c r="M106" s="4" t="s">
        <v>484</v>
      </c>
      <c r="N106" s="7" t="s">
        <v>1005</v>
      </c>
      <c r="O106" s="8" t="s">
        <v>487</v>
      </c>
      <c r="P106" s="10">
        <v>46021</v>
      </c>
    </row>
    <row r="107" spans="1:16" ht="270" x14ac:dyDescent="0.2">
      <c r="A107" s="3" t="s">
        <v>55</v>
      </c>
      <c r="B107" s="4" t="s">
        <v>55</v>
      </c>
      <c r="C107" s="4" t="s">
        <v>515</v>
      </c>
      <c r="D107" s="4" t="s">
        <v>108</v>
      </c>
      <c r="E107" s="4" t="s">
        <v>56</v>
      </c>
      <c r="F107" s="5">
        <v>48</v>
      </c>
      <c r="G107" s="6">
        <v>10502.4</v>
      </c>
      <c r="H107" s="11">
        <f>G107*0.1</f>
        <v>1050.24</v>
      </c>
      <c r="I107" s="12">
        <f>G107*0.15</f>
        <v>1575.36</v>
      </c>
      <c r="J107" s="12">
        <f>G107+H107+I107</f>
        <v>13128</v>
      </c>
      <c r="K107" s="12">
        <f>J107*1.1</f>
        <v>14440.800000000001</v>
      </c>
      <c r="L107" s="7"/>
      <c r="M107" s="4" t="s">
        <v>484</v>
      </c>
      <c r="N107" s="7" t="s">
        <v>1005</v>
      </c>
      <c r="O107" s="8" t="s">
        <v>516</v>
      </c>
      <c r="P107" s="10">
        <v>46021</v>
      </c>
    </row>
    <row r="108" spans="1:16" ht="270" x14ac:dyDescent="0.2">
      <c r="A108" s="3" t="s">
        <v>55</v>
      </c>
      <c r="B108" s="4" t="s">
        <v>55</v>
      </c>
      <c r="C108" s="4" t="s">
        <v>532</v>
      </c>
      <c r="D108" s="4" t="s">
        <v>108</v>
      </c>
      <c r="E108" s="4" t="s">
        <v>56</v>
      </c>
      <c r="F108" s="5">
        <v>1</v>
      </c>
      <c r="G108" s="6">
        <v>2188</v>
      </c>
      <c r="H108" s="11">
        <f>G108*0.1</f>
        <v>218.8</v>
      </c>
      <c r="I108" s="12">
        <f>G108*0.15</f>
        <v>328.2</v>
      </c>
      <c r="J108" s="12">
        <f>G108+H108+I108</f>
        <v>2735</v>
      </c>
      <c r="K108" s="12">
        <f>J108*1.1</f>
        <v>3008.5000000000005</v>
      </c>
      <c r="L108" s="7"/>
      <c r="M108" s="4" t="s">
        <v>484</v>
      </c>
      <c r="N108" s="7" t="s">
        <v>1005</v>
      </c>
      <c r="O108" s="8" t="s">
        <v>533</v>
      </c>
      <c r="P108" s="10">
        <v>46021</v>
      </c>
    </row>
    <row r="109" spans="1:16" ht="270" x14ac:dyDescent="0.2">
      <c r="A109" s="3" t="s">
        <v>55</v>
      </c>
      <c r="B109" s="4" t="s">
        <v>55</v>
      </c>
      <c r="C109" s="4" t="s">
        <v>490</v>
      </c>
      <c r="D109" s="4" t="s">
        <v>108</v>
      </c>
      <c r="E109" s="4" t="s">
        <v>56</v>
      </c>
      <c r="F109" s="5">
        <v>1</v>
      </c>
      <c r="G109" s="6">
        <v>2188</v>
      </c>
      <c r="H109" s="11">
        <f>G109*0.1</f>
        <v>218.8</v>
      </c>
      <c r="I109" s="12">
        <f>G109*0.15</f>
        <v>328.2</v>
      </c>
      <c r="J109" s="12">
        <f>G109+H109+I109</f>
        <v>2735</v>
      </c>
      <c r="K109" s="12">
        <f>J109*1.1</f>
        <v>3008.5000000000005</v>
      </c>
      <c r="L109" s="7"/>
      <c r="M109" s="4" t="s">
        <v>484</v>
      </c>
      <c r="N109" s="7" t="s">
        <v>1005</v>
      </c>
      <c r="O109" s="8" t="s">
        <v>491</v>
      </c>
      <c r="P109" s="10">
        <v>46021</v>
      </c>
    </row>
    <row r="110" spans="1:16" ht="270" x14ac:dyDescent="0.2">
      <c r="A110" s="3" t="s">
        <v>55</v>
      </c>
      <c r="B110" s="4" t="s">
        <v>55</v>
      </c>
      <c r="C110" s="4" t="s">
        <v>517</v>
      </c>
      <c r="D110" s="4" t="s">
        <v>108</v>
      </c>
      <c r="E110" s="4" t="s">
        <v>56</v>
      </c>
      <c r="F110" s="5">
        <v>25</v>
      </c>
      <c r="G110" s="6">
        <v>54700</v>
      </c>
      <c r="H110" s="11">
        <f>G110*0.1</f>
        <v>5470</v>
      </c>
      <c r="I110" s="12">
        <f>G110*0.15</f>
        <v>8205</v>
      </c>
      <c r="J110" s="12">
        <f>G110+H110+I110</f>
        <v>68375</v>
      </c>
      <c r="K110" s="12">
        <f>J110*1.1</f>
        <v>75212.5</v>
      </c>
      <c r="L110" s="7"/>
      <c r="M110" s="4" t="s">
        <v>484</v>
      </c>
      <c r="N110" s="7" t="s">
        <v>1005</v>
      </c>
      <c r="O110" s="8" t="s">
        <v>518</v>
      </c>
      <c r="P110" s="10">
        <v>46021</v>
      </c>
    </row>
    <row r="111" spans="1:16" ht="270" x14ac:dyDescent="0.2">
      <c r="A111" s="3" t="s">
        <v>55</v>
      </c>
      <c r="B111" s="4" t="s">
        <v>55</v>
      </c>
      <c r="C111" s="4" t="s">
        <v>492</v>
      </c>
      <c r="D111" s="4" t="s">
        <v>108</v>
      </c>
      <c r="E111" s="4" t="s">
        <v>56</v>
      </c>
      <c r="F111" s="5">
        <v>25</v>
      </c>
      <c r="G111" s="6">
        <v>54700</v>
      </c>
      <c r="H111" s="11">
        <f>G111*0.1</f>
        <v>5470</v>
      </c>
      <c r="I111" s="12">
        <f>G111*0.15</f>
        <v>8205</v>
      </c>
      <c r="J111" s="12">
        <f>G111+H111+I111</f>
        <v>68375</v>
      </c>
      <c r="K111" s="12">
        <f>J111*1.1</f>
        <v>75212.5</v>
      </c>
      <c r="L111" s="7"/>
      <c r="M111" s="4" t="s">
        <v>484</v>
      </c>
      <c r="N111" s="7" t="s">
        <v>1005</v>
      </c>
      <c r="O111" s="8" t="s">
        <v>493</v>
      </c>
      <c r="P111" s="10">
        <v>46021</v>
      </c>
    </row>
    <row r="112" spans="1:16" ht="270" x14ac:dyDescent="0.2">
      <c r="A112" s="3" t="s">
        <v>55</v>
      </c>
      <c r="B112" s="4" t="s">
        <v>55</v>
      </c>
      <c r="C112" s="4" t="s">
        <v>519</v>
      </c>
      <c r="D112" s="4" t="s">
        <v>108</v>
      </c>
      <c r="E112" s="4" t="s">
        <v>56</v>
      </c>
      <c r="F112" s="5">
        <v>28</v>
      </c>
      <c r="G112" s="6">
        <v>61264</v>
      </c>
      <c r="H112" s="11">
        <f>G112*0.1</f>
        <v>6126.4000000000005</v>
      </c>
      <c r="I112" s="12">
        <f>G112*0.15</f>
        <v>9189.6</v>
      </c>
      <c r="J112" s="12">
        <f>G112+H112+I112</f>
        <v>76580</v>
      </c>
      <c r="K112" s="12">
        <f>J112*1.1</f>
        <v>84238</v>
      </c>
      <c r="L112" s="7"/>
      <c r="M112" s="4" t="s">
        <v>484</v>
      </c>
      <c r="N112" s="7" t="s">
        <v>1005</v>
      </c>
      <c r="O112" s="8" t="s">
        <v>520</v>
      </c>
      <c r="P112" s="10">
        <v>46021</v>
      </c>
    </row>
    <row r="113" spans="1:16" ht="270" x14ac:dyDescent="0.2">
      <c r="A113" s="3" t="s">
        <v>55</v>
      </c>
      <c r="B113" s="4" t="s">
        <v>55</v>
      </c>
      <c r="C113" s="4" t="s">
        <v>1101</v>
      </c>
      <c r="D113" s="4" t="s">
        <v>108</v>
      </c>
      <c r="E113" s="4" t="s">
        <v>56</v>
      </c>
      <c r="F113" s="5">
        <v>28</v>
      </c>
      <c r="G113" s="6">
        <v>61264</v>
      </c>
      <c r="H113" s="11">
        <f>G113*0.1</f>
        <v>6126.4000000000005</v>
      </c>
      <c r="I113" s="12">
        <f>G113*0.15</f>
        <v>9189.6</v>
      </c>
      <c r="J113" s="12">
        <f>G113+H113+I113</f>
        <v>76580</v>
      </c>
      <c r="K113" s="12">
        <f>J113*1.1</f>
        <v>84238</v>
      </c>
      <c r="L113" s="7"/>
      <c r="M113" s="4" t="s">
        <v>484</v>
      </c>
      <c r="N113" s="7" t="s">
        <v>1005</v>
      </c>
      <c r="O113" s="8" t="s">
        <v>494</v>
      </c>
      <c r="P113" s="10">
        <v>46021</v>
      </c>
    </row>
    <row r="114" spans="1:16" ht="270" x14ac:dyDescent="0.2">
      <c r="A114" s="3" t="s">
        <v>55</v>
      </c>
      <c r="B114" s="4" t="s">
        <v>55</v>
      </c>
      <c r="C114" s="4" t="s">
        <v>521</v>
      </c>
      <c r="D114" s="4" t="s">
        <v>108</v>
      </c>
      <c r="E114" s="4" t="s">
        <v>56</v>
      </c>
      <c r="F114" s="5">
        <v>32</v>
      </c>
      <c r="G114" s="6">
        <v>70016</v>
      </c>
      <c r="H114" s="11">
        <f>G114*0.1</f>
        <v>7001.6</v>
      </c>
      <c r="I114" s="12">
        <f>G114*0.15</f>
        <v>10502.4</v>
      </c>
      <c r="J114" s="12">
        <f>G114+H114+I114</f>
        <v>87520</v>
      </c>
      <c r="K114" s="12">
        <f>J114*1.1</f>
        <v>96272.000000000015</v>
      </c>
      <c r="L114" s="7"/>
      <c r="M114" s="4" t="s">
        <v>484</v>
      </c>
      <c r="N114" s="7" t="s">
        <v>1005</v>
      </c>
      <c r="O114" s="8" t="s">
        <v>522</v>
      </c>
      <c r="P114" s="10">
        <v>46021</v>
      </c>
    </row>
    <row r="115" spans="1:16" ht="270" x14ac:dyDescent="0.2">
      <c r="A115" s="3" t="s">
        <v>55</v>
      </c>
      <c r="B115" s="4" t="s">
        <v>55</v>
      </c>
      <c r="C115" s="4" t="s">
        <v>495</v>
      </c>
      <c r="D115" s="4" t="s">
        <v>108</v>
      </c>
      <c r="E115" s="4" t="s">
        <v>56</v>
      </c>
      <c r="F115" s="5">
        <v>32</v>
      </c>
      <c r="G115" s="6">
        <v>70016</v>
      </c>
      <c r="H115" s="11">
        <f>G115*0.1</f>
        <v>7001.6</v>
      </c>
      <c r="I115" s="12">
        <f>G115*0.15</f>
        <v>10502.4</v>
      </c>
      <c r="J115" s="12">
        <f>G115+H115+I115</f>
        <v>87520</v>
      </c>
      <c r="K115" s="12">
        <f>J115*1.1</f>
        <v>96272.000000000015</v>
      </c>
      <c r="L115" s="7"/>
      <c r="M115" s="4" t="s">
        <v>484</v>
      </c>
      <c r="N115" s="7" t="s">
        <v>1005</v>
      </c>
      <c r="O115" s="8" t="s">
        <v>496</v>
      </c>
      <c r="P115" s="10">
        <v>46021</v>
      </c>
    </row>
    <row r="116" spans="1:16" ht="270" x14ac:dyDescent="0.2">
      <c r="A116" s="3" t="s">
        <v>55</v>
      </c>
      <c r="B116" s="4" t="s">
        <v>55</v>
      </c>
      <c r="C116" s="4" t="s">
        <v>523</v>
      </c>
      <c r="D116" s="4" t="s">
        <v>108</v>
      </c>
      <c r="E116" s="4" t="s">
        <v>56</v>
      </c>
      <c r="F116" s="5">
        <v>40</v>
      </c>
      <c r="G116" s="6">
        <v>87520</v>
      </c>
      <c r="H116" s="11">
        <f>G116*0.1</f>
        <v>8752</v>
      </c>
      <c r="I116" s="12">
        <f>G116*0.15</f>
        <v>13128</v>
      </c>
      <c r="J116" s="12">
        <f>G116+H116+I116</f>
        <v>109400</v>
      </c>
      <c r="K116" s="12">
        <f>J116*1.1</f>
        <v>120340.00000000001</v>
      </c>
      <c r="L116" s="7"/>
      <c r="M116" s="4" t="s">
        <v>484</v>
      </c>
      <c r="N116" s="7" t="s">
        <v>1005</v>
      </c>
      <c r="O116" s="8" t="s">
        <v>524</v>
      </c>
      <c r="P116" s="10">
        <v>46021</v>
      </c>
    </row>
    <row r="117" spans="1:16" ht="270" x14ac:dyDescent="0.2">
      <c r="A117" s="3" t="s">
        <v>55</v>
      </c>
      <c r="B117" s="4" t="s">
        <v>55</v>
      </c>
      <c r="C117" s="4" t="s">
        <v>497</v>
      </c>
      <c r="D117" s="4" t="s">
        <v>108</v>
      </c>
      <c r="E117" s="4" t="s">
        <v>56</v>
      </c>
      <c r="F117" s="5">
        <v>40</v>
      </c>
      <c r="G117" s="6">
        <v>87520</v>
      </c>
      <c r="H117" s="11">
        <f>G117*0.1</f>
        <v>8752</v>
      </c>
      <c r="I117" s="12">
        <f>G117*0.15</f>
        <v>13128</v>
      </c>
      <c r="J117" s="12">
        <f>G117+H117+I117</f>
        <v>109400</v>
      </c>
      <c r="K117" s="12">
        <f>J117*1.1</f>
        <v>120340.00000000001</v>
      </c>
      <c r="L117" s="7"/>
      <c r="M117" s="4" t="s">
        <v>484</v>
      </c>
      <c r="N117" s="7" t="s">
        <v>1005</v>
      </c>
      <c r="O117" s="8" t="s">
        <v>498</v>
      </c>
      <c r="P117" s="10">
        <v>46021</v>
      </c>
    </row>
    <row r="118" spans="1:16" ht="270" x14ac:dyDescent="0.2">
      <c r="A118" s="3" t="s">
        <v>55</v>
      </c>
      <c r="B118" s="4" t="s">
        <v>55</v>
      </c>
      <c r="C118" s="4" t="s">
        <v>545</v>
      </c>
      <c r="D118" s="4" t="s">
        <v>108</v>
      </c>
      <c r="E118" s="4" t="s">
        <v>56</v>
      </c>
      <c r="F118" s="5">
        <v>1</v>
      </c>
      <c r="G118" s="6">
        <v>547</v>
      </c>
      <c r="H118" s="11">
        <f>G118*0.1</f>
        <v>54.7</v>
      </c>
      <c r="I118" s="12">
        <f>G118*0.15</f>
        <v>82.05</v>
      </c>
      <c r="J118" s="12">
        <f>G118+H118+I118</f>
        <v>683.75</v>
      </c>
      <c r="K118" s="12">
        <f>J118*1.1</f>
        <v>752.12500000000011</v>
      </c>
      <c r="L118" s="7"/>
      <c r="M118" s="4" t="s">
        <v>484</v>
      </c>
      <c r="N118" s="7" t="s">
        <v>1005</v>
      </c>
      <c r="O118" s="8" t="s">
        <v>882</v>
      </c>
      <c r="P118" s="10">
        <v>46021</v>
      </c>
    </row>
    <row r="119" spans="1:16" ht="270" x14ac:dyDescent="0.2">
      <c r="A119" s="3" t="s">
        <v>55</v>
      </c>
      <c r="B119" s="4" t="s">
        <v>55</v>
      </c>
      <c r="C119" s="4" t="s">
        <v>958</v>
      </c>
      <c r="D119" s="4" t="s">
        <v>108</v>
      </c>
      <c r="E119" s="4" t="s">
        <v>56</v>
      </c>
      <c r="F119" s="5">
        <v>20</v>
      </c>
      <c r="G119" s="6">
        <v>10940</v>
      </c>
      <c r="H119" s="11">
        <f>G119*0.1</f>
        <v>1094</v>
      </c>
      <c r="I119" s="12">
        <f>G119*0.15</f>
        <v>1641</v>
      </c>
      <c r="J119" s="12">
        <f>G119+H119+I119</f>
        <v>13675</v>
      </c>
      <c r="K119" s="12">
        <f>J119*1.1</f>
        <v>15042.500000000002</v>
      </c>
      <c r="L119" s="7"/>
      <c r="M119" s="4" t="s">
        <v>484</v>
      </c>
      <c r="N119" s="7" t="s">
        <v>1005</v>
      </c>
      <c r="O119" s="8" t="s">
        <v>959</v>
      </c>
      <c r="P119" s="10">
        <v>46021</v>
      </c>
    </row>
    <row r="120" spans="1:16" ht="270" x14ac:dyDescent="0.2">
      <c r="A120" s="3" t="s">
        <v>55</v>
      </c>
      <c r="B120" s="4" t="s">
        <v>55</v>
      </c>
      <c r="C120" s="4" t="s">
        <v>535</v>
      </c>
      <c r="D120" s="4" t="s">
        <v>108</v>
      </c>
      <c r="E120" s="4" t="s">
        <v>56</v>
      </c>
      <c r="F120" s="5">
        <v>28</v>
      </c>
      <c r="G120" s="6">
        <v>15316</v>
      </c>
      <c r="H120" s="11">
        <f>G120*0.1</f>
        <v>1531.6000000000001</v>
      </c>
      <c r="I120" s="12">
        <f>G120*0.15</f>
        <v>2297.4</v>
      </c>
      <c r="J120" s="12">
        <f>G120+H120+I120</f>
        <v>19145</v>
      </c>
      <c r="K120" s="12">
        <f>J120*1.1</f>
        <v>21059.5</v>
      </c>
      <c r="L120" s="7"/>
      <c r="M120" s="4" t="s">
        <v>484</v>
      </c>
      <c r="N120" s="7" t="s">
        <v>1005</v>
      </c>
      <c r="O120" s="8" t="s">
        <v>960</v>
      </c>
      <c r="P120" s="10">
        <v>46021</v>
      </c>
    </row>
    <row r="121" spans="1:16" ht="270" x14ac:dyDescent="0.2">
      <c r="A121" s="3" t="s">
        <v>55</v>
      </c>
      <c r="B121" s="4" t="s">
        <v>55</v>
      </c>
      <c r="C121" s="4" t="s">
        <v>546</v>
      </c>
      <c r="D121" s="4" t="s">
        <v>108</v>
      </c>
      <c r="E121" s="4" t="s">
        <v>56</v>
      </c>
      <c r="F121" s="5">
        <v>28</v>
      </c>
      <c r="G121" s="6">
        <v>15316</v>
      </c>
      <c r="H121" s="11">
        <f>G121*0.1</f>
        <v>1531.6000000000001</v>
      </c>
      <c r="I121" s="12">
        <f>G121*0.15</f>
        <v>2297.4</v>
      </c>
      <c r="J121" s="12">
        <f>G121+H121+I121</f>
        <v>19145</v>
      </c>
      <c r="K121" s="12">
        <f>J121*1.1</f>
        <v>21059.5</v>
      </c>
      <c r="L121" s="7"/>
      <c r="M121" s="4" t="s">
        <v>484</v>
      </c>
      <c r="N121" s="7" t="s">
        <v>1005</v>
      </c>
      <c r="O121" s="8" t="s">
        <v>961</v>
      </c>
      <c r="P121" s="10">
        <v>46021</v>
      </c>
    </row>
    <row r="122" spans="1:16" ht="270" x14ac:dyDescent="0.2">
      <c r="A122" s="3" t="s">
        <v>55</v>
      </c>
      <c r="B122" s="4" t="s">
        <v>55</v>
      </c>
      <c r="C122" s="4" t="s">
        <v>536</v>
      </c>
      <c r="D122" s="4" t="s">
        <v>108</v>
      </c>
      <c r="E122" s="4" t="s">
        <v>56</v>
      </c>
      <c r="F122" s="5">
        <v>40</v>
      </c>
      <c r="G122" s="6">
        <v>21880</v>
      </c>
      <c r="H122" s="11">
        <f>G122*0.1</f>
        <v>2188</v>
      </c>
      <c r="I122" s="12">
        <f>G122*0.15</f>
        <v>3282</v>
      </c>
      <c r="J122" s="12">
        <f>G122+H122+I122</f>
        <v>27350</v>
      </c>
      <c r="K122" s="12">
        <f>J122*1.1</f>
        <v>30085.000000000004</v>
      </c>
      <c r="L122" s="7"/>
      <c r="M122" s="4" t="s">
        <v>484</v>
      </c>
      <c r="N122" s="7" t="s">
        <v>1005</v>
      </c>
      <c r="O122" s="8" t="s">
        <v>962</v>
      </c>
      <c r="P122" s="10">
        <v>46021</v>
      </c>
    </row>
    <row r="123" spans="1:16" ht="270" x14ac:dyDescent="0.2">
      <c r="A123" s="3" t="s">
        <v>55</v>
      </c>
      <c r="B123" s="4" t="s">
        <v>55</v>
      </c>
      <c r="C123" s="4" t="s">
        <v>547</v>
      </c>
      <c r="D123" s="4" t="s">
        <v>108</v>
      </c>
      <c r="E123" s="4" t="s">
        <v>56</v>
      </c>
      <c r="F123" s="5">
        <v>40</v>
      </c>
      <c r="G123" s="6">
        <v>21880</v>
      </c>
      <c r="H123" s="11">
        <f>G123*0.1</f>
        <v>2188</v>
      </c>
      <c r="I123" s="12">
        <f>G123*0.15</f>
        <v>3282</v>
      </c>
      <c r="J123" s="12">
        <f>G123+H123+I123</f>
        <v>27350</v>
      </c>
      <c r="K123" s="12">
        <f>J123*1.1</f>
        <v>30085.000000000004</v>
      </c>
      <c r="L123" s="7"/>
      <c r="M123" s="4" t="s">
        <v>484</v>
      </c>
      <c r="N123" s="7" t="s">
        <v>1005</v>
      </c>
      <c r="O123" s="8" t="s">
        <v>963</v>
      </c>
      <c r="P123" s="10">
        <v>46021</v>
      </c>
    </row>
    <row r="124" spans="1:16" ht="270" x14ac:dyDescent="0.2">
      <c r="A124" s="3" t="s">
        <v>55</v>
      </c>
      <c r="B124" s="4" t="s">
        <v>55</v>
      </c>
      <c r="C124" s="4" t="s">
        <v>1100</v>
      </c>
      <c r="D124" s="4" t="s">
        <v>108</v>
      </c>
      <c r="E124" s="4" t="s">
        <v>56</v>
      </c>
      <c r="F124" s="5">
        <v>1</v>
      </c>
      <c r="G124" s="6">
        <v>547</v>
      </c>
      <c r="H124" s="11">
        <f>G124*0.1</f>
        <v>54.7</v>
      </c>
      <c r="I124" s="12">
        <f>G124*0.15</f>
        <v>82.05</v>
      </c>
      <c r="J124" s="12">
        <f>G124+H124+I124</f>
        <v>683.75</v>
      </c>
      <c r="K124" s="12">
        <f>J124*1.1</f>
        <v>752.12500000000011</v>
      </c>
      <c r="L124" s="7"/>
      <c r="M124" s="4" t="s">
        <v>484</v>
      </c>
      <c r="N124" s="7" t="s">
        <v>1005</v>
      </c>
      <c r="O124" s="8" t="s">
        <v>881</v>
      </c>
      <c r="P124" s="10">
        <v>46021</v>
      </c>
    </row>
    <row r="125" spans="1:16" ht="270" x14ac:dyDescent="0.2">
      <c r="A125" s="3" t="s">
        <v>55</v>
      </c>
      <c r="B125" s="4" t="s">
        <v>55</v>
      </c>
      <c r="C125" s="4" t="s">
        <v>282</v>
      </c>
      <c r="D125" s="4" t="s">
        <v>108</v>
      </c>
      <c r="E125" s="4" t="s">
        <v>56</v>
      </c>
      <c r="F125" s="5">
        <v>1</v>
      </c>
      <c r="G125" s="6">
        <v>5470</v>
      </c>
      <c r="H125" s="11">
        <f>G125*0.1</f>
        <v>547</v>
      </c>
      <c r="I125" s="12">
        <f>G125*0.15</f>
        <v>820.5</v>
      </c>
      <c r="J125" s="12">
        <f>G125+H125+I125</f>
        <v>6837.5</v>
      </c>
      <c r="K125" s="12">
        <f>J125*1.1</f>
        <v>7521.2500000000009</v>
      </c>
      <c r="L125" s="7"/>
      <c r="M125" s="4" t="s">
        <v>484</v>
      </c>
      <c r="N125" s="7" t="s">
        <v>1005</v>
      </c>
      <c r="O125" s="8" t="s">
        <v>525</v>
      </c>
      <c r="P125" s="10">
        <v>46021</v>
      </c>
    </row>
    <row r="126" spans="1:16" ht="270" x14ac:dyDescent="0.2">
      <c r="A126" s="3" t="s">
        <v>55</v>
      </c>
      <c r="B126" s="4" t="s">
        <v>55</v>
      </c>
      <c r="C126" s="4" t="s">
        <v>499</v>
      </c>
      <c r="D126" s="4" t="s">
        <v>108</v>
      </c>
      <c r="E126" s="4" t="s">
        <v>56</v>
      </c>
      <c r="F126" s="5">
        <v>1</v>
      </c>
      <c r="G126" s="6">
        <v>5470</v>
      </c>
      <c r="H126" s="11">
        <f>G126*0.1</f>
        <v>547</v>
      </c>
      <c r="I126" s="12">
        <f>G126*0.15</f>
        <v>820.5</v>
      </c>
      <c r="J126" s="12">
        <f>G126+H126+I126</f>
        <v>6837.5</v>
      </c>
      <c r="K126" s="12">
        <f>J126*1.1</f>
        <v>7521.2500000000009</v>
      </c>
      <c r="L126" s="7"/>
      <c r="M126" s="4" t="s">
        <v>484</v>
      </c>
      <c r="N126" s="7" t="s">
        <v>1005</v>
      </c>
      <c r="O126" s="8" t="s">
        <v>500</v>
      </c>
      <c r="P126" s="10">
        <v>46021</v>
      </c>
    </row>
    <row r="127" spans="1:16" ht="270" x14ac:dyDescent="0.2">
      <c r="A127" s="3" t="s">
        <v>55</v>
      </c>
      <c r="B127" s="4" t="s">
        <v>55</v>
      </c>
      <c r="C127" s="4" t="s">
        <v>526</v>
      </c>
      <c r="D127" s="4" t="s">
        <v>108</v>
      </c>
      <c r="E127" s="4" t="s">
        <v>56</v>
      </c>
      <c r="F127" s="5">
        <v>15</v>
      </c>
      <c r="G127" s="6">
        <v>82050</v>
      </c>
      <c r="H127" s="11">
        <f>G127*0.1</f>
        <v>8205</v>
      </c>
      <c r="I127" s="12">
        <f>G127*0.15</f>
        <v>12307.5</v>
      </c>
      <c r="J127" s="12">
        <f>G127+H127+I127</f>
        <v>102562.5</v>
      </c>
      <c r="K127" s="12">
        <f>J127*1.1</f>
        <v>112818.75000000001</v>
      </c>
      <c r="L127" s="7"/>
      <c r="M127" s="4" t="s">
        <v>484</v>
      </c>
      <c r="N127" s="7" t="s">
        <v>1005</v>
      </c>
      <c r="O127" s="8" t="s">
        <v>527</v>
      </c>
      <c r="P127" s="10">
        <v>46021</v>
      </c>
    </row>
    <row r="128" spans="1:16" ht="270" x14ac:dyDescent="0.2">
      <c r="A128" s="3" t="s">
        <v>55</v>
      </c>
      <c r="B128" s="4" t="s">
        <v>55</v>
      </c>
      <c r="C128" s="4" t="s">
        <v>501</v>
      </c>
      <c r="D128" s="4" t="s">
        <v>108</v>
      </c>
      <c r="E128" s="4" t="s">
        <v>56</v>
      </c>
      <c r="F128" s="5">
        <v>15</v>
      </c>
      <c r="G128" s="6">
        <v>82050</v>
      </c>
      <c r="H128" s="11">
        <f>G128*0.1</f>
        <v>8205</v>
      </c>
      <c r="I128" s="12">
        <f>G128*0.15</f>
        <v>12307.5</v>
      </c>
      <c r="J128" s="12">
        <f>G128+H128+I128</f>
        <v>102562.5</v>
      </c>
      <c r="K128" s="12">
        <f>J128*1.1</f>
        <v>112818.75000000001</v>
      </c>
      <c r="L128" s="7"/>
      <c r="M128" s="4" t="s">
        <v>484</v>
      </c>
      <c r="N128" s="7" t="s">
        <v>1005</v>
      </c>
      <c r="O128" s="8" t="s">
        <v>502</v>
      </c>
      <c r="P128" s="10">
        <v>46021</v>
      </c>
    </row>
    <row r="129" spans="1:16" ht="270" x14ac:dyDescent="0.2">
      <c r="A129" s="3" t="s">
        <v>55</v>
      </c>
      <c r="B129" s="4" t="s">
        <v>55</v>
      </c>
      <c r="C129" s="4" t="s">
        <v>509</v>
      </c>
      <c r="D129" s="4" t="s">
        <v>108</v>
      </c>
      <c r="E129" s="4" t="s">
        <v>56</v>
      </c>
      <c r="F129" s="5">
        <v>25</v>
      </c>
      <c r="G129" s="6">
        <v>136750</v>
      </c>
      <c r="H129" s="11">
        <f>G129*0.1</f>
        <v>13675</v>
      </c>
      <c r="I129" s="12">
        <f>G129*0.15</f>
        <v>20512.5</v>
      </c>
      <c r="J129" s="12">
        <f>G129+H129+I129</f>
        <v>170937.5</v>
      </c>
      <c r="K129" s="12">
        <f>J129*1.1</f>
        <v>188031.25000000003</v>
      </c>
      <c r="L129" s="7"/>
      <c r="M129" s="4" t="s">
        <v>484</v>
      </c>
      <c r="N129" s="7" t="s">
        <v>1005</v>
      </c>
      <c r="O129" s="8" t="s">
        <v>510</v>
      </c>
      <c r="P129" s="10">
        <v>46021</v>
      </c>
    </row>
    <row r="130" spans="1:16" ht="270" x14ac:dyDescent="0.2">
      <c r="A130" s="3" t="s">
        <v>55</v>
      </c>
      <c r="B130" s="4" t="s">
        <v>55</v>
      </c>
      <c r="C130" s="4" t="s">
        <v>503</v>
      </c>
      <c r="D130" s="4" t="s">
        <v>108</v>
      </c>
      <c r="E130" s="4" t="s">
        <v>56</v>
      </c>
      <c r="F130" s="5">
        <v>25</v>
      </c>
      <c r="G130" s="6">
        <v>136750</v>
      </c>
      <c r="H130" s="11">
        <f>G130*0.1</f>
        <v>13675</v>
      </c>
      <c r="I130" s="12">
        <f>G130*0.15</f>
        <v>20512.5</v>
      </c>
      <c r="J130" s="12">
        <f>G130+H130+I130</f>
        <v>170937.5</v>
      </c>
      <c r="K130" s="12">
        <f>J130*1.1</f>
        <v>188031.25000000003</v>
      </c>
      <c r="L130" s="7"/>
      <c r="M130" s="4" t="s">
        <v>484</v>
      </c>
      <c r="N130" s="7" t="s">
        <v>1005</v>
      </c>
      <c r="O130" s="8" t="s">
        <v>504</v>
      </c>
      <c r="P130" s="10">
        <v>46021</v>
      </c>
    </row>
    <row r="131" spans="1:16" ht="270" x14ac:dyDescent="0.2">
      <c r="A131" s="3" t="s">
        <v>55</v>
      </c>
      <c r="B131" s="4" t="s">
        <v>55</v>
      </c>
      <c r="C131" s="4" t="s">
        <v>511</v>
      </c>
      <c r="D131" s="4" t="s">
        <v>108</v>
      </c>
      <c r="E131" s="4" t="s">
        <v>56</v>
      </c>
      <c r="F131" s="5">
        <v>30</v>
      </c>
      <c r="G131" s="6">
        <v>164100</v>
      </c>
      <c r="H131" s="11">
        <f>G131*0.1</f>
        <v>16410</v>
      </c>
      <c r="I131" s="12">
        <f>G131*0.15</f>
        <v>24615</v>
      </c>
      <c r="J131" s="12">
        <f>G131+H131+I131</f>
        <v>205125</v>
      </c>
      <c r="K131" s="12">
        <f>J131*1.1</f>
        <v>225637.50000000003</v>
      </c>
      <c r="L131" s="7"/>
      <c r="M131" s="4" t="s">
        <v>484</v>
      </c>
      <c r="N131" s="7" t="s">
        <v>1005</v>
      </c>
      <c r="O131" s="8" t="s">
        <v>512</v>
      </c>
      <c r="P131" s="10">
        <v>46021</v>
      </c>
    </row>
    <row r="132" spans="1:16" ht="270" x14ac:dyDescent="0.2">
      <c r="A132" s="3" t="s">
        <v>55</v>
      </c>
      <c r="B132" s="4" t="s">
        <v>55</v>
      </c>
      <c r="C132" s="4" t="s">
        <v>505</v>
      </c>
      <c r="D132" s="4" t="s">
        <v>108</v>
      </c>
      <c r="E132" s="4" t="s">
        <v>56</v>
      </c>
      <c r="F132" s="5">
        <v>30</v>
      </c>
      <c r="G132" s="6">
        <v>164100</v>
      </c>
      <c r="H132" s="11">
        <f>G132*0.1</f>
        <v>16410</v>
      </c>
      <c r="I132" s="12">
        <f>G132*0.15</f>
        <v>24615</v>
      </c>
      <c r="J132" s="12">
        <f>G132+H132+I132</f>
        <v>205125</v>
      </c>
      <c r="K132" s="12">
        <f>J132*1.1</f>
        <v>225637.50000000003</v>
      </c>
      <c r="L132" s="7"/>
      <c r="M132" s="4" t="s">
        <v>484</v>
      </c>
      <c r="N132" s="7" t="s">
        <v>1005</v>
      </c>
      <c r="O132" s="8" t="s">
        <v>506</v>
      </c>
      <c r="P132" s="10">
        <v>46021</v>
      </c>
    </row>
    <row r="133" spans="1:16" ht="270" x14ac:dyDescent="0.2">
      <c r="A133" s="3" t="s">
        <v>55</v>
      </c>
      <c r="B133" s="4" t="s">
        <v>55</v>
      </c>
      <c r="C133" s="4" t="s">
        <v>561</v>
      </c>
      <c r="D133" s="4" t="s">
        <v>108</v>
      </c>
      <c r="E133" s="4" t="s">
        <v>56</v>
      </c>
      <c r="F133" s="5">
        <v>1</v>
      </c>
      <c r="G133" s="6">
        <v>1350</v>
      </c>
      <c r="H133" s="11">
        <f>G133*0.1</f>
        <v>135</v>
      </c>
      <c r="I133" s="12">
        <f>G133*0.15</f>
        <v>202.5</v>
      </c>
      <c r="J133" s="12">
        <f>G133+H133+I133</f>
        <v>1687.5</v>
      </c>
      <c r="K133" s="12">
        <f>J133*1.1</f>
        <v>1856.2500000000002</v>
      </c>
      <c r="L133" s="7"/>
      <c r="M133" s="4" t="s">
        <v>484</v>
      </c>
      <c r="N133" s="7" t="s">
        <v>1005</v>
      </c>
      <c r="O133" s="8" t="s">
        <v>562</v>
      </c>
      <c r="P133" s="10">
        <v>46021</v>
      </c>
    </row>
    <row r="134" spans="1:16" ht="270" x14ac:dyDescent="0.2">
      <c r="A134" s="3" t="s">
        <v>55</v>
      </c>
      <c r="B134" s="4" t="s">
        <v>55</v>
      </c>
      <c r="C134" s="4" t="s">
        <v>587</v>
      </c>
      <c r="D134" s="4" t="s">
        <v>108</v>
      </c>
      <c r="E134" s="4" t="s">
        <v>56</v>
      </c>
      <c r="F134" s="5">
        <v>1</v>
      </c>
      <c r="G134" s="6">
        <v>1350</v>
      </c>
      <c r="H134" s="11">
        <f>G134*0.1</f>
        <v>135</v>
      </c>
      <c r="I134" s="12">
        <f>G134*0.15</f>
        <v>202.5</v>
      </c>
      <c r="J134" s="12">
        <f>G134+H134+I134</f>
        <v>1687.5</v>
      </c>
      <c r="K134" s="12">
        <f>J134*1.1</f>
        <v>1856.2500000000002</v>
      </c>
      <c r="L134" s="7"/>
      <c r="M134" s="4" t="s">
        <v>484</v>
      </c>
      <c r="N134" s="7" t="s">
        <v>1005</v>
      </c>
      <c r="O134" s="8" t="s">
        <v>588</v>
      </c>
      <c r="P134" s="10">
        <v>46021</v>
      </c>
    </row>
    <row r="135" spans="1:16" ht="270" x14ac:dyDescent="0.2">
      <c r="A135" s="3" t="s">
        <v>55</v>
      </c>
      <c r="B135" s="4" t="s">
        <v>55</v>
      </c>
      <c r="C135" s="4" t="s">
        <v>648</v>
      </c>
      <c r="D135" s="4" t="s">
        <v>108</v>
      </c>
      <c r="E135" s="4" t="s">
        <v>56</v>
      </c>
      <c r="F135" s="5">
        <v>20</v>
      </c>
      <c r="G135" s="6">
        <v>27000</v>
      </c>
      <c r="H135" s="11">
        <f>G135*0.1</f>
        <v>2700</v>
      </c>
      <c r="I135" s="12">
        <f>G135*0.15</f>
        <v>4050</v>
      </c>
      <c r="J135" s="12">
        <f>G135+H135+I135</f>
        <v>33750</v>
      </c>
      <c r="K135" s="12">
        <f>J135*1.1</f>
        <v>37125</v>
      </c>
      <c r="L135" s="7"/>
      <c r="M135" s="4" t="s">
        <v>484</v>
      </c>
      <c r="N135" s="7" t="s">
        <v>1005</v>
      </c>
      <c r="O135" s="8" t="s">
        <v>649</v>
      </c>
      <c r="P135" s="10">
        <v>46021</v>
      </c>
    </row>
    <row r="136" spans="1:16" ht="270" x14ac:dyDescent="0.2">
      <c r="A136" s="3" t="s">
        <v>55</v>
      </c>
      <c r="B136" s="4" t="s">
        <v>55</v>
      </c>
      <c r="C136" s="4" t="s">
        <v>631</v>
      </c>
      <c r="D136" s="4" t="s">
        <v>108</v>
      </c>
      <c r="E136" s="4" t="s">
        <v>56</v>
      </c>
      <c r="F136" s="5">
        <v>28</v>
      </c>
      <c r="G136" s="6">
        <v>37800</v>
      </c>
      <c r="H136" s="11">
        <f>G136*0.1</f>
        <v>3780</v>
      </c>
      <c r="I136" s="12">
        <f>G136*0.15</f>
        <v>5670</v>
      </c>
      <c r="J136" s="12">
        <f>G136+H136+I136</f>
        <v>47250</v>
      </c>
      <c r="K136" s="12">
        <f>J136*1.1</f>
        <v>51975.000000000007</v>
      </c>
      <c r="L136" s="7"/>
      <c r="M136" s="4" t="s">
        <v>484</v>
      </c>
      <c r="N136" s="7" t="s">
        <v>1005</v>
      </c>
      <c r="O136" s="8" t="s">
        <v>632</v>
      </c>
      <c r="P136" s="10">
        <v>46021</v>
      </c>
    </row>
    <row r="137" spans="1:16" ht="270" x14ac:dyDescent="0.2">
      <c r="A137" s="3" t="s">
        <v>55</v>
      </c>
      <c r="B137" s="4" t="s">
        <v>55</v>
      </c>
      <c r="C137" s="4" t="s">
        <v>589</v>
      </c>
      <c r="D137" s="4" t="s">
        <v>108</v>
      </c>
      <c r="E137" s="4" t="s">
        <v>56</v>
      </c>
      <c r="F137" s="5">
        <v>28</v>
      </c>
      <c r="G137" s="6">
        <v>37800</v>
      </c>
      <c r="H137" s="11">
        <f>G137*0.1</f>
        <v>3780</v>
      </c>
      <c r="I137" s="12">
        <f>G137*0.15</f>
        <v>5670</v>
      </c>
      <c r="J137" s="12">
        <f>G137+H137+I137</f>
        <v>47250</v>
      </c>
      <c r="K137" s="12">
        <f>J137*1.1</f>
        <v>51975.000000000007</v>
      </c>
      <c r="L137" s="7"/>
      <c r="M137" s="4" t="s">
        <v>484</v>
      </c>
      <c r="N137" s="7" t="s">
        <v>1005</v>
      </c>
      <c r="O137" s="8" t="s">
        <v>590</v>
      </c>
      <c r="P137" s="10">
        <v>46021</v>
      </c>
    </row>
    <row r="138" spans="1:16" ht="270" x14ac:dyDescent="0.2">
      <c r="A138" s="3" t="s">
        <v>55</v>
      </c>
      <c r="B138" s="4" t="s">
        <v>55</v>
      </c>
      <c r="C138" s="4" t="s">
        <v>633</v>
      </c>
      <c r="D138" s="4" t="s">
        <v>108</v>
      </c>
      <c r="E138" s="4" t="s">
        <v>56</v>
      </c>
      <c r="F138" s="5">
        <v>40</v>
      </c>
      <c r="G138" s="6">
        <v>54000</v>
      </c>
      <c r="H138" s="11">
        <f>G138*0.1</f>
        <v>5400</v>
      </c>
      <c r="I138" s="12">
        <f>G138*0.15</f>
        <v>8100</v>
      </c>
      <c r="J138" s="12">
        <f>G138+H138+I138</f>
        <v>67500</v>
      </c>
      <c r="K138" s="12">
        <f>J138*1.1</f>
        <v>74250</v>
      </c>
      <c r="L138" s="7"/>
      <c r="M138" s="4" t="s">
        <v>484</v>
      </c>
      <c r="N138" s="7" t="s">
        <v>1005</v>
      </c>
      <c r="O138" s="8" t="s">
        <v>634</v>
      </c>
      <c r="P138" s="10">
        <v>46021</v>
      </c>
    </row>
    <row r="139" spans="1:16" ht="270" x14ac:dyDescent="0.2">
      <c r="A139" s="3" t="s">
        <v>55</v>
      </c>
      <c r="B139" s="4" t="s">
        <v>55</v>
      </c>
      <c r="C139" s="4" t="s">
        <v>591</v>
      </c>
      <c r="D139" s="4" t="s">
        <v>108</v>
      </c>
      <c r="E139" s="4" t="s">
        <v>56</v>
      </c>
      <c r="F139" s="5">
        <v>40</v>
      </c>
      <c r="G139" s="6">
        <v>54000</v>
      </c>
      <c r="H139" s="11">
        <f>G139*0.1</f>
        <v>5400</v>
      </c>
      <c r="I139" s="12">
        <f>G139*0.15</f>
        <v>8100</v>
      </c>
      <c r="J139" s="12">
        <f>G139+H139+I139</f>
        <v>67500</v>
      </c>
      <c r="K139" s="12">
        <f>J139*1.1</f>
        <v>74250</v>
      </c>
      <c r="L139" s="7"/>
      <c r="M139" s="4" t="s">
        <v>484</v>
      </c>
      <c r="N139" s="7" t="s">
        <v>1005</v>
      </c>
      <c r="O139" s="8" t="s">
        <v>592</v>
      </c>
      <c r="P139" s="10">
        <v>46021</v>
      </c>
    </row>
    <row r="140" spans="1:16" ht="270" x14ac:dyDescent="0.2">
      <c r="A140" s="3" t="s">
        <v>55</v>
      </c>
      <c r="B140" s="4" t="s">
        <v>55</v>
      </c>
      <c r="C140" s="4" t="s">
        <v>620</v>
      </c>
      <c r="D140" s="4" t="s">
        <v>108</v>
      </c>
      <c r="E140" s="4" t="s">
        <v>56</v>
      </c>
      <c r="F140" s="5">
        <v>1</v>
      </c>
      <c r="G140" s="6">
        <v>2025</v>
      </c>
      <c r="H140" s="11">
        <f>G140*0.1</f>
        <v>202.5</v>
      </c>
      <c r="I140" s="12">
        <f>G140*0.15</f>
        <v>303.75</v>
      </c>
      <c r="J140" s="12">
        <f>G140+H140+I140</f>
        <v>2531.25</v>
      </c>
      <c r="K140" s="12">
        <f>J140*1.1</f>
        <v>2784.375</v>
      </c>
      <c r="L140" s="7"/>
      <c r="M140" s="4" t="s">
        <v>484</v>
      </c>
      <c r="N140" s="7" t="s">
        <v>1005</v>
      </c>
      <c r="O140" s="8" t="s">
        <v>621</v>
      </c>
      <c r="P140" s="10">
        <v>46021</v>
      </c>
    </row>
    <row r="141" spans="1:16" ht="270" x14ac:dyDescent="0.2">
      <c r="A141" s="3" t="s">
        <v>55</v>
      </c>
      <c r="B141" s="4" t="s">
        <v>55</v>
      </c>
      <c r="C141" s="4" t="s">
        <v>593</v>
      </c>
      <c r="D141" s="4" t="s">
        <v>108</v>
      </c>
      <c r="E141" s="4" t="s">
        <v>56</v>
      </c>
      <c r="F141" s="5">
        <v>1</v>
      </c>
      <c r="G141" s="6">
        <v>2025</v>
      </c>
      <c r="H141" s="11">
        <f>G141*0.1</f>
        <v>202.5</v>
      </c>
      <c r="I141" s="12">
        <f>G141*0.15</f>
        <v>303.75</v>
      </c>
      <c r="J141" s="12">
        <f>G141+H141+I141</f>
        <v>2531.25</v>
      </c>
      <c r="K141" s="12">
        <f>J141*1.1</f>
        <v>2784.375</v>
      </c>
      <c r="L141" s="7"/>
      <c r="M141" s="4" t="s">
        <v>484</v>
      </c>
      <c r="N141" s="7" t="s">
        <v>1005</v>
      </c>
      <c r="O141" s="8" t="s">
        <v>594</v>
      </c>
      <c r="P141" s="10">
        <v>46021</v>
      </c>
    </row>
    <row r="142" spans="1:16" ht="270" x14ac:dyDescent="0.2">
      <c r="A142" s="3" t="s">
        <v>55</v>
      </c>
      <c r="B142" s="4" t="s">
        <v>55</v>
      </c>
      <c r="C142" s="4" t="s">
        <v>622</v>
      </c>
      <c r="D142" s="4" t="s">
        <v>108</v>
      </c>
      <c r="E142" s="4" t="s">
        <v>56</v>
      </c>
      <c r="F142" s="5">
        <v>15</v>
      </c>
      <c r="G142" s="6">
        <v>30375</v>
      </c>
      <c r="H142" s="11">
        <f>G142*0.1</f>
        <v>3037.5</v>
      </c>
      <c r="I142" s="12">
        <f>G142*0.15</f>
        <v>4556.25</v>
      </c>
      <c r="J142" s="12">
        <f>G142+H142+I142</f>
        <v>37968.75</v>
      </c>
      <c r="K142" s="12">
        <f>J142*1.1</f>
        <v>41765.625</v>
      </c>
      <c r="L142" s="7"/>
      <c r="M142" s="4" t="s">
        <v>484</v>
      </c>
      <c r="N142" s="7" t="s">
        <v>1005</v>
      </c>
      <c r="O142" s="8" t="s">
        <v>623</v>
      </c>
      <c r="P142" s="10">
        <v>46021</v>
      </c>
    </row>
    <row r="143" spans="1:16" ht="270" x14ac:dyDescent="0.2">
      <c r="A143" s="3" t="s">
        <v>55</v>
      </c>
      <c r="B143" s="4" t="s">
        <v>55</v>
      </c>
      <c r="C143" s="4" t="s">
        <v>595</v>
      </c>
      <c r="D143" s="4" t="s">
        <v>108</v>
      </c>
      <c r="E143" s="4" t="s">
        <v>56</v>
      </c>
      <c r="F143" s="5">
        <v>15</v>
      </c>
      <c r="G143" s="6">
        <v>30375</v>
      </c>
      <c r="H143" s="11">
        <f>G143*0.1</f>
        <v>3037.5</v>
      </c>
      <c r="I143" s="12">
        <f>G143*0.15</f>
        <v>4556.25</v>
      </c>
      <c r="J143" s="12">
        <f>G143+H143+I143</f>
        <v>37968.75</v>
      </c>
      <c r="K143" s="12">
        <f>J143*1.1</f>
        <v>41765.625</v>
      </c>
      <c r="L143" s="7"/>
      <c r="M143" s="4" t="s">
        <v>484</v>
      </c>
      <c r="N143" s="7" t="s">
        <v>1005</v>
      </c>
      <c r="O143" s="8" t="s">
        <v>596</v>
      </c>
      <c r="P143" s="10">
        <v>46021</v>
      </c>
    </row>
    <row r="144" spans="1:16" ht="270" x14ac:dyDescent="0.2">
      <c r="A144" s="3" t="s">
        <v>55</v>
      </c>
      <c r="B144" s="4" t="s">
        <v>55</v>
      </c>
      <c r="C144" s="4" t="s">
        <v>624</v>
      </c>
      <c r="D144" s="4" t="s">
        <v>108</v>
      </c>
      <c r="E144" s="4" t="s">
        <v>56</v>
      </c>
      <c r="F144" s="5">
        <v>24</v>
      </c>
      <c r="G144" s="6">
        <v>48600</v>
      </c>
      <c r="H144" s="11">
        <f>G144*0.1</f>
        <v>4860</v>
      </c>
      <c r="I144" s="12">
        <f>G144*0.15</f>
        <v>7290</v>
      </c>
      <c r="J144" s="12">
        <f>G144+H144+I144</f>
        <v>60750</v>
      </c>
      <c r="K144" s="12">
        <f>J144*1.1</f>
        <v>66825</v>
      </c>
      <c r="L144" s="7"/>
      <c r="M144" s="4" t="s">
        <v>484</v>
      </c>
      <c r="N144" s="7" t="s">
        <v>1005</v>
      </c>
      <c r="O144" s="8" t="s">
        <v>625</v>
      </c>
      <c r="P144" s="10">
        <v>46021</v>
      </c>
    </row>
    <row r="145" spans="1:16" ht="270" x14ac:dyDescent="0.2">
      <c r="A145" s="3" t="s">
        <v>55</v>
      </c>
      <c r="B145" s="4" t="s">
        <v>55</v>
      </c>
      <c r="C145" s="4" t="s">
        <v>563</v>
      </c>
      <c r="D145" s="4" t="s">
        <v>108</v>
      </c>
      <c r="E145" s="4" t="s">
        <v>56</v>
      </c>
      <c r="F145" s="5">
        <v>24</v>
      </c>
      <c r="G145" s="6">
        <v>48600</v>
      </c>
      <c r="H145" s="11">
        <f>G145*0.1</f>
        <v>4860</v>
      </c>
      <c r="I145" s="12">
        <f>G145*0.15</f>
        <v>7290</v>
      </c>
      <c r="J145" s="12">
        <f>G145+H145+I145</f>
        <v>60750</v>
      </c>
      <c r="K145" s="12">
        <f>J145*1.1</f>
        <v>66825</v>
      </c>
      <c r="L145" s="7"/>
      <c r="M145" s="4" t="s">
        <v>484</v>
      </c>
      <c r="N145" s="7" t="s">
        <v>1005</v>
      </c>
      <c r="O145" s="8" t="s">
        <v>564</v>
      </c>
      <c r="P145" s="10">
        <v>46021</v>
      </c>
    </row>
    <row r="146" spans="1:16" ht="270" x14ac:dyDescent="0.2">
      <c r="A146" s="3" t="s">
        <v>55</v>
      </c>
      <c r="B146" s="4" t="s">
        <v>55</v>
      </c>
      <c r="C146" s="4" t="s">
        <v>626</v>
      </c>
      <c r="D146" s="4" t="s">
        <v>108</v>
      </c>
      <c r="E146" s="4" t="s">
        <v>56</v>
      </c>
      <c r="F146" s="5">
        <v>25</v>
      </c>
      <c r="G146" s="6">
        <v>50625</v>
      </c>
      <c r="H146" s="11">
        <f>G146*0.1</f>
        <v>5062.5</v>
      </c>
      <c r="I146" s="12">
        <f>G146*0.15</f>
        <v>7593.75</v>
      </c>
      <c r="J146" s="12">
        <f>G146+H146+I146</f>
        <v>63281.25</v>
      </c>
      <c r="K146" s="12">
        <f>J146*1.1</f>
        <v>69609.375</v>
      </c>
      <c r="L146" s="7"/>
      <c r="M146" s="4" t="s">
        <v>484</v>
      </c>
      <c r="N146" s="7" t="s">
        <v>1005</v>
      </c>
      <c r="O146" s="8" t="s">
        <v>627</v>
      </c>
      <c r="P146" s="10">
        <v>46021</v>
      </c>
    </row>
    <row r="147" spans="1:16" ht="270" x14ac:dyDescent="0.2">
      <c r="A147" s="3" t="s">
        <v>55</v>
      </c>
      <c r="B147" s="4" t="s">
        <v>55</v>
      </c>
      <c r="C147" s="4" t="s">
        <v>583</v>
      </c>
      <c r="D147" s="4" t="s">
        <v>108</v>
      </c>
      <c r="E147" s="4" t="s">
        <v>56</v>
      </c>
      <c r="F147" s="5">
        <v>25</v>
      </c>
      <c r="G147" s="6">
        <v>50625</v>
      </c>
      <c r="H147" s="11">
        <f>G147*0.1</f>
        <v>5062.5</v>
      </c>
      <c r="I147" s="12">
        <f>G147*0.15</f>
        <v>7593.75</v>
      </c>
      <c r="J147" s="12">
        <f>G147+H147+I147</f>
        <v>63281.25</v>
      </c>
      <c r="K147" s="12">
        <f>J147*1.1</f>
        <v>69609.375</v>
      </c>
      <c r="L147" s="7"/>
      <c r="M147" s="4" t="s">
        <v>484</v>
      </c>
      <c r="N147" s="7" t="s">
        <v>1005</v>
      </c>
      <c r="O147" s="8" t="s">
        <v>584</v>
      </c>
      <c r="P147" s="10">
        <v>46021</v>
      </c>
    </row>
    <row r="148" spans="1:16" ht="270" x14ac:dyDescent="0.2">
      <c r="A148" s="3" t="s">
        <v>55</v>
      </c>
      <c r="B148" s="4" t="s">
        <v>55</v>
      </c>
      <c r="C148" s="4" t="s">
        <v>908</v>
      </c>
      <c r="D148" s="4" t="s">
        <v>108</v>
      </c>
      <c r="E148" s="4" t="s">
        <v>56</v>
      </c>
      <c r="F148" s="5">
        <v>30</v>
      </c>
      <c r="G148" s="6">
        <v>60750</v>
      </c>
      <c r="H148" s="11">
        <f>G148*0.1</f>
        <v>6075</v>
      </c>
      <c r="I148" s="12">
        <f>G148*0.15</f>
        <v>9112.5</v>
      </c>
      <c r="J148" s="12">
        <f>G148+H148+I148</f>
        <v>75937.5</v>
      </c>
      <c r="K148" s="12">
        <f>J148*1.1</f>
        <v>83531.25</v>
      </c>
      <c r="L148" s="7"/>
      <c r="M148" s="4" t="s">
        <v>484</v>
      </c>
      <c r="N148" s="7" t="s">
        <v>1005</v>
      </c>
      <c r="O148" s="8" t="s">
        <v>628</v>
      </c>
      <c r="P148" s="10">
        <v>46021</v>
      </c>
    </row>
    <row r="149" spans="1:16" ht="270" x14ac:dyDescent="0.2">
      <c r="A149" s="3" t="s">
        <v>55</v>
      </c>
      <c r="B149" s="4" t="s">
        <v>55</v>
      </c>
      <c r="C149" s="4" t="s">
        <v>565</v>
      </c>
      <c r="D149" s="4" t="s">
        <v>108</v>
      </c>
      <c r="E149" s="4" t="s">
        <v>56</v>
      </c>
      <c r="F149" s="5">
        <v>30</v>
      </c>
      <c r="G149" s="6">
        <v>60750</v>
      </c>
      <c r="H149" s="11">
        <f>G149*0.1</f>
        <v>6075</v>
      </c>
      <c r="I149" s="12">
        <f>G149*0.15</f>
        <v>9112.5</v>
      </c>
      <c r="J149" s="12">
        <f>G149+H149+I149</f>
        <v>75937.5</v>
      </c>
      <c r="K149" s="12">
        <f>J149*1.1</f>
        <v>83531.25</v>
      </c>
      <c r="L149" s="7"/>
      <c r="M149" s="4" t="s">
        <v>484</v>
      </c>
      <c r="N149" s="7" t="s">
        <v>1005</v>
      </c>
      <c r="O149" s="8" t="s">
        <v>566</v>
      </c>
      <c r="P149" s="10">
        <v>46021</v>
      </c>
    </row>
    <row r="150" spans="1:16" ht="270" x14ac:dyDescent="0.2">
      <c r="A150" s="3" t="s">
        <v>55</v>
      </c>
      <c r="B150" s="4" t="s">
        <v>55</v>
      </c>
      <c r="C150" s="4" t="s">
        <v>551</v>
      </c>
      <c r="D150" s="4" t="s">
        <v>108</v>
      </c>
      <c r="E150" s="4" t="s">
        <v>56</v>
      </c>
      <c r="F150" s="5">
        <v>1</v>
      </c>
      <c r="G150" s="6">
        <v>270</v>
      </c>
      <c r="H150" s="11">
        <f>G150*0.14</f>
        <v>37.800000000000004</v>
      </c>
      <c r="I150" s="12">
        <f>G150*0.22</f>
        <v>59.4</v>
      </c>
      <c r="J150" s="12">
        <f>G150+H150+I150</f>
        <v>367.2</v>
      </c>
      <c r="K150" s="12">
        <f>J150*1.1</f>
        <v>403.92</v>
      </c>
      <c r="L150" s="7"/>
      <c r="M150" s="4" t="s">
        <v>484</v>
      </c>
      <c r="N150" s="7" t="s">
        <v>1005</v>
      </c>
      <c r="O150" s="8" t="s">
        <v>552</v>
      </c>
      <c r="P150" s="10">
        <v>46021</v>
      </c>
    </row>
    <row r="151" spans="1:16" ht="270" x14ac:dyDescent="0.2">
      <c r="A151" s="3" t="s">
        <v>55</v>
      </c>
      <c r="B151" s="4" t="s">
        <v>55</v>
      </c>
      <c r="C151" s="4" t="s">
        <v>601</v>
      </c>
      <c r="D151" s="4" t="s">
        <v>108</v>
      </c>
      <c r="E151" s="4" t="s">
        <v>56</v>
      </c>
      <c r="F151" s="5">
        <v>1</v>
      </c>
      <c r="G151" s="6">
        <v>270</v>
      </c>
      <c r="H151" s="11">
        <f>G151*0.14</f>
        <v>37.800000000000004</v>
      </c>
      <c r="I151" s="12">
        <f>G151*0.22</f>
        <v>59.4</v>
      </c>
      <c r="J151" s="12">
        <f>G151+H151+I151</f>
        <v>367.2</v>
      </c>
      <c r="K151" s="12">
        <f>J151*1.1</f>
        <v>403.92</v>
      </c>
      <c r="L151" s="7"/>
      <c r="M151" s="4" t="s">
        <v>484</v>
      </c>
      <c r="N151" s="7" t="s">
        <v>1005</v>
      </c>
      <c r="O151" s="8" t="s">
        <v>602</v>
      </c>
      <c r="P151" s="10">
        <v>46021</v>
      </c>
    </row>
    <row r="152" spans="1:16" ht="270" x14ac:dyDescent="0.2">
      <c r="A152" s="3" t="s">
        <v>55</v>
      </c>
      <c r="B152" s="4" t="s">
        <v>55</v>
      </c>
      <c r="C152" s="4" t="s">
        <v>553</v>
      </c>
      <c r="D152" s="4" t="s">
        <v>108</v>
      </c>
      <c r="E152" s="4" t="s">
        <v>56</v>
      </c>
      <c r="F152" s="5">
        <v>48</v>
      </c>
      <c r="G152" s="6">
        <v>12960</v>
      </c>
      <c r="H152" s="11">
        <f>G152*0.1</f>
        <v>1296</v>
      </c>
      <c r="I152" s="12">
        <f>G152*0.15</f>
        <v>1944</v>
      </c>
      <c r="J152" s="12">
        <f>G152+H152+I152</f>
        <v>16200</v>
      </c>
      <c r="K152" s="12">
        <f>J152*1.1</f>
        <v>17820</v>
      </c>
      <c r="L152" s="7"/>
      <c r="M152" s="4" t="s">
        <v>484</v>
      </c>
      <c r="N152" s="7" t="s">
        <v>1005</v>
      </c>
      <c r="O152" s="8" t="s">
        <v>554</v>
      </c>
      <c r="P152" s="10">
        <v>46021</v>
      </c>
    </row>
    <row r="153" spans="1:16" ht="270" x14ac:dyDescent="0.2">
      <c r="A153" s="3" t="s">
        <v>55</v>
      </c>
      <c r="B153" s="4" t="s">
        <v>55</v>
      </c>
      <c r="C153" s="4" t="s">
        <v>603</v>
      </c>
      <c r="D153" s="4" t="s">
        <v>108</v>
      </c>
      <c r="E153" s="4" t="s">
        <v>56</v>
      </c>
      <c r="F153" s="5">
        <v>48</v>
      </c>
      <c r="G153" s="6">
        <v>12960</v>
      </c>
      <c r="H153" s="11">
        <f>G153*0.1</f>
        <v>1296</v>
      </c>
      <c r="I153" s="12">
        <f>G153*0.15</f>
        <v>1944</v>
      </c>
      <c r="J153" s="12">
        <f>G153+H153+I153</f>
        <v>16200</v>
      </c>
      <c r="K153" s="12">
        <f>J153*1.1</f>
        <v>17820</v>
      </c>
      <c r="L153" s="7"/>
      <c r="M153" s="4" t="s">
        <v>484</v>
      </c>
      <c r="N153" s="7" t="s">
        <v>1005</v>
      </c>
      <c r="O153" s="8" t="s">
        <v>604</v>
      </c>
      <c r="P153" s="10">
        <v>46021</v>
      </c>
    </row>
    <row r="154" spans="1:16" ht="270" x14ac:dyDescent="0.2">
      <c r="A154" s="3" t="s">
        <v>55</v>
      </c>
      <c r="B154" s="4" t="s">
        <v>55</v>
      </c>
      <c r="C154" s="4" t="s">
        <v>629</v>
      </c>
      <c r="D154" s="4" t="s">
        <v>108</v>
      </c>
      <c r="E154" s="4" t="s">
        <v>56</v>
      </c>
      <c r="F154" s="5">
        <v>1</v>
      </c>
      <c r="G154" s="6">
        <v>2700</v>
      </c>
      <c r="H154" s="11">
        <f>G154*0.1</f>
        <v>270</v>
      </c>
      <c r="I154" s="12">
        <f>G154*0.15</f>
        <v>405</v>
      </c>
      <c r="J154" s="12">
        <f>G154+H154+I154</f>
        <v>3375</v>
      </c>
      <c r="K154" s="12">
        <f>J154*1.1</f>
        <v>3712.5000000000005</v>
      </c>
      <c r="L154" s="7"/>
      <c r="M154" s="4" t="s">
        <v>484</v>
      </c>
      <c r="N154" s="7" t="s">
        <v>1005</v>
      </c>
      <c r="O154" s="8" t="s">
        <v>630</v>
      </c>
      <c r="P154" s="10">
        <v>46021</v>
      </c>
    </row>
    <row r="155" spans="1:16" ht="270" x14ac:dyDescent="0.2">
      <c r="A155" s="3" t="s">
        <v>55</v>
      </c>
      <c r="B155" s="4" t="s">
        <v>55</v>
      </c>
      <c r="C155" s="4" t="s">
        <v>567</v>
      </c>
      <c r="D155" s="4" t="s">
        <v>108</v>
      </c>
      <c r="E155" s="4" t="s">
        <v>56</v>
      </c>
      <c r="F155" s="5">
        <v>1</v>
      </c>
      <c r="G155" s="6">
        <v>2700</v>
      </c>
      <c r="H155" s="11">
        <f>G155*0.1</f>
        <v>270</v>
      </c>
      <c r="I155" s="12">
        <f>G155*0.15</f>
        <v>405</v>
      </c>
      <c r="J155" s="12">
        <f>G155+H155+I155</f>
        <v>3375</v>
      </c>
      <c r="K155" s="12">
        <f>J155*1.1</f>
        <v>3712.5000000000005</v>
      </c>
      <c r="L155" s="7"/>
      <c r="M155" s="4" t="s">
        <v>484</v>
      </c>
      <c r="N155" s="7" t="s">
        <v>1005</v>
      </c>
      <c r="O155" s="8" t="s">
        <v>568</v>
      </c>
      <c r="P155" s="10">
        <v>46021</v>
      </c>
    </row>
    <row r="156" spans="1:16" ht="270" x14ac:dyDescent="0.2">
      <c r="A156" s="3" t="s">
        <v>55</v>
      </c>
      <c r="B156" s="4" t="s">
        <v>55</v>
      </c>
      <c r="C156" s="4" t="s">
        <v>609</v>
      </c>
      <c r="D156" s="4" t="s">
        <v>108</v>
      </c>
      <c r="E156" s="4" t="s">
        <v>56</v>
      </c>
      <c r="F156" s="5">
        <v>25</v>
      </c>
      <c r="G156" s="6">
        <v>67500</v>
      </c>
      <c r="H156" s="11">
        <f>G156*0.1</f>
        <v>6750</v>
      </c>
      <c r="I156" s="12">
        <f>G156*0.15</f>
        <v>10125</v>
      </c>
      <c r="J156" s="12">
        <f>G156+H156+I156</f>
        <v>84375</v>
      </c>
      <c r="K156" s="12">
        <f>J156*1.1</f>
        <v>92812.500000000015</v>
      </c>
      <c r="L156" s="7"/>
      <c r="M156" s="4" t="s">
        <v>484</v>
      </c>
      <c r="N156" s="7" t="s">
        <v>1005</v>
      </c>
      <c r="O156" s="8" t="s">
        <v>610</v>
      </c>
      <c r="P156" s="10">
        <v>46021</v>
      </c>
    </row>
    <row r="157" spans="1:16" ht="270" x14ac:dyDescent="0.2">
      <c r="A157" s="3" t="s">
        <v>55</v>
      </c>
      <c r="B157" s="4" t="s">
        <v>55</v>
      </c>
      <c r="C157" s="4" t="s">
        <v>569</v>
      </c>
      <c r="D157" s="4" t="s">
        <v>108</v>
      </c>
      <c r="E157" s="4" t="s">
        <v>56</v>
      </c>
      <c r="F157" s="5">
        <v>25</v>
      </c>
      <c r="G157" s="6">
        <v>67500</v>
      </c>
      <c r="H157" s="11">
        <f>G157*0.1</f>
        <v>6750</v>
      </c>
      <c r="I157" s="12">
        <f>G157*0.15</f>
        <v>10125</v>
      </c>
      <c r="J157" s="12">
        <f>G157+H157+I157</f>
        <v>84375</v>
      </c>
      <c r="K157" s="12">
        <f>J157*1.1</f>
        <v>92812.500000000015</v>
      </c>
      <c r="L157" s="7"/>
      <c r="M157" s="4" t="s">
        <v>484</v>
      </c>
      <c r="N157" s="7" t="s">
        <v>1005</v>
      </c>
      <c r="O157" s="8" t="s">
        <v>570</v>
      </c>
      <c r="P157" s="10">
        <v>46021</v>
      </c>
    </row>
    <row r="158" spans="1:16" ht="270" x14ac:dyDescent="0.2">
      <c r="A158" s="3" t="s">
        <v>55</v>
      </c>
      <c r="B158" s="4" t="s">
        <v>55</v>
      </c>
      <c r="C158" s="4" t="s">
        <v>611</v>
      </c>
      <c r="D158" s="4" t="s">
        <v>108</v>
      </c>
      <c r="E158" s="4" t="s">
        <v>56</v>
      </c>
      <c r="F158" s="5">
        <v>28</v>
      </c>
      <c r="G158" s="6">
        <v>75600</v>
      </c>
      <c r="H158" s="11">
        <f>G158*0.1</f>
        <v>7560</v>
      </c>
      <c r="I158" s="12">
        <f>G158*0.15</f>
        <v>11340</v>
      </c>
      <c r="J158" s="12">
        <f>G158+H158+I158</f>
        <v>94500</v>
      </c>
      <c r="K158" s="12">
        <f>J158*1.1</f>
        <v>103950.00000000001</v>
      </c>
      <c r="L158" s="7"/>
      <c r="M158" s="4" t="s">
        <v>484</v>
      </c>
      <c r="N158" s="7" t="s">
        <v>1005</v>
      </c>
      <c r="O158" s="8" t="s">
        <v>612</v>
      </c>
      <c r="P158" s="10">
        <v>46021</v>
      </c>
    </row>
    <row r="159" spans="1:16" ht="270" x14ac:dyDescent="0.2">
      <c r="A159" s="3" t="s">
        <v>55</v>
      </c>
      <c r="B159" s="4" t="s">
        <v>55</v>
      </c>
      <c r="C159" s="4" t="s">
        <v>571</v>
      </c>
      <c r="D159" s="4" t="s">
        <v>108</v>
      </c>
      <c r="E159" s="4" t="s">
        <v>56</v>
      </c>
      <c r="F159" s="5">
        <v>28</v>
      </c>
      <c r="G159" s="6">
        <v>75600</v>
      </c>
      <c r="H159" s="11">
        <f>G159*0.1</f>
        <v>7560</v>
      </c>
      <c r="I159" s="12">
        <f>G159*0.15</f>
        <v>11340</v>
      </c>
      <c r="J159" s="12">
        <f>G159+H159+I159</f>
        <v>94500</v>
      </c>
      <c r="K159" s="12">
        <f>J159*1.1</f>
        <v>103950.00000000001</v>
      </c>
      <c r="L159" s="7"/>
      <c r="M159" s="4" t="s">
        <v>484</v>
      </c>
      <c r="N159" s="7" t="s">
        <v>1005</v>
      </c>
      <c r="O159" s="8" t="s">
        <v>572</v>
      </c>
      <c r="P159" s="10">
        <v>46021</v>
      </c>
    </row>
    <row r="160" spans="1:16" ht="270" x14ac:dyDescent="0.2">
      <c r="A160" s="3" t="s">
        <v>55</v>
      </c>
      <c r="B160" s="4" t="s">
        <v>55</v>
      </c>
      <c r="C160" s="4" t="s">
        <v>613</v>
      </c>
      <c r="D160" s="4" t="s">
        <v>108</v>
      </c>
      <c r="E160" s="4" t="s">
        <v>56</v>
      </c>
      <c r="F160" s="5">
        <v>32</v>
      </c>
      <c r="G160" s="6">
        <v>86400</v>
      </c>
      <c r="H160" s="11">
        <f>G160*0.1</f>
        <v>8640</v>
      </c>
      <c r="I160" s="12">
        <f>G160*0.15</f>
        <v>12960</v>
      </c>
      <c r="J160" s="12">
        <f>G160+H160+I160</f>
        <v>108000</v>
      </c>
      <c r="K160" s="12">
        <f>J160*1.1</f>
        <v>118800.00000000001</v>
      </c>
      <c r="L160" s="7"/>
      <c r="M160" s="4" t="s">
        <v>484</v>
      </c>
      <c r="N160" s="7" t="s">
        <v>1005</v>
      </c>
      <c r="O160" s="8" t="s">
        <v>614</v>
      </c>
      <c r="P160" s="10">
        <v>46021</v>
      </c>
    </row>
    <row r="161" spans="1:16" ht="270" x14ac:dyDescent="0.2">
      <c r="A161" s="3" t="s">
        <v>55</v>
      </c>
      <c r="B161" s="4" t="s">
        <v>55</v>
      </c>
      <c r="C161" s="4" t="s">
        <v>573</v>
      </c>
      <c r="D161" s="4" t="s">
        <v>108</v>
      </c>
      <c r="E161" s="4" t="s">
        <v>56</v>
      </c>
      <c r="F161" s="5">
        <v>32</v>
      </c>
      <c r="G161" s="6">
        <v>86400</v>
      </c>
      <c r="H161" s="11">
        <f>G161*0.1</f>
        <v>8640</v>
      </c>
      <c r="I161" s="12">
        <f>G161*0.15</f>
        <v>12960</v>
      </c>
      <c r="J161" s="12">
        <f>G161+H161+I161</f>
        <v>108000</v>
      </c>
      <c r="K161" s="12">
        <f>J161*1.1</f>
        <v>118800.00000000001</v>
      </c>
      <c r="L161" s="7"/>
      <c r="M161" s="4" t="s">
        <v>484</v>
      </c>
      <c r="N161" s="7" t="s">
        <v>1005</v>
      </c>
      <c r="O161" s="8" t="s">
        <v>574</v>
      </c>
      <c r="P161" s="10">
        <v>46021</v>
      </c>
    </row>
    <row r="162" spans="1:16" ht="270" x14ac:dyDescent="0.2">
      <c r="A162" s="3" t="s">
        <v>55</v>
      </c>
      <c r="B162" s="4" t="s">
        <v>55</v>
      </c>
      <c r="C162" s="4" t="s">
        <v>615</v>
      </c>
      <c r="D162" s="4" t="s">
        <v>108</v>
      </c>
      <c r="E162" s="4" t="s">
        <v>56</v>
      </c>
      <c r="F162" s="5">
        <v>40</v>
      </c>
      <c r="G162" s="6">
        <v>108000</v>
      </c>
      <c r="H162" s="11">
        <f>G162*0.1</f>
        <v>10800</v>
      </c>
      <c r="I162" s="12">
        <f>G162*0.15</f>
        <v>16200</v>
      </c>
      <c r="J162" s="12">
        <f>G162+H162+I162</f>
        <v>135000</v>
      </c>
      <c r="K162" s="12">
        <f>J162*1.1</f>
        <v>148500</v>
      </c>
      <c r="L162" s="7"/>
      <c r="M162" s="4" t="s">
        <v>484</v>
      </c>
      <c r="N162" s="7" t="s">
        <v>1005</v>
      </c>
      <c r="O162" s="8" t="s">
        <v>616</v>
      </c>
      <c r="P162" s="10">
        <v>46021</v>
      </c>
    </row>
    <row r="163" spans="1:16" ht="270" x14ac:dyDescent="0.2">
      <c r="A163" s="3" t="s">
        <v>55</v>
      </c>
      <c r="B163" s="4" t="s">
        <v>55</v>
      </c>
      <c r="C163" s="4" t="s">
        <v>575</v>
      </c>
      <c r="D163" s="4" t="s">
        <v>108</v>
      </c>
      <c r="E163" s="4" t="s">
        <v>56</v>
      </c>
      <c r="F163" s="5">
        <v>40</v>
      </c>
      <c r="G163" s="6">
        <v>108000</v>
      </c>
      <c r="H163" s="11">
        <f>G163*0.1</f>
        <v>10800</v>
      </c>
      <c r="I163" s="12">
        <f>G163*0.15</f>
        <v>16200</v>
      </c>
      <c r="J163" s="12">
        <f>G163+H163+I163</f>
        <v>135000</v>
      </c>
      <c r="K163" s="12">
        <f>J163*1.1</f>
        <v>148500</v>
      </c>
      <c r="L163" s="7"/>
      <c r="M163" s="4" t="s">
        <v>484</v>
      </c>
      <c r="N163" s="7" t="s">
        <v>1005</v>
      </c>
      <c r="O163" s="8" t="s">
        <v>576</v>
      </c>
      <c r="P163" s="10">
        <v>46021</v>
      </c>
    </row>
    <row r="164" spans="1:16" ht="270" x14ac:dyDescent="0.2">
      <c r="A164" s="3" t="s">
        <v>55</v>
      </c>
      <c r="B164" s="4" t="s">
        <v>55</v>
      </c>
      <c r="C164" s="4" t="s">
        <v>555</v>
      </c>
      <c r="D164" s="4" t="s">
        <v>108</v>
      </c>
      <c r="E164" s="4" t="s">
        <v>56</v>
      </c>
      <c r="F164" s="5">
        <v>1</v>
      </c>
      <c r="G164" s="6">
        <v>675</v>
      </c>
      <c r="H164" s="11">
        <f>G164*0.1</f>
        <v>67.5</v>
      </c>
      <c r="I164" s="12">
        <f>G164*0.15</f>
        <v>101.25</v>
      </c>
      <c r="J164" s="12">
        <f>G164+H164+I164</f>
        <v>843.75</v>
      </c>
      <c r="K164" s="12">
        <f>J164*1.1</f>
        <v>928.12500000000011</v>
      </c>
      <c r="L164" s="7"/>
      <c r="M164" s="4" t="s">
        <v>484</v>
      </c>
      <c r="N164" s="7" t="s">
        <v>1005</v>
      </c>
      <c r="O164" s="8" t="s">
        <v>556</v>
      </c>
      <c r="P164" s="10">
        <v>46021</v>
      </c>
    </row>
    <row r="165" spans="1:16" ht="270" x14ac:dyDescent="0.2">
      <c r="A165" s="3" t="s">
        <v>55</v>
      </c>
      <c r="B165" s="4" t="s">
        <v>55</v>
      </c>
      <c r="C165" s="4" t="s">
        <v>605</v>
      </c>
      <c r="D165" s="4" t="s">
        <v>108</v>
      </c>
      <c r="E165" s="4" t="s">
        <v>56</v>
      </c>
      <c r="F165" s="5">
        <v>1</v>
      </c>
      <c r="G165" s="6">
        <v>675</v>
      </c>
      <c r="H165" s="11">
        <f>G165*0.1</f>
        <v>67.5</v>
      </c>
      <c r="I165" s="12">
        <f>G165*0.15</f>
        <v>101.25</v>
      </c>
      <c r="J165" s="12">
        <f>G165+H165+I165</f>
        <v>843.75</v>
      </c>
      <c r="K165" s="12">
        <f>J165*1.1</f>
        <v>928.12500000000011</v>
      </c>
      <c r="L165" s="7"/>
      <c r="M165" s="4" t="s">
        <v>484</v>
      </c>
      <c r="N165" s="7" t="s">
        <v>1005</v>
      </c>
      <c r="O165" s="8" t="s">
        <v>606</v>
      </c>
      <c r="P165" s="10">
        <v>46021</v>
      </c>
    </row>
    <row r="166" spans="1:16" ht="270" x14ac:dyDescent="0.2">
      <c r="A166" s="3" t="s">
        <v>55</v>
      </c>
      <c r="B166" s="4" t="s">
        <v>55</v>
      </c>
      <c r="C166" s="4" t="s">
        <v>646</v>
      </c>
      <c r="D166" s="4" t="s">
        <v>108</v>
      </c>
      <c r="E166" s="4" t="s">
        <v>56</v>
      </c>
      <c r="F166" s="5">
        <v>20</v>
      </c>
      <c r="G166" s="6">
        <v>13500</v>
      </c>
      <c r="H166" s="11">
        <f>G166*0.1</f>
        <v>1350</v>
      </c>
      <c r="I166" s="12">
        <f>G166*0.15</f>
        <v>2025</v>
      </c>
      <c r="J166" s="12">
        <f>G166+H166+I166</f>
        <v>16875</v>
      </c>
      <c r="K166" s="12">
        <f>J166*1.1</f>
        <v>18562.5</v>
      </c>
      <c r="L166" s="7"/>
      <c r="M166" s="4" t="s">
        <v>484</v>
      </c>
      <c r="N166" s="7" t="s">
        <v>1005</v>
      </c>
      <c r="O166" s="8" t="s">
        <v>647</v>
      </c>
      <c r="P166" s="10">
        <v>46021</v>
      </c>
    </row>
    <row r="167" spans="1:16" ht="270" x14ac:dyDescent="0.2">
      <c r="A167" s="3" t="s">
        <v>55</v>
      </c>
      <c r="B167" s="4" t="s">
        <v>55</v>
      </c>
      <c r="C167" s="4" t="s">
        <v>557</v>
      </c>
      <c r="D167" s="4" t="s">
        <v>108</v>
      </c>
      <c r="E167" s="4" t="s">
        <v>56</v>
      </c>
      <c r="F167" s="5">
        <v>28</v>
      </c>
      <c r="G167" s="6">
        <v>18900</v>
      </c>
      <c r="H167" s="11">
        <f>G167*0.1</f>
        <v>1890</v>
      </c>
      <c r="I167" s="12">
        <f>G167*0.15</f>
        <v>2835</v>
      </c>
      <c r="J167" s="12">
        <f>G167+H167+I167</f>
        <v>23625</v>
      </c>
      <c r="K167" s="12">
        <f>J167*1.1</f>
        <v>25987.500000000004</v>
      </c>
      <c r="L167" s="7"/>
      <c r="M167" s="4" t="s">
        <v>484</v>
      </c>
      <c r="N167" s="7" t="s">
        <v>1005</v>
      </c>
      <c r="O167" s="8" t="s">
        <v>558</v>
      </c>
      <c r="P167" s="10">
        <v>46021</v>
      </c>
    </row>
    <row r="168" spans="1:16" ht="270" x14ac:dyDescent="0.2">
      <c r="A168" s="3" t="s">
        <v>55</v>
      </c>
      <c r="B168" s="4" t="s">
        <v>55</v>
      </c>
      <c r="C168" s="4" t="s">
        <v>607</v>
      </c>
      <c r="D168" s="4" t="s">
        <v>108</v>
      </c>
      <c r="E168" s="4" t="s">
        <v>56</v>
      </c>
      <c r="F168" s="5">
        <v>28</v>
      </c>
      <c r="G168" s="6">
        <v>18900</v>
      </c>
      <c r="H168" s="11">
        <f>G168*0.1</f>
        <v>1890</v>
      </c>
      <c r="I168" s="12">
        <f>G168*0.15</f>
        <v>2835</v>
      </c>
      <c r="J168" s="12">
        <f>G168+H168+I168</f>
        <v>23625</v>
      </c>
      <c r="K168" s="12">
        <f>J168*1.1</f>
        <v>25987.500000000004</v>
      </c>
      <c r="L168" s="7"/>
      <c r="M168" s="4" t="s">
        <v>484</v>
      </c>
      <c r="N168" s="7" t="s">
        <v>1005</v>
      </c>
      <c r="O168" s="8" t="s">
        <v>608</v>
      </c>
      <c r="P168" s="10">
        <v>46021</v>
      </c>
    </row>
    <row r="169" spans="1:16" ht="270" x14ac:dyDescent="0.2">
      <c r="A169" s="3" t="s">
        <v>55</v>
      </c>
      <c r="B169" s="4" t="s">
        <v>55</v>
      </c>
      <c r="C169" s="4" t="s">
        <v>559</v>
      </c>
      <c r="D169" s="4" t="s">
        <v>108</v>
      </c>
      <c r="E169" s="4" t="s">
        <v>56</v>
      </c>
      <c r="F169" s="5">
        <v>40</v>
      </c>
      <c r="G169" s="6">
        <v>27000</v>
      </c>
      <c r="H169" s="11">
        <f>G169*0.1</f>
        <v>2700</v>
      </c>
      <c r="I169" s="12">
        <f>G169*0.15</f>
        <v>4050</v>
      </c>
      <c r="J169" s="12">
        <f>G169+H169+I169</f>
        <v>33750</v>
      </c>
      <c r="K169" s="12">
        <f>J169*1.1</f>
        <v>37125</v>
      </c>
      <c r="L169" s="7"/>
      <c r="M169" s="4" t="s">
        <v>484</v>
      </c>
      <c r="N169" s="7" t="s">
        <v>1005</v>
      </c>
      <c r="O169" s="8" t="s">
        <v>560</v>
      </c>
      <c r="P169" s="10">
        <v>46021</v>
      </c>
    </row>
    <row r="170" spans="1:16" ht="270" x14ac:dyDescent="0.2">
      <c r="A170" s="3" t="s">
        <v>55</v>
      </c>
      <c r="B170" s="4" t="s">
        <v>55</v>
      </c>
      <c r="C170" s="4" t="s">
        <v>585</v>
      </c>
      <c r="D170" s="4" t="s">
        <v>108</v>
      </c>
      <c r="E170" s="4" t="s">
        <v>56</v>
      </c>
      <c r="F170" s="5">
        <v>40</v>
      </c>
      <c r="G170" s="6">
        <v>27000</v>
      </c>
      <c r="H170" s="11">
        <f>G170*0.1</f>
        <v>2700</v>
      </c>
      <c r="I170" s="12">
        <f>G170*0.15</f>
        <v>4050</v>
      </c>
      <c r="J170" s="12">
        <f>G170+H170+I170</f>
        <v>33750</v>
      </c>
      <c r="K170" s="12">
        <f>J170*1.1</f>
        <v>37125</v>
      </c>
      <c r="L170" s="7"/>
      <c r="M170" s="4" t="s">
        <v>484</v>
      </c>
      <c r="N170" s="7" t="s">
        <v>1005</v>
      </c>
      <c r="O170" s="8" t="s">
        <v>586</v>
      </c>
      <c r="P170" s="10">
        <v>46021</v>
      </c>
    </row>
    <row r="171" spans="1:16" ht="270" x14ac:dyDescent="0.2">
      <c r="A171" s="3" t="s">
        <v>55</v>
      </c>
      <c r="B171" s="4" t="s">
        <v>55</v>
      </c>
      <c r="C171" s="4" t="s">
        <v>285</v>
      </c>
      <c r="D171" s="4" t="s">
        <v>108</v>
      </c>
      <c r="E171" s="4" t="s">
        <v>56</v>
      </c>
      <c r="F171" s="5">
        <v>1</v>
      </c>
      <c r="G171" s="6">
        <v>6750</v>
      </c>
      <c r="H171" s="11">
        <f>G171*0.1</f>
        <v>675</v>
      </c>
      <c r="I171" s="12">
        <f>G171*0.15</f>
        <v>1012.5</v>
      </c>
      <c r="J171" s="12">
        <f>G171+H171+I171</f>
        <v>8437.5</v>
      </c>
      <c r="K171" s="12">
        <f>J171*1.1</f>
        <v>9281.25</v>
      </c>
      <c r="L171" s="7"/>
      <c r="M171" s="4" t="s">
        <v>484</v>
      </c>
      <c r="N171" s="7" t="s">
        <v>1005</v>
      </c>
      <c r="O171" s="8" t="s">
        <v>617</v>
      </c>
      <c r="P171" s="10">
        <v>46021</v>
      </c>
    </row>
    <row r="172" spans="1:16" ht="270" x14ac:dyDescent="0.2">
      <c r="A172" s="3" t="s">
        <v>55</v>
      </c>
      <c r="B172" s="4" t="s">
        <v>55</v>
      </c>
      <c r="C172" s="4" t="s">
        <v>577</v>
      </c>
      <c r="D172" s="4" t="s">
        <v>108</v>
      </c>
      <c r="E172" s="4" t="s">
        <v>56</v>
      </c>
      <c r="F172" s="5">
        <v>1</v>
      </c>
      <c r="G172" s="6">
        <v>6750</v>
      </c>
      <c r="H172" s="11">
        <f>G172*0.1</f>
        <v>675</v>
      </c>
      <c r="I172" s="12">
        <f>G172*0.15</f>
        <v>1012.5</v>
      </c>
      <c r="J172" s="12">
        <f>G172+H172+I172</f>
        <v>8437.5</v>
      </c>
      <c r="K172" s="12">
        <f>J172*1.1</f>
        <v>9281.25</v>
      </c>
      <c r="L172" s="7"/>
      <c r="M172" s="4" t="s">
        <v>484</v>
      </c>
      <c r="N172" s="7" t="s">
        <v>1005</v>
      </c>
      <c r="O172" s="8" t="s">
        <v>578</v>
      </c>
      <c r="P172" s="10">
        <v>46021</v>
      </c>
    </row>
    <row r="173" spans="1:16" ht="270" x14ac:dyDescent="0.2">
      <c r="A173" s="3" t="s">
        <v>55</v>
      </c>
      <c r="B173" s="4" t="s">
        <v>55</v>
      </c>
      <c r="C173" s="4" t="s">
        <v>618</v>
      </c>
      <c r="D173" s="4" t="s">
        <v>108</v>
      </c>
      <c r="E173" s="4" t="s">
        <v>56</v>
      </c>
      <c r="F173" s="5">
        <v>15</v>
      </c>
      <c r="G173" s="6">
        <v>101250</v>
      </c>
      <c r="H173" s="11">
        <f>G173*0.1</f>
        <v>10125</v>
      </c>
      <c r="I173" s="12">
        <f>G173*0.15</f>
        <v>15187.5</v>
      </c>
      <c r="J173" s="12">
        <f>G173+H173+I173</f>
        <v>126562.5</v>
      </c>
      <c r="K173" s="12">
        <f>J173*1.1</f>
        <v>139218.75</v>
      </c>
      <c r="L173" s="7"/>
      <c r="M173" s="4" t="s">
        <v>484</v>
      </c>
      <c r="N173" s="7" t="s">
        <v>1005</v>
      </c>
      <c r="O173" s="8" t="s">
        <v>619</v>
      </c>
      <c r="P173" s="10">
        <v>46021</v>
      </c>
    </row>
    <row r="174" spans="1:16" ht="270" x14ac:dyDescent="0.2">
      <c r="A174" s="3" t="s">
        <v>55</v>
      </c>
      <c r="B174" s="4" t="s">
        <v>55</v>
      </c>
      <c r="C174" s="4" t="s">
        <v>579</v>
      </c>
      <c r="D174" s="4" t="s">
        <v>108</v>
      </c>
      <c r="E174" s="4" t="s">
        <v>56</v>
      </c>
      <c r="F174" s="5">
        <v>15</v>
      </c>
      <c r="G174" s="6">
        <v>101250</v>
      </c>
      <c r="H174" s="11">
        <f>G174*0.1</f>
        <v>10125</v>
      </c>
      <c r="I174" s="12">
        <f>G174*0.15</f>
        <v>15187.5</v>
      </c>
      <c r="J174" s="12">
        <f>G174+H174+I174</f>
        <v>126562.5</v>
      </c>
      <c r="K174" s="12">
        <f>J174*1.1</f>
        <v>139218.75</v>
      </c>
      <c r="L174" s="7"/>
      <c r="M174" s="4" t="s">
        <v>484</v>
      </c>
      <c r="N174" s="7" t="s">
        <v>1005</v>
      </c>
      <c r="O174" s="8" t="s">
        <v>580</v>
      </c>
      <c r="P174" s="10">
        <v>46021</v>
      </c>
    </row>
    <row r="175" spans="1:16" ht="270" x14ac:dyDescent="0.2">
      <c r="A175" s="3" t="s">
        <v>55</v>
      </c>
      <c r="B175" s="4" t="s">
        <v>55</v>
      </c>
      <c r="C175" s="4" t="s">
        <v>597</v>
      </c>
      <c r="D175" s="4" t="s">
        <v>108</v>
      </c>
      <c r="E175" s="4" t="s">
        <v>56</v>
      </c>
      <c r="F175" s="5">
        <v>25</v>
      </c>
      <c r="G175" s="6">
        <v>168750</v>
      </c>
      <c r="H175" s="11">
        <f>G175*0.1</f>
        <v>16875</v>
      </c>
      <c r="I175" s="12">
        <f>G175*0.15</f>
        <v>25312.5</v>
      </c>
      <c r="J175" s="12">
        <f>G175+H175+I175</f>
        <v>210937.5</v>
      </c>
      <c r="K175" s="12">
        <f>J175*1.1</f>
        <v>232031.25000000003</v>
      </c>
      <c r="L175" s="7"/>
      <c r="M175" s="4" t="s">
        <v>484</v>
      </c>
      <c r="N175" s="7" t="s">
        <v>1005</v>
      </c>
      <c r="O175" s="8" t="s">
        <v>598</v>
      </c>
      <c r="P175" s="10">
        <v>46021</v>
      </c>
    </row>
    <row r="176" spans="1:16" ht="270" x14ac:dyDescent="0.2">
      <c r="A176" s="3" t="s">
        <v>55</v>
      </c>
      <c r="B176" s="4" t="s">
        <v>55</v>
      </c>
      <c r="C176" s="4" t="s">
        <v>581</v>
      </c>
      <c r="D176" s="4" t="s">
        <v>108</v>
      </c>
      <c r="E176" s="4" t="s">
        <v>56</v>
      </c>
      <c r="F176" s="5">
        <v>25</v>
      </c>
      <c r="G176" s="6">
        <v>168750</v>
      </c>
      <c r="H176" s="11">
        <f>G176*0.1</f>
        <v>16875</v>
      </c>
      <c r="I176" s="12">
        <f>G176*0.15</f>
        <v>25312.5</v>
      </c>
      <c r="J176" s="12">
        <f>G176+H176+I176</f>
        <v>210937.5</v>
      </c>
      <c r="K176" s="12">
        <f>J176*1.1</f>
        <v>232031.25000000003</v>
      </c>
      <c r="L176" s="7"/>
      <c r="M176" s="4" t="s">
        <v>484</v>
      </c>
      <c r="N176" s="7" t="s">
        <v>1005</v>
      </c>
      <c r="O176" s="8" t="s">
        <v>582</v>
      </c>
      <c r="P176" s="10">
        <v>46021</v>
      </c>
    </row>
    <row r="177" spans="1:16" ht="270" x14ac:dyDescent="0.2">
      <c r="A177" s="3" t="s">
        <v>55</v>
      </c>
      <c r="B177" s="4" t="s">
        <v>55</v>
      </c>
      <c r="C177" s="4" t="s">
        <v>599</v>
      </c>
      <c r="D177" s="4" t="s">
        <v>108</v>
      </c>
      <c r="E177" s="4" t="s">
        <v>56</v>
      </c>
      <c r="F177" s="5">
        <v>30</v>
      </c>
      <c r="G177" s="6">
        <v>202500</v>
      </c>
      <c r="H177" s="11">
        <f>G177*0.1</f>
        <v>20250</v>
      </c>
      <c r="I177" s="12">
        <f>G177*0.15</f>
        <v>30375</v>
      </c>
      <c r="J177" s="12">
        <f>G177+H177+I177</f>
        <v>253125</v>
      </c>
      <c r="K177" s="12">
        <f>J177*1.1</f>
        <v>278437.5</v>
      </c>
      <c r="L177" s="7"/>
      <c r="M177" s="4" t="s">
        <v>484</v>
      </c>
      <c r="N177" s="7" t="s">
        <v>1005</v>
      </c>
      <c r="O177" s="8" t="s">
        <v>600</v>
      </c>
      <c r="P177" s="10">
        <v>46021</v>
      </c>
    </row>
    <row r="178" spans="1:16" ht="270" x14ac:dyDescent="0.2">
      <c r="A178" s="3" t="s">
        <v>55</v>
      </c>
      <c r="B178" s="4" t="s">
        <v>55</v>
      </c>
      <c r="C178" s="4" t="s">
        <v>977</v>
      </c>
      <c r="D178" s="4" t="s">
        <v>108</v>
      </c>
      <c r="E178" s="4" t="s">
        <v>56</v>
      </c>
      <c r="F178" s="5">
        <v>30</v>
      </c>
      <c r="G178" s="6">
        <v>202500</v>
      </c>
      <c r="H178" s="11">
        <f>G178*0.1</f>
        <v>20250</v>
      </c>
      <c r="I178" s="12">
        <f>G178*0.15</f>
        <v>30375</v>
      </c>
      <c r="J178" s="12">
        <f>G178+H178+I178</f>
        <v>253125</v>
      </c>
      <c r="K178" s="12">
        <f>J178*1.1</f>
        <v>278437.5</v>
      </c>
      <c r="L178" s="7"/>
      <c r="M178" s="4" t="s">
        <v>484</v>
      </c>
      <c r="N178" s="7" t="s">
        <v>1005</v>
      </c>
      <c r="O178" s="8" t="s">
        <v>978</v>
      </c>
      <c r="P178" s="10">
        <v>46021</v>
      </c>
    </row>
    <row r="179" spans="1:16" ht="210" x14ac:dyDescent="0.2">
      <c r="A179" s="3" t="s">
        <v>55</v>
      </c>
      <c r="B179" s="4" t="s">
        <v>790</v>
      </c>
      <c r="C179" s="4" t="s">
        <v>949</v>
      </c>
      <c r="D179" s="4" t="s">
        <v>91</v>
      </c>
      <c r="E179" s="4" t="s">
        <v>56</v>
      </c>
      <c r="F179" s="5">
        <v>5</v>
      </c>
      <c r="G179" s="6">
        <v>907.7</v>
      </c>
      <c r="H179" s="11">
        <f>G179*0.1</f>
        <v>90.77000000000001</v>
      </c>
      <c r="I179" s="12">
        <f>G179*0.15</f>
        <v>136.155</v>
      </c>
      <c r="J179" s="12">
        <f>G179+H179+I179</f>
        <v>1134.625</v>
      </c>
      <c r="K179" s="12">
        <f>J179*1.1</f>
        <v>1248.0875000000001</v>
      </c>
      <c r="L179" s="7"/>
      <c r="M179" s="4" t="s">
        <v>791</v>
      </c>
      <c r="N179" s="7" t="s">
        <v>1005</v>
      </c>
      <c r="O179" s="8" t="s">
        <v>792</v>
      </c>
      <c r="P179" s="10">
        <v>46021</v>
      </c>
    </row>
    <row r="180" spans="1:16" ht="210" x14ac:dyDescent="0.2">
      <c r="A180" s="3" t="s">
        <v>55</v>
      </c>
      <c r="B180" s="4" t="s">
        <v>790</v>
      </c>
      <c r="C180" s="4" t="s">
        <v>950</v>
      </c>
      <c r="D180" s="4" t="s">
        <v>91</v>
      </c>
      <c r="E180" s="4" t="s">
        <v>56</v>
      </c>
      <c r="F180" s="5">
        <v>10</v>
      </c>
      <c r="G180" s="6">
        <v>4538.6000000000004</v>
      </c>
      <c r="H180" s="11">
        <f>G180*0.1</f>
        <v>453.86000000000007</v>
      </c>
      <c r="I180" s="12">
        <f>G180*0.15</f>
        <v>680.79000000000008</v>
      </c>
      <c r="J180" s="12">
        <f>G180+H180+I180</f>
        <v>5673.25</v>
      </c>
      <c r="K180" s="12">
        <f>J180*1.1</f>
        <v>6240.5750000000007</v>
      </c>
      <c r="L180" s="7"/>
      <c r="M180" s="4" t="s">
        <v>791</v>
      </c>
      <c r="N180" s="7" t="s">
        <v>1005</v>
      </c>
      <c r="O180" s="8" t="s">
        <v>793</v>
      </c>
      <c r="P180" s="10">
        <v>46021</v>
      </c>
    </row>
    <row r="181" spans="1:16" ht="210" x14ac:dyDescent="0.2">
      <c r="A181" s="3" t="s">
        <v>55</v>
      </c>
      <c r="B181" s="4" t="s">
        <v>790</v>
      </c>
      <c r="C181" s="4" t="s">
        <v>953</v>
      </c>
      <c r="D181" s="4" t="s">
        <v>91</v>
      </c>
      <c r="E181" s="4" t="s">
        <v>56</v>
      </c>
      <c r="F181" s="5">
        <v>1</v>
      </c>
      <c r="G181" s="6">
        <v>1094.9000000000001</v>
      </c>
      <c r="H181" s="11">
        <f>G181*0.1</f>
        <v>109.49000000000001</v>
      </c>
      <c r="I181" s="12">
        <f>G181*0.15</f>
        <v>164.23500000000001</v>
      </c>
      <c r="J181" s="12">
        <f>G181+H181+I181</f>
        <v>1368.625</v>
      </c>
      <c r="K181" s="12">
        <f>J181*1.1</f>
        <v>1505.4875000000002</v>
      </c>
      <c r="L181" s="7"/>
      <c r="M181" s="4" t="s">
        <v>791</v>
      </c>
      <c r="N181" s="7" t="s">
        <v>1005</v>
      </c>
      <c r="O181" s="8" t="s">
        <v>797</v>
      </c>
      <c r="P181" s="10">
        <v>46021</v>
      </c>
    </row>
    <row r="182" spans="1:16" ht="165" x14ac:dyDescent="0.2">
      <c r="A182" s="3" t="s">
        <v>55</v>
      </c>
      <c r="B182" s="4" t="s">
        <v>55</v>
      </c>
      <c r="C182" s="4" t="s">
        <v>940</v>
      </c>
      <c r="D182" s="4" t="s">
        <v>220</v>
      </c>
      <c r="E182" s="4" t="s">
        <v>56</v>
      </c>
      <c r="F182" s="5">
        <v>1</v>
      </c>
      <c r="G182" s="6">
        <v>1042.75</v>
      </c>
      <c r="H182" s="11">
        <f>G182*0.1</f>
        <v>104.27500000000001</v>
      </c>
      <c r="I182" s="12">
        <f>G182*0.15</f>
        <v>156.41249999999999</v>
      </c>
      <c r="J182" s="12">
        <f>G182+H182+I182</f>
        <v>1303.4375</v>
      </c>
      <c r="K182" s="12">
        <f>J182*1.1</f>
        <v>1433.7812500000002</v>
      </c>
      <c r="L182" s="7"/>
      <c r="M182" s="4" t="s">
        <v>932</v>
      </c>
      <c r="N182" s="7" t="s">
        <v>1005</v>
      </c>
      <c r="O182" s="8" t="s">
        <v>941</v>
      </c>
      <c r="P182" s="10">
        <v>46021</v>
      </c>
    </row>
    <row r="183" spans="1:16" ht="210" x14ac:dyDescent="0.2">
      <c r="A183" s="3" t="s">
        <v>55</v>
      </c>
      <c r="B183" s="4" t="s">
        <v>790</v>
      </c>
      <c r="C183" s="4" t="s">
        <v>951</v>
      </c>
      <c r="D183" s="4" t="s">
        <v>91</v>
      </c>
      <c r="E183" s="4" t="s">
        <v>56</v>
      </c>
      <c r="F183" s="5">
        <v>5</v>
      </c>
      <c r="G183" s="6">
        <v>1134.5999999999999</v>
      </c>
      <c r="H183" s="11">
        <f>G183*0.1</f>
        <v>113.46</v>
      </c>
      <c r="I183" s="12">
        <f>G183*0.15</f>
        <v>170.18999999999997</v>
      </c>
      <c r="J183" s="12">
        <f>G183+H183+I183</f>
        <v>1418.25</v>
      </c>
      <c r="K183" s="12">
        <f>J183*1.1</f>
        <v>1560.075</v>
      </c>
      <c r="L183" s="7"/>
      <c r="M183" s="4" t="s">
        <v>791</v>
      </c>
      <c r="N183" s="7" t="s">
        <v>1005</v>
      </c>
      <c r="O183" s="8" t="s">
        <v>794</v>
      </c>
      <c r="P183" s="10">
        <v>46021</v>
      </c>
    </row>
    <row r="184" spans="1:16" ht="165" x14ac:dyDescent="0.2">
      <c r="A184" s="3" t="s">
        <v>55</v>
      </c>
      <c r="B184" s="4" t="s">
        <v>55</v>
      </c>
      <c r="C184" s="4" t="s">
        <v>931</v>
      </c>
      <c r="D184" s="4" t="s">
        <v>220</v>
      </c>
      <c r="E184" s="4" t="s">
        <v>56</v>
      </c>
      <c r="F184" s="5">
        <v>1</v>
      </c>
      <c r="G184" s="6">
        <v>208.55</v>
      </c>
      <c r="H184" s="11">
        <f>G184*0.14</f>
        <v>29.197000000000003</v>
      </c>
      <c r="I184" s="12">
        <f>G184*0.22</f>
        <v>45.881</v>
      </c>
      <c r="J184" s="12">
        <f>G184+H184+I184</f>
        <v>283.62800000000004</v>
      </c>
      <c r="K184" s="12">
        <f>J184*1.1</f>
        <v>311.99080000000009</v>
      </c>
      <c r="L184" s="7"/>
      <c r="M184" s="4" t="s">
        <v>932</v>
      </c>
      <c r="N184" s="7" t="s">
        <v>1005</v>
      </c>
      <c r="O184" s="8" t="s">
        <v>933</v>
      </c>
      <c r="P184" s="10">
        <v>46021</v>
      </c>
    </row>
    <row r="185" spans="1:16" ht="210" x14ac:dyDescent="0.2">
      <c r="A185" s="3" t="s">
        <v>55</v>
      </c>
      <c r="B185" s="4" t="s">
        <v>790</v>
      </c>
      <c r="C185" s="4" t="s">
        <v>952</v>
      </c>
      <c r="D185" s="4" t="s">
        <v>91</v>
      </c>
      <c r="E185" s="4" t="s">
        <v>56</v>
      </c>
      <c r="F185" s="5">
        <v>10</v>
      </c>
      <c r="G185" s="6">
        <v>5673.3</v>
      </c>
      <c r="H185" s="11">
        <f>G185*0.1</f>
        <v>567.33000000000004</v>
      </c>
      <c r="I185" s="12">
        <f>G185*0.15</f>
        <v>850.995</v>
      </c>
      <c r="J185" s="12">
        <f>G185+H185+I185</f>
        <v>7091.625</v>
      </c>
      <c r="K185" s="12">
        <f>J185*1.1</f>
        <v>7800.7875000000004</v>
      </c>
      <c r="L185" s="7"/>
      <c r="M185" s="4" t="s">
        <v>791</v>
      </c>
      <c r="N185" s="7" t="s">
        <v>1005</v>
      </c>
      <c r="O185" s="8" t="s">
        <v>796</v>
      </c>
      <c r="P185" s="10">
        <v>46021</v>
      </c>
    </row>
    <row r="186" spans="1:16" ht="165" x14ac:dyDescent="0.2">
      <c r="A186" s="3" t="s">
        <v>55</v>
      </c>
      <c r="B186" s="4" t="s">
        <v>55</v>
      </c>
      <c r="C186" s="4" t="s">
        <v>936</v>
      </c>
      <c r="D186" s="4" t="s">
        <v>220</v>
      </c>
      <c r="E186" s="4" t="s">
        <v>56</v>
      </c>
      <c r="F186" s="5">
        <v>1</v>
      </c>
      <c r="G186" s="6">
        <v>521.38</v>
      </c>
      <c r="H186" s="11">
        <f>G186*0.1</f>
        <v>52.138000000000005</v>
      </c>
      <c r="I186" s="12">
        <f>G186*0.15</f>
        <v>78.206999999999994</v>
      </c>
      <c r="J186" s="12">
        <f>G186+H186+I186</f>
        <v>651.72500000000002</v>
      </c>
      <c r="K186" s="12">
        <f>J186*1.1</f>
        <v>716.89750000000004</v>
      </c>
      <c r="L186" s="7"/>
      <c r="M186" s="4" t="s">
        <v>932</v>
      </c>
      <c r="N186" s="7" t="s">
        <v>1005</v>
      </c>
      <c r="O186" s="8" t="s">
        <v>937</v>
      </c>
      <c r="P186" s="10">
        <v>46021</v>
      </c>
    </row>
    <row r="187" spans="1:16" ht="210" x14ac:dyDescent="0.2">
      <c r="A187" s="3" t="s">
        <v>55</v>
      </c>
      <c r="B187" s="4" t="s">
        <v>790</v>
      </c>
      <c r="C187" s="4" t="s">
        <v>956</v>
      </c>
      <c r="D187" s="4" t="s">
        <v>91</v>
      </c>
      <c r="E187" s="4" t="s">
        <v>56</v>
      </c>
      <c r="F187" s="5">
        <v>10</v>
      </c>
      <c r="G187" s="6">
        <v>13286.1</v>
      </c>
      <c r="H187" s="11">
        <f>G187*0.1</f>
        <v>1328.6100000000001</v>
      </c>
      <c r="I187" s="12">
        <f>G187*0.15</f>
        <v>1992.915</v>
      </c>
      <c r="J187" s="12">
        <f>G187+H187+I187</f>
        <v>16607.625</v>
      </c>
      <c r="K187" s="12">
        <f>J187*1.1</f>
        <v>18268.387500000001</v>
      </c>
      <c r="L187" s="7"/>
      <c r="M187" s="4" t="s">
        <v>791</v>
      </c>
      <c r="N187" s="7" t="s">
        <v>1005</v>
      </c>
      <c r="O187" s="8" t="s">
        <v>800</v>
      </c>
      <c r="P187" s="10">
        <v>46021</v>
      </c>
    </row>
    <row r="188" spans="1:16" ht="165" x14ac:dyDescent="0.2">
      <c r="A188" s="3" t="s">
        <v>55</v>
      </c>
      <c r="B188" s="4" t="s">
        <v>55</v>
      </c>
      <c r="C188" s="4" t="s">
        <v>942</v>
      </c>
      <c r="D188" s="4" t="s">
        <v>220</v>
      </c>
      <c r="E188" s="4" t="s">
        <v>56</v>
      </c>
      <c r="F188" s="5">
        <v>1</v>
      </c>
      <c r="G188" s="6">
        <v>1251.5</v>
      </c>
      <c r="H188" s="11">
        <f>G188*0.1</f>
        <v>125.15</v>
      </c>
      <c r="I188" s="12">
        <f>G188*0.15</f>
        <v>187.72499999999999</v>
      </c>
      <c r="J188" s="12">
        <f>G188+H188+I188</f>
        <v>1564.375</v>
      </c>
      <c r="K188" s="12">
        <f>J188*1.1</f>
        <v>1720.8125000000002</v>
      </c>
      <c r="L188" s="7"/>
      <c r="M188" s="4" t="s">
        <v>932</v>
      </c>
      <c r="N188" s="7" t="s">
        <v>1005</v>
      </c>
      <c r="O188" s="8" t="s">
        <v>943</v>
      </c>
      <c r="P188" s="10">
        <v>46021</v>
      </c>
    </row>
    <row r="189" spans="1:16" ht="210" x14ac:dyDescent="0.2">
      <c r="A189" s="3" t="s">
        <v>55</v>
      </c>
      <c r="B189" s="4" t="s">
        <v>790</v>
      </c>
      <c r="C189" s="4" t="s">
        <v>954</v>
      </c>
      <c r="D189" s="4" t="s">
        <v>91</v>
      </c>
      <c r="E189" s="4" t="s">
        <v>56</v>
      </c>
      <c r="F189" s="5">
        <v>1</v>
      </c>
      <c r="G189" s="6">
        <v>270</v>
      </c>
      <c r="H189" s="11">
        <f>G189*0.14</f>
        <v>37.800000000000004</v>
      </c>
      <c r="I189" s="12">
        <f>G189*0.22</f>
        <v>59.4</v>
      </c>
      <c r="J189" s="12">
        <f>G189+H189+I189</f>
        <v>367.2</v>
      </c>
      <c r="K189" s="12">
        <f>J189*1.1</f>
        <v>403.92</v>
      </c>
      <c r="L189" s="7"/>
      <c r="M189" s="4" t="s">
        <v>791</v>
      </c>
      <c r="N189" s="7" t="s">
        <v>1005</v>
      </c>
      <c r="O189" s="8" t="s">
        <v>798</v>
      </c>
      <c r="P189" s="10">
        <v>46021</v>
      </c>
    </row>
    <row r="190" spans="1:16" ht="165" x14ac:dyDescent="0.2">
      <c r="A190" s="3" t="s">
        <v>55</v>
      </c>
      <c r="B190" s="4" t="s">
        <v>55</v>
      </c>
      <c r="C190" s="4" t="s">
        <v>934</v>
      </c>
      <c r="D190" s="4" t="s">
        <v>220</v>
      </c>
      <c r="E190" s="4" t="s">
        <v>56</v>
      </c>
      <c r="F190" s="5">
        <v>1</v>
      </c>
      <c r="G190" s="6">
        <v>264.74</v>
      </c>
      <c r="H190" s="11">
        <f>G190*0.14</f>
        <v>37.063600000000008</v>
      </c>
      <c r="I190" s="12">
        <f>G190*0.22</f>
        <v>58.242800000000003</v>
      </c>
      <c r="J190" s="12">
        <f>G190+H190+I190</f>
        <v>360.04640000000001</v>
      </c>
      <c r="K190" s="12">
        <f>J190*1.1</f>
        <v>396.05104000000006</v>
      </c>
      <c r="L190" s="7"/>
      <c r="M190" s="4" t="s">
        <v>932</v>
      </c>
      <c r="N190" s="7" t="s">
        <v>1005</v>
      </c>
      <c r="O190" s="8" t="s">
        <v>935</v>
      </c>
      <c r="P190" s="10">
        <v>46021</v>
      </c>
    </row>
    <row r="191" spans="1:16" ht="210" x14ac:dyDescent="0.2">
      <c r="A191" s="3" t="s">
        <v>55</v>
      </c>
      <c r="B191" s="4" t="s">
        <v>790</v>
      </c>
      <c r="C191" s="4" t="s">
        <v>955</v>
      </c>
      <c r="D191" s="4" t="s">
        <v>91</v>
      </c>
      <c r="E191" s="4" t="s">
        <v>56</v>
      </c>
      <c r="F191" s="5">
        <v>10</v>
      </c>
      <c r="G191" s="6">
        <v>6750.5</v>
      </c>
      <c r="H191" s="11">
        <f>G191*0.1</f>
        <v>675.05000000000007</v>
      </c>
      <c r="I191" s="12">
        <f>G191*0.15</f>
        <v>1012.5749999999999</v>
      </c>
      <c r="J191" s="12">
        <f>G191+H191+I191</f>
        <v>8438.125</v>
      </c>
      <c r="K191" s="12">
        <f>J191*1.1</f>
        <v>9281.9375</v>
      </c>
      <c r="L191" s="7"/>
      <c r="M191" s="4" t="s">
        <v>791</v>
      </c>
      <c r="N191" s="7" t="s">
        <v>1005</v>
      </c>
      <c r="O191" s="8" t="s">
        <v>799</v>
      </c>
      <c r="P191" s="10">
        <v>46021</v>
      </c>
    </row>
    <row r="192" spans="1:16" ht="165" x14ac:dyDescent="0.2">
      <c r="A192" s="3" t="s">
        <v>55</v>
      </c>
      <c r="B192" s="4" t="s">
        <v>55</v>
      </c>
      <c r="C192" s="4" t="s">
        <v>938</v>
      </c>
      <c r="D192" s="4" t="s">
        <v>220</v>
      </c>
      <c r="E192" s="4" t="s">
        <v>56</v>
      </c>
      <c r="F192" s="5">
        <v>1</v>
      </c>
      <c r="G192" s="6">
        <v>635.9</v>
      </c>
      <c r="H192" s="11">
        <f>G192*0.1</f>
        <v>63.59</v>
      </c>
      <c r="I192" s="12">
        <f>G192*0.15</f>
        <v>95.384999999999991</v>
      </c>
      <c r="J192" s="12">
        <f>G192+H192+I192</f>
        <v>794.875</v>
      </c>
      <c r="K192" s="12">
        <f>J192*1.1</f>
        <v>874.36250000000007</v>
      </c>
      <c r="L192" s="7"/>
      <c r="M192" s="4" t="s">
        <v>932</v>
      </c>
      <c r="N192" s="7" t="s">
        <v>1005</v>
      </c>
      <c r="O192" s="8" t="s">
        <v>939</v>
      </c>
      <c r="P192" s="10">
        <v>46021</v>
      </c>
    </row>
    <row r="193" spans="1:16" ht="135" x14ac:dyDescent="0.2">
      <c r="A193" s="3" t="s">
        <v>55</v>
      </c>
      <c r="B193" s="4" t="s">
        <v>155</v>
      </c>
      <c r="C193" s="4" t="s">
        <v>887</v>
      </c>
      <c r="D193" s="4" t="s">
        <v>378</v>
      </c>
      <c r="E193" s="4" t="s">
        <v>56</v>
      </c>
      <c r="F193" s="5">
        <v>10</v>
      </c>
      <c r="G193" s="6">
        <v>11344.14</v>
      </c>
      <c r="H193" s="11">
        <f>G193*0.1</f>
        <v>1134.414</v>
      </c>
      <c r="I193" s="12">
        <f>G193*0.15</f>
        <v>1701.6209999999999</v>
      </c>
      <c r="J193" s="12">
        <f>G193+H193+I193</f>
        <v>14180.174999999999</v>
      </c>
      <c r="K193" s="12">
        <f>J193*1.1</f>
        <v>15598.192500000001</v>
      </c>
      <c r="L193" s="7"/>
      <c r="M193" s="4" t="s">
        <v>884</v>
      </c>
      <c r="N193" s="7" t="s">
        <v>1005</v>
      </c>
      <c r="O193" s="8" t="s">
        <v>162</v>
      </c>
      <c r="P193" s="10">
        <v>46021</v>
      </c>
    </row>
    <row r="194" spans="1:16" ht="135" x14ac:dyDescent="0.2">
      <c r="A194" s="3" t="s">
        <v>55</v>
      </c>
      <c r="B194" s="4" t="s">
        <v>155</v>
      </c>
      <c r="C194" s="4" t="s">
        <v>532</v>
      </c>
      <c r="D194" s="4" t="s">
        <v>378</v>
      </c>
      <c r="E194" s="4" t="s">
        <v>56</v>
      </c>
      <c r="F194" s="5">
        <v>1</v>
      </c>
      <c r="G194" s="6">
        <v>2265.7800000000002</v>
      </c>
      <c r="H194" s="11">
        <f>G194*0.1</f>
        <v>226.57800000000003</v>
      </c>
      <c r="I194" s="12">
        <f>G194*0.15</f>
        <v>339.86700000000002</v>
      </c>
      <c r="J194" s="12">
        <f>G194+H194+I194</f>
        <v>2832.2250000000004</v>
      </c>
      <c r="K194" s="12">
        <f>J194*1.1</f>
        <v>3115.4475000000007</v>
      </c>
      <c r="L194" s="7"/>
      <c r="M194" s="4" t="s">
        <v>884</v>
      </c>
      <c r="N194" s="7" t="s">
        <v>1005</v>
      </c>
      <c r="O194" s="8" t="s">
        <v>161</v>
      </c>
      <c r="P194" s="10">
        <v>46021</v>
      </c>
    </row>
    <row r="195" spans="1:16" ht="135" x14ac:dyDescent="0.2">
      <c r="A195" s="3" t="s">
        <v>55</v>
      </c>
      <c r="B195" s="4" t="s">
        <v>155</v>
      </c>
      <c r="C195" s="4" t="s">
        <v>883</v>
      </c>
      <c r="D195" s="4" t="s">
        <v>378</v>
      </c>
      <c r="E195" s="4" t="s">
        <v>56</v>
      </c>
      <c r="F195" s="5">
        <v>10</v>
      </c>
      <c r="G195" s="6">
        <v>5441.72</v>
      </c>
      <c r="H195" s="11">
        <f>G195*0.1</f>
        <v>544.17200000000003</v>
      </c>
      <c r="I195" s="12">
        <f>G195*0.15</f>
        <v>816.25800000000004</v>
      </c>
      <c r="J195" s="12">
        <f>G195+H195+I195</f>
        <v>6802.15</v>
      </c>
      <c r="K195" s="12">
        <f>J195*1.1</f>
        <v>7482.3649999999998</v>
      </c>
      <c r="L195" s="7"/>
      <c r="M195" s="4" t="s">
        <v>884</v>
      </c>
      <c r="N195" s="7" t="s">
        <v>1005</v>
      </c>
      <c r="O195" s="8" t="s">
        <v>160</v>
      </c>
      <c r="P195" s="10">
        <v>46021</v>
      </c>
    </row>
    <row r="196" spans="1:16" ht="135" x14ac:dyDescent="0.2">
      <c r="A196" s="3" t="s">
        <v>55</v>
      </c>
      <c r="B196" s="4" t="s">
        <v>155</v>
      </c>
      <c r="C196" s="4" t="s">
        <v>282</v>
      </c>
      <c r="D196" s="4" t="s">
        <v>378</v>
      </c>
      <c r="E196" s="4" t="s">
        <v>56</v>
      </c>
      <c r="F196" s="5">
        <v>1</v>
      </c>
      <c r="G196" s="6">
        <v>5441.72</v>
      </c>
      <c r="H196" s="11">
        <f>G196*0.1</f>
        <v>544.17200000000003</v>
      </c>
      <c r="I196" s="12">
        <f>G196*0.15</f>
        <v>816.25800000000004</v>
      </c>
      <c r="J196" s="12">
        <f>G196+H196+I196</f>
        <v>6802.15</v>
      </c>
      <c r="K196" s="12">
        <f>J196*1.1</f>
        <v>7482.3649999999998</v>
      </c>
      <c r="L196" s="7"/>
      <c r="M196" s="4" t="s">
        <v>884</v>
      </c>
      <c r="N196" s="7" t="s">
        <v>1005</v>
      </c>
      <c r="O196" s="8" t="s">
        <v>283</v>
      </c>
      <c r="P196" s="10">
        <v>46021</v>
      </c>
    </row>
    <row r="197" spans="1:16" ht="135" x14ac:dyDescent="0.2">
      <c r="A197" s="3" t="s">
        <v>55</v>
      </c>
      <c r="B197" s="4" t="s">
        <v>155</v>
      </c>
      <c r="C197" s="4" t="s">
        <v>526</v>
      </c>
      <c r="D197" s="4" t="s">
        <v>378</v>
      </c>
      <c r="E197" s="4" t="s">
        <v>56</v>
      </c>
      <c r="F197" s="5">
        <v>15</v>
      </c>
      <c r="G197" s="6">
        <v>81625.84</v>
      </c>
      <c r="H197" s="11">
        <f>G197*0.1</f>
        <v>8162.5839999999998</v>
      </c>
      <c r="I197" s="12">
        <f>G197*0.15</f>
        <v>12243.875999999998</v>
      </c>
      <c r="J197" s="12">
        <f>G197+H197+I197</f>
        <v>102032.3</v>
      </c>
      <c r="K197" s="12">
        <f>J197*1.1</f>
        <v>112235.53000000001</v>
      </c>
      <c r="L197" s="7"/>
      <c r="M197" s="4" t="s">
        <v>884</v>
      </c>
      <c r="N197" s="7" t="s">
        <v>1005</v>
      </c>
      <c r="O197" s="8" t="s">
        <v>284</v>
      </c>
      <c r="P197" s="10">
        <v>46021</v>
      </c>
    </row>
    <row r="198" spans="1:16" ht="135" x14ac:dyDescent="0.2">
      <c r="A198" s="3" t="s">
        <v>55</v>
      </c>
      <c r="B198" s="4" t="s">
        <v>155</v>
      </c>
      <c r="C198" s="4" t="s">
        <v>561</v>
      </c>
      <c r="D198" s="4" t="s">
        <v>378</v>
      </c>
      <c r="E198" s="4" t="s">
        <v>56</v>
      </c>
      <c r="F198" s="5">
        <v>1</v>
      </c>
      <c r="G198" s="6">
        <v>1348</v>
      </c>
      <c r="H198" s="11">
        <f>G198*0.1</f>
        <v>134.80000000000001</v>
      </c>
      <c r="I198" s="12">
        <f>G198*0.15</f>
        <v>202.2</v>
      </c>
      <c r="J198" s="12">
        <f>G198+H198+I198</f>
        <v>1685</v>
      </c>
      <c r="K198" s="12">
        <f>J198*1.1</f>
        <v>1853.5000000000002</v>
      </c>
      <c r="L198" s="7"/>
      <c r="M198" s="4" t="s">
        <v>884</v>
      </c>
      <c r="N198" s="7" t="s">
        <v>1005</v>
      </c>
      <c r="O198" s="8" t="s">
        <v>157</v>
      </c>
      <c r="P198" s="10">
        <v>46021</v>
      </c>
    </row>
    <row r="199" spans="1:16" ht="135" x14ac:dyDescent="0.2">
      <c r="A199" s="3" t="s">
        <v>55</v>
      </c>
      <c r="B199" s="4" t="s">
        <v>155</v>
      </c>
      <c r="C199" s="4" t="s">
        <v>886</v>
      </c>
      <c r="D199" s="4" t="s">
        <v>378</v>
      </c>
      <c r="E199" s="4" t="s">
        <v>56</v>
      </c>
      <c r="F199" s="5">
        <v>10</v>
      </c>
      <c r="G199" s="6">
        <v>13265.31</v>
      </c>
      <c r="H199" s="11">
        <f>G199*0.1</f>
        <v>1326.5309999999999</v>
      </c>
      <c r="I199" s="12">
        <f>G199*0.15</f>
        <v>1989.7964999999999</v>
      </c>
      <c r="J199" s="12">
        <f>G199+H199+I199</f>
        <v>16581.637500000001</v>
      </c>
      <c r="K199" s="12">
        <f>J199*1.1</f>
        <v>18239.801250000004</v>
      </c>
      <c r="L199" s="7"/>
      <c r="M199" s="4" t="s">
        <v>884</v>
      </c>
      <c r="N199" s="7" t="s">
        <v>1005</v>
      </c>
      <c r="O199" s="8" t="s">
        <v>159</v>
      </c>
      <c r="P199" s="10">
        <v>46021</v>
      </c>
    </row>
    <row r="200" spans="1:16" ht="135" x14ac:dyDescent="0.2">
      <c r="A200" s="3" t="s">
        <v>55</v>
      </c>
      <c r="B200" s="4" t="s">
        <v>155</v>
      </c>
      <c r="C200" s="4" t="s">
        <v>629</v>
      </c>
      <c r="D200" s="4" t="s">
        <v>378</v>
      </c>
      <c r="E200" s="4" t="s">
        <v>56</v>
      </c>
      <c r="F200" s="5">
        <v>1</v>
      </c>
      <c r="G200" s="6">
        <v>2696</v>
      </c>
      <c r="H200" s="11">
        <f>G200*0.1</f>
        <v>269.60000000000002</v>
      </c>
      <c r="I200" s="12">
        <f>G200*0.15</f>
        <v>404.4</v>
      </c>
      <c r="J200" s="12">
        <f>G200+H200+I200</f>
        <v>3370</v>
      </c>
      <c r="K200" s="12">
        <f>J200*1.1</f>
        <v>3707.0000000000005</v>
      </c>
      <c r="L200" s="7"/>
      <c r="M200" s="4" t="s">
        <v>884</v>
      </c>
      <c r="N200" s="7" t="s">
        <v>1005</v>
      </c>
      <c r="O200" s="8" t="s">
        <v>219</v>
      </c>
      <c r="P200" s="10">
        <v>46021</v>
      </c>
    </row>
    <row r="201" spans="1:16" ht="135" x14ac:dyDescent="0.2">
      <c r="A201" s="3" t="s">
        <v>55</v>
      </c>
      <c r="B201" s="4" t="s">
        <v>155</v>
      </c>
      <c r="C201" s="4" t="s">
        <v>555</v>
      </c>
      <c r="D201" s="4" t="s">
        <v>378</v>
      </c>
      <c r="E201" s="4" t="s">
        <v>56</v>
      </c>
      <c r="F201" s="5">
        <v>1</v>
      </c>
      <c r="G201" s="6">
        <v>674</v>
      </c>
      <c r="H201" s="11">
        <f>G201*0.1</f>
        <v>67.400000000000006</v>
      </c>
      <c r="I201" s="12">
        <f>G201*0.15</f>
        <v>101.1</v>
      </c>
      <c r="J201" s="12">
        <f>G201+H201+I201</f>
        <v>842.5</v>
      </c>
      <c r="K201" s="12">
        <f>J201*1.1</f>
        <v>926.75000000000011</v>
      </c>
      <c r="L201" s="7"/>
      <c r="M201" s="4" t="s">
        <v>884</v>
      </c>
      <c r="N201" s="7" t="s">
        <v>1005</v>
      </c>
      <c r="O201" s="8" t="s">
        <v>163</v>
      </c>
      <c r="P201" s="10">
        <v>46021</v>
      </c>
    </row>
    <row r="202" spans="1:16" ht="135" x14ac:dyDescent="0.2">
      <c r="A202" s="3" t="s">
        <v>55</v>
      </c>
      <c r="B202" s="4" t="s">
        <v>155</v>
      </c>
      <c r="C202" s="4" t="s">
        <v>885</v>
      </c>
      <c r="D202" s="4" t="s">
        <v>378</v>
      </c>
      <c r="E202" s="4" t="s">
        <v>56</v>
      </c>
      <c r="F202" s="5">
        <v>10</v>
      </c>
      <c r="G202" s="6">
        <v>6407.63</v>
      </c>
      <c r="H202" s="11">
        <f>G202*0.1</f>
        <v>640.76300000000003</v>
      </c>
      <c r="I202" s="12">
        <f>G202*0.15</f>
        <v>961.14449999999999</v>
      </c>
      <c r="J202" s="12">
        <f>G202+H202+I202</f>
        <v>8009.5375000000004</v>
      </c>
      <c r="K202" s="12">
        <f>J202*1.1</f>
        <v>8810.4912500000009</v>
      </c>
      <c r="L202" s="7"/>
      <c r="M202" s="4" t="s">
        <v>884</v>
      </c>
      <c r="N202" s="7" t="s">
        <v>1005</v>
      </c>
      <c r="O202" s="8" t="s">
        <v>158</v>
      </c>
      <c r="P202" s="10">
        <v>46021</v>
      </c>
    </row>
    <row r="203" spans="1:16" ht="135" x14ac:dyDescent="0.2">
      <c r="A203" s="3" t="s">
        <v>55</v>
      </c>
      <c r="B203" s="4" t="s">
        <v>155</v>
      </c>
      <c r="C203" s="4" t="s">
        <v>1102</v>
      </c>
      <c r="D203" s="4" t="s">
        <v>378</v>
      </c>
      <c r="E203" s="4" t="s">
        <v>56</v>
      </c>
      <c r="F203" s="5">
        <v>1</v>
      </c>
      <c r="G203" s="6">
        <v>6407.63</v>
      </c>
      <c r="H203" s="11">
        <f>G203*0.1</f>
        <v>640.76300000000003</v>
      </c>
      <c r="I203" s="12">
        <f>G203*0.15</f>
        <v>961.14449999999999</v>
      </c>
      <c r="J203" s="12">
        <f>G203+H203+I203</f>
        <v>8009.5375000000004</v>
      </c>
      <c r="K203" s="12">
        <f>J203*1.1</f>
        <v>8810.4912500000009</v>
      </c>
      <c r="L203" s="7"/>
      <c r="M203" s="4" t="s">
        <v>884</v>
      </c>
      <c r="N203" s="7" t="s">
        <v>1005</v>
      </c>
      <c r="O203" s="8" t="s">
        <v>286</v>
      </c>
      <c r="P203" s="10">
        <v>46021</v>
      </c>
    </row>
    <row r="204" spans="1:16" ht="135" x14ac:dyDescent="0.2">
      <c r="A204" s="3" t="s">
        <v>55</v>
      </c>
      <c r="B204" s="4" t="s">
        <v>155</v>
      </c>
      <c r="C204" s="4" t="s">
        <v>618</v>
      </c>
      <c r="D204" s="4" t="s">
        <v>378</v>
      </c>
      <c r="E204" s="4" t="s">
        <v>56</v>
      </c>
      <c r="F204" s="5">
        <v>15</v>
      </c>
      <c r="G204" s="6">
        <v>96114.44</v>
      </c>
      <c r="H204" s="11">
        <f>G204*0.1</f>
        <v>9611.4440000000013</v>
      </c>
      <c r="I204" s="12">
        <f>G204*0.15</f>
        <v>14417.165999999999</v>
      </c>
      <c r="J204" s="12">
        <f>G204+H204+I204</f>
        <v>120143.05</v>
      </c>
      <c r="K204" s="12">
        <f>J204*1.1</f>
        <v>132157.35500000001</v>
      </c>
      <c r="L204" s="7"/>
      <c r="M204" s="4" t="s">
        <v>884</v>
      </c>
      <c r="N204" s="7" t="s">
        <v>1005</v>
      </c>
      <c r="O204" s="8" t="s">
        <v>287</v>
      </c>
      <c r="P204" s="10">
        <v>46021</v>
      </c>
    </row>
    <row r="205" spans="1:16" ht="255" x14ac:dyDescent="0.2">
      <c r="A205" s="3" t="s">
        <v>55</v>
      </c>
      <c r="B205" s="4" t="s">
        <v>207</v>
      </c>
      <c r="C205" s="4" t="s">
        <v>427</v>
      </c>
      <c r="D205" s="4" t="s">
        <v>112</v>
      </c>
      <c r="E205" s="4" t="s">
        <v>56</v>
      </c>
      <c r="F205" s="5">
        <v>1</v>
      </c>
      <c r="G205" s="6">
        <v>1126.02</v>
      </c>
      <c r="H205" s="11">
        <f>G205*0.1</f>
        <v>112.602</v>
      </c>
      <c r="I205" s="12">
        <f>G205*0.15</f>
        <v>168.90299999999999</v>
      </c>
      <c r="J205" s="12">
        <f>G205+H205+I205</f>
        <v>1407.5250000000001</v>
      </c>
      <c r="K205" s="12">
        <f>J205*1.1</f>
        <v>1548.2775000000001</v>
      </c>
      <c r="L205" s="7"/>
      <c r="M205" s="4" t="s">
        <v>1028</v>
      </c>
      <c r="N205" s="7" t="s">
        <v>1005</v>
      </c>
      <c r="O205" s="8" t="s">
        <v>211</v>
      </c>
      <c r="P205" s="10">
        <v>46021</v>
      </c>
    </row>
    <row r="206" spans="1:16" ht="255" x14ac:dyDescent="0.2">
      <c r="A206" s="3" t="s">
        <v>55</v>
      </c>
      <c r="B206" s="4" t="s">
        <v>207</v>
      </c>
      <c r="C206" s="4" t="s">
        <v>1106</v>
      </c>
      <c r="D206" s="4" t="s">
        <v>112</v>
      </c>
      <c r="E206" s="4" t="s">
        <v>56</v>
      </c>
      <c r="F206" s="5">
        <v>10</v>
      </c>
      <c r="G206" s="6">
        <v>11159.2</v>
      </c>
      <c r="H206" s="11">
        <f>G206*0.1</f>
        <v>1115.92</v>
      </c>
      <c r="I206" s="12">
        <f>G206*0.15</f>
        <v>1673.88</v>
      </c>
      <c r="J206" s="12">
        <f>G206+H206+I206</f>
        <v>13949</v>
      </c>
      <c r="K206" s="12">
        <f>J206*1.1</f>
        <v>15343.900000000001</v>
      </c>
      <c r="L206" s="7"/>
      <c r="M206" s="4" t="s">
        <v>1028</v>
      </c>
      <c r="N206" s="7" t="s">
        <v>1005</v>
      </c>
      <c r="O206" s="8" t="s">
        <v>208</v>
      </c>
      <c r="P206" s="10">
        <v>46021</v>
      </c>
    </row>
    <row r="207" spans="1:16" ht="255" x14ac:dyDescent="0.2">
      <c r="A207" s="3" t="s">
        <v>55</v>
      </c>
      <c r="B207" s="4" t="s">
        <v>207</v>
      </c>
      <c r="C207" s="4" t="s">
        <v>1019</v>
      </c>
      <c r="D207" s="4" t="s">
        <v>112</v>
      </c>
      <c r="E207" s="4" t="s">
        <v>56</v>
      </c>
      <c r="F207" s="5">
        <v>1</v>
      </c>
      <c r="G207" s="6">
        <v>219.1</v>
      </c>
      <c r="H207" s="11">
        <f>G207*0.14</f>
        <v>30.674000000000003</v>
      </c>
      <c r="I207" s="12">
        <f>G207*0.22</f>
        <v>48.201999999999998</v>
      </c>
      <c r="J207" s="12">
        <f>G207+H207+I207</f>
        <v>297.976</v>
      </c>
      <c r="K207" s="12">
        <f>J207*1.1</f>
        <v>327.77360000000004</v>
      </c>
      <c r="L207" s="7"/>
      <c r="M207" s="4" t="s">
        <v>1028</v>
      </c>
      <c r="N207" s="7" t="s">
        <v>1005</v>
      </c>
      <c r="O207" s="8" t="s">
        <v>296</v>
      </c>
      <c r="P207" s="10">
        <v>46021</v>
      </c>
    </row>
    <row r="208" spans="1:16" ht="255" x14ac:dyDescent="0.2">
      <c r="A208" s="3" t="s">
        <v>55</v>
      </c>
      <c r="B208" s="4" t="s">
        <v>207</v>
      </c>
      <c r="C208" s="4" t="s">
        <v>429</v>
      </c>
      <c r="D208" s="4" t="s">
        <v>112</v>
      </c>
      <c r="E208" s="4" t="s">
        <v>56</v>
      </c>
      <c r="F208" s="5">
        <v>1</v>
      </c>
      <c r="G208" s="6">
        <v>1292.5</v>
      </c>
      <c r="H208" s="11">
        <f>G208*0.1</f>
        <v>129.25</v>
      </c>
      <c r="I208" s="12">
        <f>G208*0.15</f>
        <v>193.875</v>
      </c>
      <c r="J208" s="12">
        <f>G208+H208+I208</f>
        <v>1615.625</v>
      </c>
      <c r="K208" s="12">
        <f>J208*1.1</f>
        <v>1777.1875000000002</v>
      </c>
      <c r="L208" s="7"/>
      <c r="M208" s="4" t="s">
        <v>1028</v>
      </c>
      <c r="N208" s="7" t="s">
        <v>1005</v>
      </c>
      <c r="O208" s="8" t="s">
        <v>210</v>
      </c>
      <c r="P208" s="10">
        <v>46021</v>
      </c>
    </row>
    <row r="209" spans="1:16" ht="255" x14ac:dyDescent="0.2">
      <c r="A209" s="3" t="s">
        <v>55</v>
      </c>
      <c r="B209" s="4" t="s">
        <v>207</v>
      </c>
      <c r="C209" s="4" t="s">
        <v>1107</v>
      </c>
      <c r="D209" s="4" t="s">
        <v>112</v>
      </c>
      <c r="E209" s="4" t="s">
        <v>56</v>
      </c>
      <c r="F209" s="5">
        <v>10</v>
      </c>
      <c r="G209" s="6">
        <v>12880.33</v>
      </c>
      <c r="H209" s="11">
        <f>G209*0.1</f>
        <v>1288.0330000000001</v>
      </c>
      <c r="I209" s="12">
        <f>G209*0.15</f>
        <v>1932.0494999999999</v>
      </c>
      <c r="J209" s="12">
        <f>G209+H209+I209</f>
        <v>16100.412499999999</v>
      </c>
      <c r="K209" s="12">
        <f>J209*1.1</f>
        <v>17710.453750000001</v>
      </c>
      <c r="L209" s="7"/>
      <c r="M209" s="4" t="s">
        <v>1028</v>
      </c>
      <c r="N209" s="7" t="s">
        <v>1005</v>
      </c>
      <c r="O209" s="8" t="s">
        <v>209</v>
      </c>
      <c r="P209" s="10">
        <v>46021</v>
      </c>
    </row>
    <row r="210" spans="1:16" ht="120" x14ac:dyDescent="0.2">
      <c r="A210" s="3" t="s">
        <v>55</v>
      </c>
      <c r="B210" s="4" t="s">
        <v>215</v>
      </c>
      <c r="C210" s="4" t="s">
        <v>1026</v>
      </c>
      <c r="D210" s="4" t="s">
        <v>97</v>
      </c>
      <c r="E210" s="4" t="s">
        <v>56</v>
      </c>
      <c r="F210" s="5">
        <v>10</v>
      </c>
      <c r="G210" s="6">
        <v>8294.07</v>
      </c>
      <c r="H210" s="11">
        <f>G210*0.1</f>
        <v>829.40700000000004</v>
      </c>
      <c r="I210" s="12">
        <f>G210*0.15</f>
        <v>1244.1105</v>
      </c>
      <c r="J210" s="12">
        <f>G210+H210+I210</f>
        <v>10367.5875</v>
      </c>
      <c r="K210" s="12">
        <f>J210*1.1</f>
        <v>11404.346250000001</v>
      </c>
      <c r="L210" s="7"/>
      <c r="M210" s="4" t="s">
        <v>900</v>
      </c>
      <c r="N210" s="7" t="s">
        <v>1005</v>
      </c>
      <c r="O210" s="8" t="s">
        <v>1008</v>
      </c>
      <c r="P210" s="10">
        <v>46021</v>
      </c>
    </row>
    <row r="211" spans="1:16" ht="120" x14ac:dyDescent="0.2">
      <c r="A211" s="3" t="s">
        <v>55</v>
      </c>
      <c r="B211" s="4" t="s">
        <v>215</v>
      </c>
      <c r="C211" s="4" t="s">
        <v>1026</v>
      </c>
      <c r="D211" s="4" t="s">
        <v>97</v>
      </c>
      <c r="E211" s="4" t="s">
        <v>56</v>
      </c>
      <c r="F211" s="5">
        <v>10</v>
      </c>
      <c r="G211" s="6">
        <v>8294.07</v>
      </c>
      <c r="H211" s="11">
        <f>G211*0.1</f>
        <v>829.40700000000004</v>
      </c>
      <c r="I211" s="12">
        <f>G211*0.15</f>
        <v>1244.1105</v>
      </c>
      <c r="J211" s="12">
        <f>G211+H211+I211</f>
        <v>10367.5875</v>
      </c>
      <c r="K211" s="12">
        <f>J211*1.1</f>
        <v>11404.346250000001</v>
      </c>
      <c r="L211" s="7"/>
      <c r="M211" s="4" t="s">
        <v>216</v>
      </c>
      <c r="N211" s="7" t="s">
        <v>1005</v>
      </c>
      <c r="O211" s="8" t="s">
        <v>1008</v>
      </c>
      <c r="P211" s="10">
        <v>46021</v>
      </c>
    </row>
    <row r="212" spans="1:16" ht="120" x14ac:dyDescent="0.2">
      <c r="A212" s="3" t="s">
        <v>55</v>
      </c>
      <c r="B212" s="4" t="s">
        <v>215</v>
      </c>
      <c r="C212" s="4" t="s">
        <v>1025</v>
      </c>
      <c r="D212" s="4" t="s">
        <v>97</v>
      </c>
      <c r="E212" s="4" t="s">
        <v>56</v>
      </c>
      <c r="F212" s="5">
        <v>10</v>
      </c>
      <c r="G212" s="6">
        <v>1656.58</v>
      </c>
      <c r="H212" s="11">
        <f>G212*0.1</f>
        <v>165.65800000000002</v>
      </c>
      <c r="I212" s="12">
        <f>G212*0.15</f>
        <v>248.48699999999997</v>
      </c>
      <c r="J212" s="12">
        <f>G212+H212+I212</f>
        <v>2070.7249999999999</v>
      </c>
      <c r="K212" s="12">
        <f>J212*1.1</f>
        <v>2277.7975000000001</v>
      </c>
      <c r="L212" s="7"/>
      <c r="M212" s="4" t="s">
        <v>900</v>
      </c>
      <c r="N212" s="7" t="s">
        <v>1005</v>
      </c>
      <c r="O212" s="8" t="s">
        <v>1011</v>
      </c>
      <c r="P212" s="10">
        <v>46021</v>
      </c>
    </row>
    <row r="213" spans="1:16" ht="120" x14ac:dyDescent="0.2">
      <c r="A213" s="3" t="s">
        <v>55</v>
      </c>
      <c r="B213" s="4" t="s">
        <v>215</v>
      </c>
      <c r="C213" s="4" t="s">
        <v>1027</v>
      </c>
      <c r="D213" s="4" t="s">
        <v>97</v>
      </c>
      <c r="E213" s="4" t="s">
        <v>56</v>
      </c>
      <c r="F213" s="5">
        <v>10</v>
      </c>
      <c r="G213" s="6">
        <v>16588.13</v>
      </c>
      <c r="H213" s="11">
        <f>G213*0.1</f>
        <v>1658.8130000000001</v>
      </c>
      <c r="I213" s="12">
        <f>G213*0.15</f>
        <v>2488.2195000000002</v>
      </c>
      <c r="J213" s="12">
        <f>G213+H213+I213</f>
        <v>20735.162499999999</v>
      </c>
      <c r="K213" s="12">
        <f>J213*1.1</f>
        <v>22808.678749999999</v>
      </c>
      <c r="L213" s="7"/>
      <c r="M213" s="4" t="s">
        <v>900</v>
      </c>
      <c r="N213" s="7" t="s">
        <v>1005</v>
      </c>
      <c r="O213" s="8" t="s">
        <v>1007</v>
      </c>
      <c r="P213" s="10">
        <v>46021</v>
      </c>
    </row>
    <row r="214" spans="1:16" ht="120" x14ac:dyDescent="0.2">
      <c r="A214" s="3" t="s">
        <v>55</v>
      </c>
      <c r="B214" s="4" t="s">
        <v>215</v>
      </c>
      <c r="C214" s="4" t="s">
        <v>1104</v>
      </c>
      <c r="D214" s="4" t="s">
        <v>97</v>
      </c>
      <c r="E214" s="4" t="s">
        <v>56</v>
      </c>
      <c r="F214" s="5">
        <v>10</v>
      </c>
      <c r="G214" s="6">
        <v>2484.87</v>
      </c>
      <c r="H214" s="11">
        <f>G214*0.1</f>
        <v>248.48699999999999</v>
      </c>
      <c r="I214" s="12">
        <f>G214*0.15</f>
        <v>372.73049999999995</v>
      </c>
      <c r="J214" s="12">
        <f>G214+H214+I214</f>
        <v>3106.0875000000001</v>
      </c>
      <c r="K214" s="12">
        <f>J214*1.1</f>
        <v>3416.6962500000004</v>
      </c>
      <c r="L214" s="7"/>
      <c r="M214" s="4" t="s">
        <v>900</v>
      </c>
      <c r="N214" s="7" t="s">
        <v>1005</v>
      </c>
      <c r="O214" s="8" t="s">
        <v>1010</v>
      </c>
      <c r="P214" s="10">
        <v>46021</v>
      </c>
    </row>
    <row r="215" spans="1:16" ht="120" x14ac:dyDescent="0.2">
      <c r="A215" s="3" t="s">
        <v>55</v>
      </c>
      <c r="B215" s="4" t="s">
        <v>215</v>
      </c>
      <c r="C215" s="4" t="s">
        <v>428</v>
      </c>
      <c r="D215" s="4" t="s">
        <v>97</v>
      </c>
      <c r="E215" s="4" t="s">
        <v>56</v>
      </c>
      <c r="F215" s="5">
        <v>1</v>
      </c>
      <c r="G215" s="6">
        <v>479.96</v>
      </c>
      <c r="H215" s="11">
        <f>G215*0.14</f>
        <v>67.194400000000002</v>
      </c>
      <c r="I215" s="12">
        <f>G215*0.22</f>
        <v>105.5912</v>
      </c>
      <c r="J215" s="12">
        <f>G215+H215+I215</f>
        <v>652.74559999999997</v>
      </c>
      <c r="K215" s="12">
        <f>J215*1.1</f>
        <v>718.02016000000003</v>
      </c>
      <c r="L215" s="7"/>
      <c r="M215" s="4" t="s">
        <v>900</v>
      </c>
      <c r="N215" s="7" t="s">
        <v>1005</v>
      </c>
      <c r="O215" s="8" t="s">
        <v>295</v>
      </c>
      <c r="P215" s="10">
        <v>46021</v>
      </c>
    </row>
    <row r="216" spans="1:16" ht="120" x14ac:dyDescent="0.2">
      <c r="A216" s="3" t="s">
        <v>55</v>
      </c>
      <c r="B216" s="4" t="s">
        <v>215</v>
      </c>
      <c r="C216" s="4" t="s">
        <v>795</v>
      </c>
      <c r="D216" s="4" t="s">
        <v>97</v>
      </c>
      <c r="E216" s="4" t="s">
        <v>56</v>
      </c>
      <c r="F216" s="5">
        <v>10</v>
      </c>
      <c r="G216" s="6">
        <v>4141.45</v>
      </c>
      <c r="H216" s="11">
        <f>G216*0.1</f>
        <v>414.14499999999998</v>
      </c>
      <c r="I216" s="12">
        <f>G216*0.15</f>
        <v>621.21749999999997</v>
      </c>
      <c r="J216" s="12">
        <f>G216+H216+I216</f>
        <v>5176.8124999999991</v>
      </c>
      <c r="K216" s="12">
        <f>J216*1.1</f>
        <v>5694.4937499999996</v>
      </c>
      <c r="L216" s="7"/>
      <c r="M216" s="4" t="s">
        <v>900</v>
      </c>
      <c r="N216" s="7" t="s">
        <v>1005</v>
      </c>
      <c r="O216" s="8" t="s">
        <v>1009</v>
      </c>
      <c r="P216" s="10">
        <v>46021</v>
      </c>
    </row>
    <row r="217" spans="1:16" ht="120" x14ac:dyDescent="0.2">
      <c r="A217" s="3" t="s">
        <v>55</v>
      </c>
      <c r="B217" s="4" t="s">
        <v>215</v>
      </c>
      <c r="C217" s="4" t="s">
        <v>1103</v>
      </c>
      <c r="D217" s="4" t="s">
        <v>97</v>
      </c>
      <c r="E217" s="4" t="s">
        <v>56</v>
      </c>
      <c r="F217" s="5">
        <v>8</v>
      </c>
      <c r="G217" s="6">
        <v>33176.269999999997</v>
      </c>
      <c r="H217" s="11">
        <f>G217*0.1</f>
        <v>3317.627</v>
      </c>
      <c r="I217" s="12">
        <f>G217*0.15</f>
        <v>4976.4404999999997</v>
      </c>
      <c r="J217" s="12">
        <f>G217+H217+I217</f>
        <v>41470.337499999994</v>
      </c>
      <c r="K217" s="12">
        <f>J217*1.1</f>
        <v>45617.371249999997</v>
      </c>
      <c r="L217" s="7"/>
      <c r="M217" s="4" t="s">
        <v>900</v>
      </c>
      <c r="N217" s="7" t="s">
        <v>1005</v>
      </c>
      <c r="O217" s="8" t="s">
        <v>1006</v>
      </c>
      <c r="P217" s="10">
        <v>46021</v>
      </c>
    </row>
    <row r="218" spans="1:16" ht="120" x14ac:dyDescent="0.2">
      <c r="A218" s="3" t="s">
        <v>55</v>
      </c>
      <c r="B218" s="4" t="s">
        <v>215</v>
      </c>
      <c r="C218" s="4" t="s">
        <v>433</v>
      </c>
      <c r="D218" s="4" t="s">
        <v>97</v>
      </c>
      <c r="E218" s="4" t="s">
        <v>56</v>
      </c>
      <c r="F218" s="5">
        <v>1</v>
      </c>
      <c r="G218" s="6">
        <v>91.13</v>
      </c>
      <c r="H218" s="11">
        <f>G218*0.17</f>
        <v>15.492100000000001</v>
      </c>
      <c r="I218" s="12">
        <f>G218*0.3</f>
        <v>27.338999999999999</v>
      </c>
      <c r="J218" s="12">
        <f>G218+H218+I218</f>
        <v>133.96109999999999</v>
      </c>
      <c r="K218" s="12">
        <f>J218*1.1</f>
        <v>147.35721000000001</v>
      </c>
      <c r="L218" s="7"/>
      <c r="M218" s="4" t="s">
        <v>900</v>
      </c>
      <c r="N218" s="7" t="s">
        <v>1005</v>
      </c>
      <c r="O218" s="8" t="s">
        <v>304</v>
      </c>
      <c r="P218" s="10">
        <v>46021</v>
      </c>
    </row>
    <row r="219" spans="1:16" ht="120" x14ac:dyDescent="0.2">
      <c r="A219" s="3" t="s">
        <v>55</v>
      </c>
      <c r="B219" s="4" t="s">
        <v>215</v>
      </c>
      <c r="C219" s="4" t="s">
        <v>901</v>
      </c>
      <c r="D219" s="4" t="s">
        <v>97</v>
      </c>
      <c r="E219" s="4" t="s">
        <v>56</v>
      </c>
      <c r="F219" s="5">
        <v>10</v>
      </c>
      <c r="G219" s="6">
        <v>911.33</v>
      </c>
      <c r="H219" s="11">
        <f>G219*0.1</f>
        <v>91.13300000000001</v>
      </c>
      <c r="I219" s="12">
        <f>G219*0.15</f>
        <v>136.6995</v>
      </c>
      <c r="J219" s="12">
        <f>G219+H219+I219</f>
        <v>1139.1625000000001</v>
      </c>
      <c r="K219" s="12">
        <f>J219*1.1</f>
        <v>1253.0787500000004</v>
      </c>
      <c r="L219" s="7"/>
      <c r="M219" s="4" t="s">
        <v>900</v>
      </c>
      <c r="N219" s="7" t="s">
        <v>1005</v>
      </c>
      <c r="O219" s="8" t="s">
        <v>305</v>
      </c>
      <c r="P219" s="10">
        <v>46021</v>
      </c>
    </row>
    <row r="220" spans="1:16" ht="120" x14ac:dyDescent="0.2">
      <c r="A220" s="3" t="s">
        <v>55</v>
      </c>
      <c r="B220" s="4" t="s">
        <v>215</v>
      </c>
      <c r="C220" s="4" t="s">
        <v>429</v>
      </c>
      <c r="D220" s="4" t="s">
        <v>97</v>
      </c>
      <c r="E220" s="4" t="s">
        <v>56</v>
      </c>
      <c r="F220" s="5">
        <v>1</v>
      </c>
      <c r="G220" s="6">
        <v>896.82</v>
      </c>
      <c r="H220" s="11">
        <f>G220*0.1</f>
        <v>89.682000000000016</v>
      </c>
      <c r="I220" s="12">
        <f>G220*0.15</f>
        <v>134.523</v>
      </c>
      <c r="J220" s="12">
        <f>G220+H220+I220</f>
        <v>1121.0250000000001</v>
      </c>
      <c r="K220" s="12">
        <f>J220*1.1</f>
        <v>1233.1275000000003</v>
      </c>
      <c r="L220" s="7"/>
      <c r="M220" s="4" t="s">
        <v>900</v>
      </c>
      <c r="N220" s="7" t="s">
        <v>1005</v>
      </c>
      <c r="O220" s="8" t="s">
        <v>301</v>
      </c>
      <c r="P220" s="10">
        <v>46021</v>
      </c>
    </row>
    <row r="221" spans="1:16" ht="120" x14ac:dyDescent="0.2">
      <c r="A221" s="3" t="s">
        <v>55</v>
      </c>
      <c r="B221" s="4" t="s">
        <v>215</v>
      </c>
      <c r="C221" s="4" t="s">
        <v>902</v>
      </c>
      <c r="D221" s="4" t="s">
        <v>97</v>
      </c>
      <c r="E221" s="4" t="s">
        <v>56</v>
      </c>
      <c r="F221" s="5">
        <v>1</v>
      </c>
      <c r="G221" s="6">
        <v>182.27</v>
      </c>
      <c r="H221" s="11">
        <f>G221*0.14</f>
        <v>25.517800000000005</v>
      </c>
      <c r="I221" s="12">
        <f>G221*0.22</f>
        <v>40.099400000000003</v>
      </c>
      <c r="J221" s="12">
        <f>G221+H221+I221</f>
        <v>247.88720000000001</v>
      </c>
      <c r="K221" s="12">
        <f>J221*1.1</f>
        <v>272.67592000000002</v>
      </c>
      <c r="L221" s="7"/>
      <c r="M221" s="4" t="s">
        <v>900</v>
      </c>
      <c r="N221" s="7" t="s">
        <v>1005</v>
      </c>
      <c r="O221" s="8" t="s">
        <v>303</v>
      </c>
      <c r="P221" s="10">
        <v>46021</v>
      </c>
    </row>
    <row r="222" spans="1:16" ht="120" x14ac:dyDescent="0.2">
      <c r="A222" s="3" t="s">
        <v>55</v>
      </c>
      <c r="B222" s="4" t="s">
        <v>215</v>
      </c>
      <c r="C222" s="4" t="s">
        <v>904</v>
      </c>
      <c r="D222" s="4" t="s">
        <v>97</v>
      </c>
      <c r="E222" s="4" t="s">
        <v>56</v>
      </c>
      <c r="F222" s="5">
        <v>1</v>
      </c>
      <c r="G222" s="6">
        <v>1793.64</v>
      </c>
      <c r="H222" s="11">
        <f>G222*0.1</f>
        <v>179.36400000000003</v>
      </c>
      <c r="I222" s="12">
        <f>G222*0.15</f>
        <v>269.04599999999999</v>
      </c>
      <c r="J222" s="12">
        <f>G222+H222+I222</f>
        <v>2242.0500000000002</v>
      </c>
      <c r="K222" s="12">
        <f>J222*1.1</f>
        <v>2466.2550000000006</v>
      </c>
      <c r="L222" s="7"/>
      <c r="M222" s="4" t="s">
        <v>900</v>
      </c>
      <c r="N222" s="7" t="s">
        <v>1005</v>
      </c>
      <c r="O222" s="8" t="s">
        <v>300</v>
      </c>
      <c r="P222" s="10">
        <v>46021</v>
      </c>
    </row>
    <row r="223" spans="1:16" ht="120" x14ac:dyDescent="0.2">
      <c r="A223" s="3" t="s">
        <v>55</v>
      </c>
      <c r="B223" s="4" t="s">
        <v>215</v>
      </c>
      <c r="C223" s="4" t="s">
        <v>907</v>
      </c>
      <c r="D223" s="4" t="s">
        <v>97</v>
      </c>
      <c r="E223" s="4" t="s">
        <v>56</v>
      </c>
      <c r="F223" s="5">
        <v>10</v>
      </c>
      <c r="G223" s="6">
        <v>17815.189999999999</v>
      </c>
      <c r="H223" s="11">
        <f>G223*0.1</f>
        <v>1781.519</v>
      </c>
      <c r="I223" s="12">
        <f>G223*0.15</f>
        <v>2672.2784999999999</v>
      </c>
      <c r="J223" s="12">
        <f>G223+H223+I223</f>
        <v>22268.987499999999</v>
      </c>
      <c r="K223" s="12">
        <f>J223*1.1</f>
        <v>24495.88625</v>
      </c>
      <c r="L223" s="7"/>
      <c r="M223" s="4" t="s">
        <v>900</v>
      </c>
      <c r="N223" s="7" t="s">
        <v>1005</v>
      </c>
      <c r="O223" s="8" t="s">
        <v>306</v>
      </c>
      <c r="P223" s="10">
        <v>46021</v>
      </c>
    </row>
    <row r="224" spans="1:16" ht="120" x14ac:dyDescent="0.2">
      <c r="A224" s="3" t="s">
        <v>55</v>
      </c>
      <c r="B224" s="4" t="s">
        <v>215</v>
      </c>
      <c r="C224" s="4" t="s">
        <v>903</v>
      </c>
      <c r="D224" s="4" t="s">
        <v>97</v>
      </c>
      <c r="E224" s="4" t="s">
        <v>56</v>
      </c>
      <c r="F224" s="5">
        <v>1</v>
      </c>
      <c r="G224" s="6">
        <v>273.39999999999998</v>
      </c>
      <c r="H224" s="11">
        <f>G224*0.14</f>
        <v>38.276000000000003</v>
      </c>
      <c r="I224" s="12">
        <f>G224*0.22</f>
        <v>60.147999999999996</v>
      </c>
      <c r="J224" s="12">
        <f>G224+H224+I224</f>
        <v>371.82399999999996</v>
      </c>
      <c r="K224" s="12">
        <f>J224*1.1</f>
        <v>409.00639999999999</v>
      </c>
      <c r="L224" s="7"/>
      <c r="M224" s="4" t="s">
        <v>900</v>
      </c>
      <c r="N224" s="7" t="s">
        <v>1005</v>
      </c>
      <c r="O224" s="8" t="s">
        <v>302</v>
      </c>
      <c r="P224" s="10">
        <v>46021</v>
      </c>
    </row>
    <row r="225" spans="1:16" ht="120" x14ac:dyDescent="0.2">
      <c r="A225" s="3" t="s">
        <v>55</v>
      </c>
      <c r="B225" s="4" t="s">
        <v>215</v>
      </c>
      <c r="C225" s="4" t="s">
        <v>906</v>
      </c>
      <c r="D225" s="4" t="s">
        <v>97</v>
      </c>
      <c r="E225" s="4" t="s">
        <v>56</v>
      </c>
      <c r="F225" s="5">
        <v>10</v>
      </c>
      <c r="G225" s="6">
        <v>2733.99</v>
      </c>
      <c r="H225" s="11">
        <f>G225*0.1</f>
        <v>273.399</v>
      </c>
      <c r="I225" s="12">
        <f>G225*0.15</f>
        <v>410.09849999999994</v>
      </c>
      <c r="J225" s="12">
        <f>G225+H225+I225</f>
        <v>3417.4874999999997</v>
      </c>
      <c r="K225" s="12">
        <f>J225*1.1</f>
        <v>3759.2362499999999</v>
      </c>
      <c r="L225" s="7"/>
      <c r="M225" s="4" t="s">
        <v>900</v>
      </c>
      <c r="N225" s="7" t="s">
        <v>1005</v>
      </c>
      <c r="O225" s="8" t="s">
        <v>309</v>
      </c>
      <c r="P225" s="10">
        <v>46021</v>
      </c>
    </row>
    <row r="226" spans="1:16" ht="120" x14ac:dyDescent="0.2">
      <c r="A226" s="3" t="s">
        <v>55</v>
      </c>
      <c r="B226" s="4" t="s">
        <v>215</v>
      </c>
      <c r="C226" s="4" t="s">
        <v>1105</v>
      </c>
      <c r="D226" s="4" t="s">
        <v>97</v>
      </c>
      <c r="E226" s="4" t="s">
        <v>56</v>
      </c>
      <c r="F226" s="5">
        <v>10</v>
      </c>
      <c r="G226" s="6">
        <v>4556.67</v>
      </c>
      <c r="H226" s="11">
        <f>G226*0.1</f>
        <v>455.66700000000003</v>
      </c>
      <c r="I226" s="12">
        <f>G226*0.15</f>
        <v>683.50049999999999</v>
      </c>
      <c r="J226" s="12">
        <f>G226+H226+I226</f>
        <v>5695.8375000000005</v>
      </c>
      <c r="K226" s="12">
        <f>J226*1.1</f>
        <v>6265.4212500000012</v>
      </c>
      <c r="L226" s="7"/>
      <c r="M226" s="4" t="s">
        <v>900</v>
      </c>
      <c r="N226" s="7" t="s">
        <v>1005</v>
      </c>
      <c r="O226" s="8" t="s">
        <v>308</v>
      </c>
      <c r="P226" s="10">
        <v>46021</v>
      </c>
    </row>
    <row r="227" spans="1:16" ht="120" x14ac:dyDescent="0.2">
      <c r="A227" s="3" t="s">
        <v>55</v>
      </c>
      <c r="B227" s="4" t="s">
        <v>215</v>
      </c>
      <c r="C227" s="4" t="s">
        <v>905</v>
      </c>
      <c r="D227" s="4" t="s">
        <v>97</v>
      </c>
      <c r="E227" s="4" t="s">
        <v>56</v>
      </c>
      <c r="F227" s="5">
        <v>1</v>
      </c>
      <c r="G227" s="6">
        <v>4478.8900000000003</v>
      </c>
      <c r="H227" s="11">
        <f>G227*0.1</f>
        <v>447.88900000000007</v>
      </c>
      <c r="I227" s="12">
        <f>G227*0.15</f>
        <v>671.83350000000007</v>
      </c>
      <c r="J227" s="12">
        <f>G227+H227+I227</f>
        <v>5598.6125000000002</v>
      </c>
      <c r="K227" s="12">
        <f>J227*1.1</f>
        <v>6158.473750000001</v>
      </c>
      <c r="L227" s="7"/>
      <c r="M227" s="4" t="s">
        <v>900</v>
      </c>
      <c r="N227" s="7" t="s">
        <v>1005</v>
      </c>
      <c r="O227" s="8" t="s">
        <v>299</v>
      </c>
      <c r="P227" s="10">
        <v>46021</v>
      </c>
    </row>
    <row r="228" spans="1:16" ht="150" x14ac:dyDescent="0.2">
      <c r="A228" s="3" t="s">
        <v>55</v>
      </c>
      <c r="B228" s="4" t="s">
        <v>297</v>
      </c>
      <c r="C228" s="4" t="s">
        <v>927</v>
      </c>
      <c r="D228" s="4" t="s">
        <v>125</v>
      </c>
      <c r="E228" s="4" t="s">
        <v>56</v>
      </c>
      <c r="F228" s="5">
        <v>10</v>
      </c>
      <c r="G228" s="6">
        <v>1815.46</v>
      </c>
      <c r="H228" s="11">
        <f>G228*0.1</f>
        <v>181.54600000000002</v>
      </c>
      <c r="I228" s="12">
        <f>G228*0.15</f>
        <v>272.31900000000002</v>
      </c>
      <c r="J228" s="12">
        <f>G228+H228+I228</f>
        <v>2269.3250000000003</v>
      </c>
      <c r="K228" s="12">
        <f>J228*1.1</f>
        <v>2496.2575000000006</v>
      </c>
      <c r="L228" s="7"/>
      <c r="M228" s="4" t="s">
        <v>909</v>
      </c>
      <c r="N228" s="7" t="s">
        <v>1005</v>
      </c>
      <c r="O228" s="8" t="s">
        <v>928</v>
      </c>
      <c r="P228" s="10">
        <v>46021</v>
      </c>
    </row>
    <row r="229" spans="1:16" ht="150" x14ac:dyDescent="0.2">
      <c r="A229" s="3" t="s">
        <v>55</v>
      </c>
      <c r="B229" s="4" t="s">
        <v>297</v>
      </c>
      <c r="C229" s="4" t="s">
        <v>914</v>
      </c>
      <c r="D229" s="4" t="s">
        <v>125</v>
      </c>
      <c r="E229" s="4" t="s">
        <v>56</v>
      </c>
      <c r="F229" s="5">
        <v>10</v>
      </c>
      <c r="G229" s="6">
        <v>4538.66</v>
      </c>
      <c r="H229" s="11">
        <f>G229*0.1</f>
        <v>453.86599999999999</v>
      </c>
      <c r="I229" s="12">
        <f>G229*0.15</f>
        <v>680.79899999999998</v>
      </c>
      <c r="J229" s="12">
        <f>G229+H229+I229</f>
        <v>5673.3249999999998</v>
      </c>
      <c r="K229" s="12">
        <f>J229*1.1</f>
        <v>6240.6575000000003</v>
      </c>
      <c r="L229" s="7"/>
      <c r="M229" s="4" t="s">
        <v>909</v>
      </c>
      <c r="N229" s="7" t="s">
        <v>1005</v>
      </c>
      <c r="O229" s="8" t="s">
        <v>915</v>
      </c>
      <c r="P229" s="10">
        <v>46021</v>
      </c>
    </row>
    <row r="230" spans="1:16" ht="150" x14ac:dyDescent="0.2">
      <c r="A230" s="3" t="s">
        <v>55</v>
      </c>
      <c r="B230" s="4" t="s">
        <v>297</v>
      </c>
      <c r="C230" s="4" t="s">
        <v>167</v>
      </c>
      <c r="D230" s="4" t="s">
        <v>125</v>
      </c>
      <c r="E230" s="4" t="s">
        <v>56</v>
      </c>
      <c r="F230" s="5">
        <v>1</v>
      </c>
      <c r="G230" s="6">
        <v>1136.19</v>
      </c>
      <c r="H230" s="11">
        <f>G230*0.1</f>
        <v>113.61900000000001</v>
      </c>
      <c r="I230" s="12">
        <f>G230*0.15</f>
        <v>170.42850000000001</v>
      </c>
      <c r="J230" s="12">
        <f>G230+H230+I230</f>
        <v>1420.2375</v>
      </c>
      <c r="K230" s="12">
        <f>J230*1.1</f>
        <v>1562.26125</v>
      </c>
      <c r="L230" s="7"/>
      <c r="M230" s="4" t="s">
        <v>909</v>
      </c>
      <c r="N230" s="7" t="s">
        <v>1005</v>
      </c>
      <c r="O230" s="8" t="s">
        <v>911</v>
      </c>
      <c r="P230" s="10">
        <v>46021</v>
      </c>
    </row>
    <row r="231" spans="1:16" ht="150" x14ac:dyDescent="0.2">
      <c r="A231" s="3" t="s">
        <v>55</v>
      </c>
      <c r="B231" s="4" t="s">
        <v>297</v>
      </c>
      <c r="C231" s="4" t="s">
        <v>923</v>
      </c>
      <c r="D231" s="4" t="s">
        <v>125</v>
      </c>
      <c r="E231" s="4" t="s">
        <v>56</v>
      </c>
      <c r="F231" s="5">
        <v>1</v>
      </c>
      <c r="G231" s="6">
        <v>1704.29</v>
      </c>
      <c r="H231" s="11">
        <f>G231*0.1</f>
        <v>170.429</v>
      </c>
      <c r="I231" s="12">
        <f>G231*0.15</f>
        <v>255.64349999999999</v>
      </c>
      <c r="J231" s="12">
        <f>G231+H231+I231</f>
        <v>2130.3625000000002</v>
      </c>
      <c r="K231" s="12">
        <f>J231*1.1</f>
        <v>2343.3987500000003</v>
      </c>
      <c r="L231" s="7"/>
      <c r="M231" s="4" t="s">
        <v>909</v>
      </c>
      <c r="N231" s="7" t="s">
        <v>1005</v>
      </c>
      <c r="O231" s="8" t="s">
        <v>924</v>
      </c>
      <c r="P231" s="10">
        <v>46021</v>
      </c>
    </row>
    <row r="232" spans="1:16" ht="150" x14ac:dyDescent="0.2">
      <c r="A232" s="3" t="s">
        <v>55</v>
      </c>
      <c r="B232" s="4" t="s">
        <v>297</v>
      </c>
      <c r="C232" s="4" t="s">
        <v>212</v>
      </c>
      <c r="D232" s="4" t="s">
        <v>125</v>
      </c>
      <c r="E232" s="4" t="s">
        <v>56</v>
      </c>
      <c r="F232" s="5">
        <v>10</v>
      </c>
      <c r="G232" s="6">
        <v>2269.33</v>
      </c>
      <c r="H232" s="11">
        <f>G232*0.1</f>
        <v>226.93299999999999</v>
      </c>
      <c r="I232" s="12">
        <f>G232*0.15</f>
        <v>340.39949999999999</v>
      </c>
      <c r="J232" s="12">
        <f>G232+H232+I232</f>
        <v>2836.6624999999999</v>
      </c>
      <c r="K232" s="12">
        <f>J232*1.1</f>
        <v>3120.3287500000001</v>
      </c>
      <c r="L232" s="7"/>
      <c r="M232" s="4" t="s">
        <v>909</v>
      </c>
      <c r="N232" s="7" t="s">
        <v>1005</v>
      </c>
      <c r="O232" s="8" t="s">
        <v>929</v>
      </c>
      <c r="P232" s="10">
        <v>46021</v>
      </c>
    </row>
    <row r="233" spans="1:16" ht="150" x14ac:dyDescent="0.2">
      <c r="A233" s="3" t="s">
        <v>55</v>
      </c>
      <c r="B233" s="4" t="s">
        <v>297</v>
      </c>
      <c r="C233" s="4" t="s">
        <v>213</v>
      </c>
      <c r="D233" s="4" t="s">
        <v>125</v>
      </c>
      <c r="E233" s="4" t="s">
        <v>56</v>
      </c>
      <c r="F233" s="5">
        <v>10</v>
      </c>
      <c r="G233" s="6">
        <v>5673.32</v>
      </c>
      <c r="H233" s="11">
        <f>G233*0.1</f>
        <v>567.33199999999999</v>
      </c>
      <c r="I233" s="12">
        <f>G233*0.15</f>
        <v>850.99799999999993</v>
      </c>
      <c r="J233" s="12">
        <f>G233+H233+I233</f>
        <v>7091.65</v>
      </c>
      <c r="K233" s="12">
        <f>J233*1.1</f>
        <v>7800.8150000000005</v>
      </c>
      <c r="L233" s="7"/>
      <c r="M233" s="4" t="s">
        <v>909</v>
      </c>
      <c r="N233" s="7" t="s">
        <v>1005</v>
      </c>
      <c r="O233" s="8" t="s">
        <v>910</v>
      </c>
      <c r="P233" s="10">
        <v>46021</v>
      </c>
    </row>
    <row r="234" spans="1:16" ht="150" x14ac:dyDescent="0.2">
      <c r="A234" s="3" t="s">
        <v>55</v>
      </c>
      <c r="B234" s="4" t="s">
        <v>297</v>
      </c>
      <c r="C234" s="4" t="s">
        <v>156</v>
      </c>
      <c r="D234" s="4" t="s">
        <v>125</v>
      </c>
      <c r="E234" s="4" t="s">
        <v>56</v>
      </c>
      <c r="F234" s="5">
        <v>1</v>
      </c>
      <c r="G234" s="6">
        <v>1328.61</v>
      </c>
      <c r="H234" s="11">
        <f>G234*0.1</f>
        <v>132.86099999999999</v>
      </c>
      <c r="I234" s="12">
        <f>G234*0.15</f>
        <v>199.29149999999998</v>
      </c>
      <c r="J234" s="12">
        <f>G234+H234+I234</f>
        <v>1660.7625</v>
      </c>
      <c r="K234" s="12">
        <f>J234*1.1</f>
        <v>1826.8387500000001</v>
      </c>
      <c r="L234" s="7"/>
      <c r="M234" s="4" t="s">
        <v>909</v>
      </c>
      <c r="N234" s="7" t="s">
        <v>1005</v>
      </c>
      <c r="O234" s="8" t="s">
        <v>918</v>
      </c>
      <c r="P234" s="10">
        <v>46021</v>
      </c>
    </row>
    <row r="235" spans="1:16" ht="150" x14ac:dyDescent="0.2">
      <c r="A235" s="3" t="s">
        <v>55</v>
      </c>
      <c r="B235" s="4" t="s">
        <v>297</v>
      </c>
      <c r="C235" s="4" t="s">
        <v>925</v>
      </c>
      <c r="D235" s="4" t="s">
        <v>125</v>
      </c>
      <c r="E235" s="4" t="s">
        <v>56</v>
      </c>
      <c r="F235" s="5">
        <v>1</v>
      </c>
      <c r="G235" s="6">
        <v>1992.92</v>
      </c>
      <c r="H235" s="11">
        <f>G235*0.1</f>
        <v>199.29200000000003</v>
      </c>
      <c r="I235" s="12">
        <f>G235*0.15</f>
        <v>298.93799999999999</v>
      </c>
      <c r="J235" s="12">
        <f>G235+H235+I235</f>
        <v>2491.15</v>
      </c>
      <c r="K235" s="12">
        <f>J235*1.1</f>
        <v>2740.2650000000003</v>
      </c>
      <c r="L235" s="7"/>
      <c r="M235" s="4" t="s">
        <v>909</v>
      </c>
      <c r="N235" s="7" t="s">
        <v>1005</v>
      </c>
      <c r="O235" s="8" t="s">
        <v>926</v>
      </c>
      <c r="P235" s="10">
        <v>46021</v>
      </c>
    </row>
    <row r="236" spans="1:16" ht="150" x14ac:dyDescent="0.2">
      <c r="A236" s="3" t="s">
        <v>55</v>
      </c>
      <c r="B236" s="4" t="s">
        <v>297</v>
      </c>
      <c r="C236" s="4" t="s">
        <v>310</v>
      </c>
      <c r="D236" s="4" t="s">
        <v>125</v>
      </c>
      <c r="E236" s="4" t="s">
        <v>56</v>
      </c>
      <c r="F236" s="5">
        <v>10</v>
      </c>
      <c r="G236" s="6">
        <v>2700.23</v>
      </c>
      <c r="H236" s="11">
        <f>G236*0.1</f>
        <v>270.02300000000002</v>
      </c>
      <c r="I236" s="12">
        <f>G236*0.15</f>
        <v>405.03449999999998</v>
      </c>
      <c r="J236" s="12">
        <f>G236+H236+I236</f>
        <v>3375.2875000000004</v>
      </c>
      <c r="K236" s="12">
        <f>J236*1.1</f>
        <v>3712.8162500000008</v>
      </c>
      <c r="L236" s="7"/>
      <c r="M236" s="4" t="s">
        <v>909</v>
      </c>
      <c r="N236" s="7" t="s">
        <v>1005</v>
      </c>
      <c r="O236" s="8" t="s">
        <v>916</v>
      </c>
      <c r="P236" s="10">
        <v>46021</v>
      </c>
    </row>
    <row r="237" spans="1:16" ht="150" x14ac:dyDescent="0.2">
      <c r="A237" s="3" t="s">
        <v>55</v>
      </c>
      <c r="B237" s="4" t="s">
        <v>297</v>
      </c>
      <c r="C237" s="4" t="s">
        <v>171</v>
      </c>
      <c r="D237" s="4" t="s">
        <v>125</v>
      </c>
      <c r="E237" s="4" t="s">
        <v>56</v>
      </c>
      <c r="F237" s="5">
        <v>1</v>
      </c>
      <c r="G237" s="6">
        <v>2657.22</v>
      </c>
      <c r="H237" s="11">
        <f>G237*0.1</f>
        <v>265.72199999999998</v>
      </c>
      <c r="I237" s="12">
        <f>G237*0.15</f>
        <v>398.58299999999997</v>
      </c>
      <c r="J237" s="12">
        <f>G237+H237+I237</f>
        <v>3321.5250000000001</v>
      </c>
      <c r="K237" s="12">
        <f>J237*1.1</f>
        <v>3653.6775000000002</v>
      </c>
      <c r="L237" s="7"/>
      <c r="M237" s="4" t="s">
        <v>909</v>
      </c>
      <c r="N237" s="7" t="s">
        <v>1005</v>
      </c>
      <c r="O237" s="8" t="s">
        <v>913</v>
      </c>
      <c r="P237" s="10">
        <v>46021</v>
      </c>
    </row>
    <row r="238" spans="1:16" ht="150" x14ac:dyDescent="0.2">
      <c r="A238" s="3" t="s">
        <v>55</v>
      </c>
      <c r="B238" s="4" t="s">
        <v>297</v>
      </c>
      <c r="C238" s="4" t="s">
        <v>307</v>
      </c>
      <c r="D238" s="4" t="s">
        <v>125</v>
      </c>
      <c r="E238" s="4" t="s">
        <v>56</v>
      </c>
      <c r="F238" s="5">
        <v>10</v>
      </c>
      <c r="G238" s="6">
        <v>6750.57</v>
      </c>
      <c r="H238" s="11">
        <f>G238*0.1</f>
        <v>675.05700000000002</v>
      </c>
      <c r="I238" s="12">
        <f>G238*0.15</f>
        <v>1012.5854999999999</v>
      </c>
      <c r="J238" s="12">
        <f>G238+H238+I238</f>
        <v>8438.2124999999996</v>
      </c>
      <c r="K238" s="12">
        <f>J238*1.1</f>
        <v>9282.0337500000005</v>
      </c>
      <c r="L238" s="7"/>
      <c r="M238" s="4" t="s">
        <v>909</v>
      </c>
      <c r="N238" s="7" t="s">
        <v>1005</v>
      </c>
      <c r="O238" s="8" t="s">
        <v>912</v>
      </c>
      <c r="P238" s="10">
        <v>46021</v>
      </c>
    </row>
    <row r="239" spans="1:16" ht="150" x14ac:dyDescent="0.2">
      <c r="A239" s="3" t="s">
        <v>55</v>
      </c>
      <c r="B239" s="4" t="s">
        <v>297</v>
      </c>
      <c r="C239" s="4" t="s">
        <v>177</v>
      </c>
      <c r="D239" s="4" t="s">
        <v>125</v>
      </c>
      <c r="E239" s="4" t="s">
        <v>56</v>
      </c>
      <c r="F239" s="5">
        <v>1</v>
      </c>
      <c r="G239" s="6">
        <v>6643.06</v>
      </c>
      <c r="H239" s="11">
        <f>G239*0.1</f>
        <v>664.30600000000004</v>
      </c>
      <c r="I239" s="12">
        <f>G239*0.15</f>
        <v>996.45900000000006</v>
      </c>
      <c r="J239" s="12">
        <f>G239+H239+I239</f>
        <v>8303.8250000000007</v>
      </c>
      <c r="K239" s="12">
        <f>J239*1.1</f>
        <v>9134.2075000000023</v>
      </c>
      <c r="L239" s="7"/>
      <c r="M239" s="4" t="s">
        <v>909</v>
      </c>
      <c r="N239" s="7" t="s">
        <v>1005</v>
      </c>
      <c r="O239" s="8" t="s">
        <v>917</v>
      </c>
      <c r="P239" s="10">
        <v>46021</v>
      </c>
    </row>
    <row r="240" spans="1:16" ht="165" x14ac:dyDescent="0.2">
      <c r="A240" s="3" t="s">
        <v>55</v>
      </c>
      <c r="B240" s="4" t="s">
        <v>919</v>
      </c>
      <c r="C240" s="4" t="s">
        <v>156</v>
      </c>
      <c r="D240" s="4" t="s">
        <v>288</v>
      </c>
      <c r="E240" s="4" t="s">
        <v>56</v>
      </c>
      <c r="F240" s="5">
        <v>1</v>
      </c>
      <c r="G240" s="6">
        <v>1224.5</v>
      </c>
      <c r="H240" s="11">
        <f>G240*0.1</f>
        <v>122.45</v>
      </c>
      <c r="I240" s="12">
        <f>G240*0.15</f>
        <v>183.67499999999998</v>
      </c>
      <c r="J240" s="12">
        <f>G240+H240+I240</f>
        <v>1530.625</v>
      </c>
      <c r="K240" s="12">
        <f>J240*1.1</f>
        <v>1683.6875000000002</v>
      </c>
      <c r="L240" s="7"/>
      <c r="M240" s="4" t="s">
        <v>920</v>
      </c>
      <c r="N240" s="7" t="s">
        <v>1005</v>
      </c>
      <c r="O240" s="8" t="s">
        <v>922</v>
      </c>
      <c r="P240" s="10">
        <v>46021</v>
      </c>
    </row>
    <row r="241" spans="1:16" ht="165" x14ac:dyDescent="0.2">
      <c r="A241" s="3" t="s">
        <v>55</v>
      </c>
      <c r="B241" s="4" t="s">
        <v>919</v>
      </c>
      <c r="C241" s="4" t="s">
        <v>1108</v>
      </c>
      <c r="D241" s="4" t="s">
        <v>288</v>
      </c>
      <c r="E241" s="4" t="s">
        <v>56</v>
      </c>
      <c r="F241" s="5">
        <v>5</v>
      </c>
      <c r="G241" s="6">
        <v>1224.5</v>
      </c>
      <c r="H241" s="11">
        <f>G241*0.1</f>
        <v>122.45</v>
      </c>
      <c r="I241" s="12">
        <f>G241*0.15</f>
        <v>183.67499999999998</v>
      </c>
      <c r="J241" s="12">
        <f>G241+H241+I241</f>
        <v>1530.625</v>
      </c>
      <c r="K241" s="12">
        <f>J241*1.1</f>
        <v>1683.6875000000002</v>
      </c>
      <c r="L241" s="7"/>
      <c r="M241" s="4" t="s">
        <v>920</v>
      </c>
      <c r="N241" s="7" t="s">
        <v>1005</v>
      </c>
      <c r="O241" s="8" t="s">
        <v>921</v>
      </c>
      <c r="P241" s="10">
        <v>46021</v>
      </c>
    </row>
    <row r="242" spans="1:16" ht="150" x14ac:dyDescent="0.2">
      <c r="A242" s="3" t="s">
        <v>137</v>
      </c>
      <c r="B242" s="4" t="s">
        <v>355</v>
      </c>
      <c r="C242" s="4" t="s">
        <v>1013</v>
      </c>
      <c r="D242" s="4" t="s">
        <v>1113</v>
      </c>
      <c r="E242" s="4" t="s">
        <v>138</v>
      </c>
      <c r="F242" s="5">
        <v>30</v>
      </c>
      <c r="G242" s="6">
        <v>327180</v>
      </c>
      <c r="H242" s="11">
        <f>G242*0.1</f>
        <v>32718</v>
      </c>
      <c r="I242" s="12">
        <f>G242*0.15</f>
        <v>49077</v>
      </c>
      <c r="J242" s="12">
        <f>G242+H242+I242</f>
        <v>408975</v>
      </c>
      <c r="K242" s="12">
        <f>J242*1.1</f>
        <v>449872.50000000006</v>
      </c>
      <c r="L242" s="7"/>
      <c r="M242" s="4" t="s">
        <v>1030</v>
      </c>
      <c r="N242" s="7" t="s">
        <v>1114</v>
      </c>
      <c r="O242" s="8" t="s">
        <v>1115</v>
      </c>
      <c r="P242" s="10">
        <v>46034</v>
      </c>
    </row>
    <row r="243" spans="1:16" ht="150" x14ac:dyDescent="0.2">
      <c r="A243" s="3" t="s">
        <v>137</v>
      </c>
      <c r="B243" s="4" t="s">
        <v>355</v>
      </c>
      <c r="C243" s="4" t="s">
        <v>413</v>
      </c>
      <c r="D243" s="4" t="s">
        <v>1113</v>
      </c>
      <c r="E243" s="4" t="s">
        <v>138</v>
      </c>
      <c r="F243" s="5">
        <v>30</v>
      </c>
      <c r="G243" s="6">
        <v>327180</v>
      </c>
      <c r="H243" s="11">
        <f>G243*0.1</f>
        <v>32718</v>
      </c>
      <c r="I243" s="12">
        <f>G243*0.15</f>
        <v>49077</v>
      </c>
      <c r="J243" s="12">
        <f>G243+H243+I243</f>
        <v>408975</v>
      </c>
      <c r="K243" s="12">
        <f>J243*1.1</f>
        <v>449872.50000000006</v>
      </c>
      <c r="L243" s="7"/>
      <c r="M243" s="4" t="s">
        <v>1030</v>
      </c>
      <c r="N243" s="7" t="s">
        <v>1114</v>
      </c>
      <c r="O243" s="8" t="s">
        <v>1116</v>
      </c>
      <c r="P243" s="10">
        <v>46034</v>
      </c>
    </row>
    <row r="244" spans="1:16" ht="150" x14ac:dyDescent="0.2">
      <c r="A244" s="3" t="s">
        <v>137</v>
      </c>
      <c r="B244" s="4" t="s">
        <v>355</v>
      </c>
      <c r="C244" s="4" t="s">
        <v>1031</v>
      </c>
      <c r="D244" s="4" t="s">
        <v>1113</v>
      </c>
      <c r="E244" s="4" t="s">
        <v>138</v>
      </c>
      <c r="F244" s="5">
        <v>30</v>
      </c>
      <c r="G244" s="6">
        <v>327180</v>
      </c>
      <c r="H244" s="11">
        <f>I244</f>
        <v>49077</v>
      </c>
      <c r="I244" s="12">
        <f>G244*0.15</f>
        <v>49077</v>
      </c>
      <c r="J244" s="12">
        <f>G244+H244+I244</f>
        <v>425334</v>
      </c>
      <c r="K244" s="12">
        <f>J244*1.1</f>
        <v>467867.4</v>
      </c>
      <c r="L244" s="7"/>
      <c r="M244" s="4" t="s">
        <v>1030</v>
      </c>
      <c r="N244" s="7" t="s">
        <v>1114</v>
      </c>
      <c r="O244" s="8" t="s">
        <v>1117</v>
      </c>
      <c r="P244" s="10">
        <v>46034</v>
      </c>
    </row>
    <row r="245" spans="1:16" ht="180" x14ac:dyDescent="0.2">
      <c r="A245" s="3" t="s">
        <v>196</v>
      </c>
      <c r="B245" s="4" t="s">
        <v>41</v>
      </c>
      <c r="C245" s="4" t="s">
        <v>1136</v>
      </c>
      <c r="D245" s="4" t="s">
        <v>1029</v>
      </c>
      <c r="E245" s="4" t="s">
        <v>72</v>
      </c>
      <c r="F245" s="5">
        <v>10</v>
      </c>
      <c r="G245" s="6">
        <v>1100</v>
      </c>
      <c r="H245" s="11">
        <f>G245*0.1</f>
        <v>110</v>
      </c>
      <c r="I245" s="12">
        <f>G245*0.15</f>
        <v>165</v>
      </c>
      <c r="J245" s="12">
        <f>G245+H245+I245</f>
        <v>1375</v>
      </c>
      <c r="K245" s="12">
        <f>J245*1.1</f>
        <v>1512.5000000000002</v>
      </c>
      <c r="L245" s="7"/>
      <c r="M245" s="4" t="s">
        <v>1033</v>
      </c>
      <c r="N245" s="7" t="s">
        <v>1137</v>
      </c>
      <c r="O245" s="8" t="s">
        <v>1138</v>
      </c>
      <c r="P245" s="10">
        <v>46034</v>
      </c>
    </row>
    <row r="246" spans="1:16" ht="210" x14ac:dyDescent="0.2">
      <c r="A246" s="3" t="s">
        <v>15</v>
      </c>
      <c r="B246" s="4" t="s">
        <v>660</v>
      </c>
      <c r="C246" s="4" t="s">
        <v>224</v>
      </c>
      <c r="D246" s="4" t="s">
        <v>534</v>
      </c>
      <c r="E246" s="4" t="s">
        <v>64</v>
      </c>
      <c r="F246" s="5">
        <v>28</v>
      </c>
      <c r="G246" s="6">
        <v>534.26</v>
      </c>
      <c r="H246" s="11">
        <f>G246*0.1</f>
        <v>53.426000000000002</v>
      </c>
      <c r="I246" s="12">
        <f>G246*0.15</f>
        <v>80.138999999999996</v>
      </c>
      <c r="J246" s="12">
        <f>G246+H246+I246</f>
        <v>667.82500000000005</v>
      </c>
      <c r="K246" s="12">
        <f>J246*1.1</f>
        <v>734.60750000000007</v>
      </c>
      <c r="L246" s="7"/>
      <c r="M246" s="4" t="s">
        <v>1022</v>
      </c>
      <c r="N246" s="7" t="s">
        <v>1146</v>
      </c>
      <c r="O246" s="8" t="s">
        <v>1147</v>
      </c>
      <c r="P246" s="10">
        <v>46034</v>
      </c>
    </row>
    <row r="247" spans="1:16" ht="210" x14ac:dyDescent="0.2">
      <c r="A247" s="3" t="s">
        <v>15</v>
      </c>
      <c r="B247" s="4" t="s">
        <v>660</v>
      </c>
      <c r="C247" s="4" t="s">
        <v>225</v>
      </c>
      <c r="D247" s="4" t="s">
        <v>534</v>
      </c>
      <c r="E247" s="4" t="s">
        <v>64</v>
      </c>
      <c r="F247" s="5">
        <v>84</v>
      </c>
      <c r="G247" s="6">
        <v>1602.8</v>
      </c>
      <c r="H247" s="11">
        <f>G247*0.1</f>
        <v>160.28</v>
      </c>
      <c r="I247" s="12">
        <f>G247*0.15</f>
        <v>240.42</v>
      </c>
      <c r="J247" s="12">
        <f>G247+H247+I247</f>
        <v>2003.5</v>
      </c>
      <c r="K247" s="12">
        <f>J247*1.1</f>
        <v>2203.8500000000004</v>
      </c>
      <c r="L247" s="7"/>
      <c r="M247" s="4" t="s">
        <v>1022</v>
      </c>
      <c r="N247" s="7" t="s">
        <v>1146</v>
      </c>
      <c r="O247" s="8" t="s">
        <v>1150</v>
      </c>
      <c r="P247" s="10">
        <v>46034</v>
      </c>
    </row>
    <row r="248" spans="1:16" ht="210" x14ac:dyDescent="0.2">
      <c r="A248" s="3" t="s">
        <v>15</v>
      </c>
      <c r="B248" s="4" t="s">
        <v>660</v>
      </c>
      <c r="C248" s="4" t="s">
        <v>1148</v>
      </c>
      <c r="D248" s="4" t="s">
        <v>534</v>
      </c>
      <c r="E248" s="4" t="s">
        <v>64</v>
      </c>
      <c r="F248" s="5">
        <v>28</v>
      </c>
      <c r="G248" s="6">
        <v>534.26</v>
      </c>
      <c r="H248" s="11">
        <f>G248*0.1</f>
        <v>53.426000000000002</v>
      </c>
      <c r="I248" s="12">
        <f>G248*0.15</f>
        <v>80.138999999999996</v>
      </c>
      <c r="J248" s="12">
        <f>G248+H248+I248</f>
        <v>667.82500000000005</v>
      </c>
      <c r="K248" s="12">
        <f>J248*1.1</f>
        <v>734.60750000000007</v>
      </c>
      <c r="L248" s="7"/>
      <c r="M248" s="4" t="s">
        <v>1022</v>
      </c>
      <c r="N248" s="7" t="s">
        <v>1146</v>
      </c>
      <c r="O248" s="8" t="s">
        <v>1149</v>
      </c>
      <c r="P248" s="10">
        <v>46034</v>
      </c>
    </row>
    <row r="249" spans="1:16" ht="409.5" x14ac:dyDescent="0.2">
      <c r="A249" s="3" t="s">
        <v>52</v>
      </c>
      <c r="B249" s="4" t="s">
        <v>1045</v>
      </c>
      <c r="C249" s="4" t="s">
        <v>1168</v>
      </c>
      <c r="D249" s="4" t="s">
        <v>1046</v>
      </c>
      <c r="E249" s="4" t="s">
        <v>53</v>
      </c>
      <c r="F249" s="5">
        <v>10</v>
      </c>
      <c r="G249" s="6">
        <v>84957.97</v>
      </c>
      <c r="H249" s="11">
        <f>G249*0.1</f>
        <v>8495.7970000000005</v>
      </c>
      <c r="I249" s="12">
        <f>G249*0.15</f>
        <v>12743.6955</v>
      </c>
      <c r="J249" s="12">
        <f>G249+H249+I249</f>
        <v>106197.46250000001</v>
      </c>
      <c r="K249" s="12">
        <f>J249*1.1</f>
        <v>116817.20875000002</v>
      </c>
      <c r="L249" s="7"/>
      <c r="M249" s="4" t="s">
        <v>1047</v>
      </c>
      <c r="N249" s="7" t="s">
        <v>1169</v>
      </c>
      <c r="O249" s="8" t="s">
        <v>1170</v>
      </c>
      <c r="P249" s="10">
        <v>46035</v>
      </c>
    </row>
    <row r="250" spans="1:16" ht="75" x14ac:dyDescent="0.2">
      <c r="A250" s="3" t="s">
        <v>16</v>
      </c>
      <c r="B250" s="4" t="s">
        <v>430</v>
      </c>
      <c r="C250" s="4" t="s">
        <v>66</v>
      </c>
      <c r="D250" s="4" t="s">
        <v>206</v>
      </c>
      <c r="E250" s="4" t="s">
        <v>63</v>
      </c>
      <c r="F250" s="5">
        <v>50</v>
      </c>
      <c r="G250" s="6">
        <v>103.82</v>
      </c>
      <c r="H250" s="11">
        <f>G250*0.14</f>
        <v>14.534800000000001</v>
      </c>
      <c r="I250" s="12">
        <f>G250*0.22</f>
        <v>22.840399999999999</v>
      </c>
      <c r="J250" s="12">
        <f>G250+H250+I250</f>
        <v>141.1952</v>
      </c>
      <c r="K250" s="12">
        <f>J250*1.1</f>
        <v>155.31472000000002</v>
      </c>
      <c r="L250" s="7"/>
      <c r="M250" s="4" t="s">
        <v>1016</v>
      </c>
      <c r="N250" s="7" t="s">
        <v>1214</v>
      </c>
      <c r="O250" s="8" t="s">
        <v>1215</v>
      </c>
      <c r="P250" s="10">
        <v>46036</v>
      </c>
    </row>
    <row r="251" spans="1:16" ht="150" x14ac:dyDescent="0.2">
      <c r="A251" s="3" t="s">
        <v>249</v>
      </c>
      <c r="B251" s="4" t="s">
        <v>1096</v>
      </c>
      <c r="C251" s="4" t="s">
        <v>1097</v>
      </c>
      <c r="D251" s="4" t="s">
        <v>222</v>
      </c>
      <c r="E251" s="4" t="s">
        <v>250</v>
      </c>
      <c r="F251" s="5">
        <v>1</v>
      </c>
      <c r="G251" s="6">
        <v>54184.55</v>
      </c>
      <c r="H251" s="11">
        <f>G251*0.1</f>
        <v>5418.4550000000008</v>
      </c>
      <c r="I251" s="12">
        <f>G251*0.15</f>
        <v>8127.6824999999999</v>
      </c>
      <c r="J251" s="12">
        <f>G251+H251+I251</f>
        <v>67730.6875</v>
      </c>
      <c r="K251" s="12">
        <f>J251*1.1</f>
        <v>74503.756250000006</v>
      </c>
      <c r="L251" s="7"/>
      <c r="M251" s="4" t="s">
        <v>1098</v>
      </c>
      <c r="N251" s="7" t="s">
        <v>1099</v>
      </c>
      <c r="O251" s="8" t="s">
        <v>251</v>
      </c>
      <c r="P251" s="10">
        <v>46021</v>
      </c>
    </row>
    <row r="252" spans="1:16" ht="135" x14ac:dyDescent="0.2">
      <c r="A252" s="3" t="s">
        <v>21</v>
      </c>
      <c r="B252" s="4" t="s">
        <v>21</v>
      </c>
      <c r="C252" s="4" t="s">
        <v>856</v>
      </c>
      <c r="D252" s="4" t="s">
        <v>223</v>
      </c>
      <c r="E252" s="4" t="s">
        <v>72</v>
      </c>
      <c r="F252" s="5">
        <v>6</v>
      </c>
      <c r="G252" s="6">
        <v>1140</v>
      </c>
      <c r="H252" s="11">
        <f>G252*0.1</f>
        <v>114</v>
      </c>
      <c r="I252" s="12">
        <f>G252*0.15</f>
        <v>171</v>
      </c>
      <c r="J252" s="12">
        <f>G252+H252+I252</f>
        <v>1425</v>
      </c>
      <c r="K252" s="12">
        <f>J252*1.1</f>
        <v>1567.5000000000002</v>
      </c>
      <c r="L252" s="7"/>
      <c r="M252" s="4" t="s">
        <v>848</v>
      </c>
      <c r="N252" s="7" t="s">
        <v>1050</v>
      </c>
      <c r="O252" s="8" t="s">
        <v>154</v>
      </c>
      <c r="P252" s="10">
        <v>46034</v>
      </c>
    </row>
    <row r="253" spans="1:16" ht="300" x14ac:dyDescent="0.2">
      <c r="A253" s="3" t="s">
        <v>21</v>
      </c>
      <c r="B253" s="4" t="s">
        <v>21</v>
      </c>
      <c r="C253" s="4" t="s">
        <v>471</v>
      </c>
      <c r="D253" s="4" t="s">
        <v>432</v>
      </c>
      <c r="E253" s="4" t="s">
        <v>72</v>
      </c>
      <c r="F253" s="5">
        <v>1</v>
      </c>
      <c r="G253" s="6">
        <v>190</v>
      </c>
      <c r="H253" s="11">
        <f>G253*0.14</f>
        <v>26.6</v>
      </c>
      <c r="I253" s="12">
        <f>G253*0.22</f>
        <v>41.8</v>
      </c>
      <c r="J253" s="12">
        <f>G253+H253+I253</f>
        <v>258.39999999999998</v>
      </c>
      <c r="K253" s="12">
        <f>J253*1.1</f>
        <v>284.24</v>
      </c>
      <c r="L253" s="7"/>
      <c r="M253" s="4" t="s">
        <v>678</v>
      </c>
      <c r="N253" s="7" t="s">
        <v>1050</v>
      </c>
      <c r="O253" s="8" t="s">
        <v>27</v>
      </c>
      <c r="P253" s="10">
        <v>46034</v>
      </c>
    </row>
    <row r="254" spans="1:16" ht="300" x14ac:dyDescent="0.2">
      <c r="A254" s="3" t="s">
        <v>21</v>
      </c>
      <c r="B254" s="4" t="s">
        <v>21</v>
      </c>
      <c r="C254" s="4" t="s">
        <v>468</v>
      </c>
      <c r="D254" s="4" t="s">
        <v>432</v>
      </c>
      <c r="E254" s="4" t="s">
        <v>72</v>
      </c>
      <c r="F254" s="5">
        <v>1</v>
      </c>
      <c r="G254" s="6">
        <v>190</v>
      </c>
      <c r="H254" s="11">
        <f>G254*0.14</f>
        <v>26.6</v>
      </c>
      <c r="I254" s="12">
        <f>G254*0.22</f>
        <v>41.8</v>
      </c>
      <c r="J254" s="12">
        <f>G254+H254+I254</f>
        <v>258.39999999999998</v>
      </c>
      <c r="K254" s="12">
        <f>J254*1.1</f>
        <v>284.24</v>
      </c>
      <c r="L254" s="7"/>
      <c r="M254" s="4" t="s">
        <v>678</v>
      </c>
      <c r="N254" s="7" t="s">
        <v>1050</v>
      </c>
      <c r="O254" s="8" t="s">
        <v>29</v>
      </c>
      <c r="P254" s="10">
        <v>46034</v>
      </c>
    </row>
    <row r="255" spans="1:16" ht="300" x14ac:dyDescent="0.2">
      <c r="A255" s="3" t="s">
        <v>21</v>
      </c>
      <c r="B255" s="4" t="s">
        <v>21</v>
      </c>
      <c r="C255" s="4" t="s">
        <v>472</v>
      </c>
      <c r="D255" s="4" t="s">
        <v>432</v>
      </c>
      <c r="E255" s="4" t="s">
        <v>72</v>
      </c>
      <c r="F255" s="5">
        <v>1</v>
      </c>
      <c r="G255" s="6">
        <v>190</v>
      </c>
      <c r="H255" s="11">
        <f>G255*0.14</f>
        <v>26.6</v>
      </c>
      <c r="I255" s="12">
        <f>G255*0.22</f>
        <v>41.8</v>
      </c>
      <c r="J255" s="12">
        <f>G255+H255+I255</f>
        <v>258.39999999999998</v>
      </c>
      <c r="K255" s="12">
        <f>J255*1.1</f>
        <v>284.24</v>
      </c>
      <c r="L255" s="7"/>
      <c r="M255" s="4" t="s">
        <v>678</v>
      </c>
      <c r="N255" s="7" t="s">
        <v>1050</v>
      </c>
      <c r="O255" s="8" t="s">
        <v>28</v>
      </c>
      <c r="P255" s="10">
        <v>46034</v>
      </c>
    </row>
    <row r="256" spans="1:16" ht="300" x14ac:dyDescent="0.2">
      <c r="A256" s="3" t="s">
        <v>21</v>
      </c>
      <c r="B256" s="4" t="s">
        <v>21</v>
      </c>
      <c r="C256" s="4" t="s">
        <v>476</v>
      </c>
      <c r="D256" s="4" t="s">
        <v>432</v>
      </c>
      <c r="E256" s="4" t="s">
        <v>72</v>
      </c>
      <c r="F256" s="5">
        <v>7</v>
      </c>
      <c r="G256" s="6">
        <v>1330</v>
      </c>
      <c r="H256" s="11">
        <f>G256*0.1</f>
        <v>133</v>
      </c>
      <c r="I256" s="12">
        <f>G256*0.15</f>
        <v>199.5</v>
      </c>
      <c r="J256" s="12">
        <f>G256+H256+I256</f>
        <v>1662.5</v>
      </c>
      <c r="K256" s="12">
        <f>J256*1.1</f>
        <v>1828.7500000000002</v>
      </c>
      <c r="L256" s="7"/>
      <c r="M256" s="4" t="s">
        <v>678</v>
      </c>
      <c r="N256" s="7" t="s">
        <v>1050</v>
      </c>
      <c r="O256" s="8" t="s">
        <v>373</v>
      </c>
      <c r="P256" s="10">
        <v>46034</v>
      </c>
    </row>
    <row r="257" spans="1:16" ht="300" x14ac:dyDescent="0.2">
      <c r="A257" s="3" t="s">
        <v>21</v>
      </c>
      <c r="B257" s="4" t="s">
        <v>21</v>
      </c>
      <c r="C257" s="4" t="s">
        <v>366</v>
      </c>
      <c r="D257" s="4" t="s">
        <v>432</v>
      </c>
      <c r="E257" s="4" t="s">
        <v>72</v>
      </c>
      <c r="F257" s="5">
        <v>7</v>
      </c>
      <c r="G257" s="6">
        <v>1330</v>
      </c>
      <c r="H257" s="11">
        <f>G257*0.1</f>
        <v>133</v>
      </c>
      <c r="I257" s="12">
        <f>G257*0.15</f>
        <v>199.5</v>
      </c>
      <c r="J257" s="12">
        <f>G257+H257+I257</f>
        <v>1662.5</v>
      </c>
      <c r="K257" s="12">
        <f>J257*1.1</f>
        <v>1828.7500000000002</v>
      </c>
      <c r="L257" s="7"/>
      <c r="M257" s="4" t="s">
        <v>678</v>
      </c>
      <c r="N257" s="7" t="s">
        <v>1050</v>
      </c>
      <c r="O257" s="8" t="s">
        <v>370</v>
      </c>
      <c r="P257" s="10">
        <v>46034</v>
      </c>
    </row>
    <row r="258" spans="1:16" ht="300" x14ac:dyDescent="0.2">
      <c r="A258" s="3" t="s">
        <v>21</v>
      </c>
      <c r="B258" s="4" t="s">
        <v>21</v>
      </c>
      <c r="C258" s="4" t="s">
        <v>366</v>
      </c>
      <c r="D258" s="4" t="s">
        <v>432</v>
      </c>
      <c r="E258" s="4" t="s">
        <v>72</v>
      </c>
      <c r="F258" s="5">
        <v>7</v>
      </c>
      <c r="G258" s="6">
        <v>1330</v>
      </c>
      <c r="H258" s="11">
        <f>G258*0.1</f>
        <v>133</v>
      </c>
      <c r="I258" s="12">
        <f>G258*0.15</f>
        <v>199.5</v>
      </c>
      <c r="J258" s="12">
        <f>G258+H258+I258</f>
        <v>1662.5</v>
      </c>
      <c r="K258" s="12">
        <f>J258*1.1</f>
        <v>1828.7500000000002</v>
      </c>
      <c r="L258" s="7"/>
      <c r="M258" s="4" t="s">
        <v>678</v>
      </c>
      <c r="N258" s="7" t="s">
        <v>1050</v>
      </c>
      <c r="O258" s="8" t="s">
        <v>367</v>
      </c>
      <c r="P258" s="10">
        <v>46034</v>
      </c>
    </row>
    <row r="259" spans="1:16" ht="300" x14ac:dyDescent="0.2">
      <c r="A259" s="3" t="s">
        <v>21</v>
      </c>
      <c r="B259" s="4" t="s">
        <v>21</v>
      </c>
      <c r="C259" s="4" t="s">
        <v>372</v>
      </c>
      <c r="D259" s="4" t="s">
        <v>432</v>
      </c>
      <c r="E259" s="4" t="s">
        <v>72</v>
      </c>
      <c r="F259" s="5">
        <v>7</v>
      </c>
      <c r="G259" s="6">
        <v>1330</v>
      </c>
      <c r="H259" s="11">
        <f>G259*0.1</f>
        <v>133</v>
      </c>
      <c r="I259" s="12">
        <f>G259*0.15</f>
        <v>199.5</v>
      </c>
      <c r="J259" s="12">
        <f>G259+H259+I259</f>
        <v>1662.5</v>
      </c>
      <c r="K259" s="12">
        <f>J259*1.1</f>
        <v>1828.7500000000002</v>
      </c>
      <c r="L259" s="7"/>
      <c r="M259" s="4" t="s">
        <v>678</v>
      </c>
      <c r="N259" s="7" t="s">
        <v>1050</v>
      </c>
      <c r="O259" s="8" t="s">
        <v>376</v>
      </c>
      <c r="P259" s="10">
        <v>46034</v>
      </c>
    </row>
    <row r="260" spans="1:16" ht="300" x14ac:dyDescent="0.2">
      <c r="A260" s="3" t="s">
        <v>21</v>
      </c>
      <c r="B260" s="4" t="s">
        <v>21</v>
      </c>
      <c r="C260" s="4" t="s">
        <v>401</v>
      </c>
      <c r="D260" s="4" t="s">
        <v>432</v>
      </c>
      <c r="E260" s="4" t="s">
        <v>72</v>
      </c>
      <c r="F260" s="5">
        <v>7</v>
      </c>
      <c r="G260" s="6">
        <v>1330</v>
      </c>
      <c r="H260" s="11">
        <f>G260*0.1</f>
        <v>133</v>
      </c>
      <c r="I260" s="12">
        <f>G260*0.15</f>
        <v>199.5</v>
      </c>
      <c r="J260" s="12">
        <f>G260+H260+I260</f>
        <v>1662.5</v>
      </c>
      <c r="K260" s="12">
        <f>J260*1.1</f>
        <v>1828.7500000000002</v>
      </c>
      <c r="L260" s="7"/>
      <c r="M260" s="4" t="s">
        <v>678</v>
      </c>
      <c r="N260" s="7" t="s">
        <v>1050</v>
      </c>
      <c r="O260" s="8" t="s">
        <v>402</v>
      </c>
      <c r="P260" s="10">
        <v>46034</v>
      </c>
    </row>
    <row r="261" spans="1:16" ht="300" x14ac:dyDescent="0.2">
      <c r="A261" s="3" t="s">
        <v>21</v>
      </c>
      <c r="B261" s="4" t="s">
        <v>21</v>
      </c>
      <c r="C261" s="4" t="s">
        <v>254</v>
      </c>
      <c r="D261" s="4" t="s">
        <v>432</v>
      </c>
      <c r="E261" s="4" t="s">
        <v>72</v>
      </c>
      <c r="F261" s="5">
        <v>9</v>
      </c>
      <c r="G261" s="6">
        <v>1710</v>
      </c>
      <c r="H261" s="11">
        <f>G261*0.1</f>
        <v>171</v>
      </c>
      <c r="I261" s="12">
        <f>G261*0.15</f>
        <v>256.5</v>
      </c>
      <c r="J261" s="12">
        <f>G261+H261+I261</f>
        <v>2137.5</v>
      </c>
      <c r="K261" s="12">
        <f>J261*1.1</f>
        <v>2351.25</v>
      </c>
      <c r="L261" s="7"/>
      <c r="M261" s="4" t="s">
        <v>678</v>
      </c>
      <c r="N261" s="7" t="s">
        <v>1050</v>
      </c>
      <c r="O261" s="8" t="s">
        <v>255</v>
      </c>
      <c r="P261" s="10">
        <v>46034</v>
      </c>
    </row>
    <row r="262" spans="1:16" ht="300" x14ac:dyDescent="0.2">
      <c r="A262" s="3" t="s">
        <v>21</v>
      </c>
      <c r="B262" s="4" t="s">
        <v>21</v>
      </c>
      <c r="C262" s="4" t="s">
        <v>368</v>
      </c>
      <c r="D262" s="4" t="s">
        <v>432</v>
      </c>
      <c r="E262" s="4" t="s">
        <v>72</v>
      </c>
      <c r="F262" s="5">
        <v>7</v>
      </c>
      <c r="G262" s="6">
        <v>1330</v>
      </c>
      <c r="H262" s="11">
        <f>G262*0.1</f>
        <v>133</v>
      </c>
      <c r="I262" s="12">
        <f>G262*0.15</f>
        <v>199.5</v>
      </c>
      <c r="J262" s="12">
        <f>G262+H262+I262</f>
        <v>1662.5</v>
      </c>
      <c r="K262" s="12">
        <f>J262*1.1</f>
        <v>1828.7500000000002</v>
      </c>
      <c r="L262" s="7"/>
      <c r="M262" s="4" t="s">
        <v>678</v>
      </c>
      <c r="N262" s="7" t="s">
        <v>1050</v>
      </c>
      <c r="O262" s="8" t="s">
        <v>369</v>
      </c>
      <c r="P262" s="10">
        <v>46034</v>
      </c>
    </row>
    <row r="263" spans="1:16" ht="300" x14ac:dyDescent="0.2">
      <c r="A263" s="3" t="s">
        <v>21</v>
      </c>
      <c r="B263" s="4" t="s">
        <v>21</v>
      </c>
      <c r="C263" s="4" t="s">
        <v>368</v>
      </c>
      <c r="D263" s="4" t="s">
        <v>432</v>
      </c>
      <c r="E263" s="4" t="s">
        <v>72</v>
      </c>
      <c r="F263" s="5">
        <v>7</v>
      </c>
      <c r="G263" s="6">
        <v>1330</v>
      </c>
      <c r="H263" s="11">
        <f>G263*0.1</f>
        <v>133</v>
      </c>
      <c r="I263" s="12">
        <f>G263*0.15</f>
        <v>199.5</v>
      </c>
      <c r="J263" s="12">
        <f>G263+H263+I263</f>
        <v>1662.5</v>
      </c>
      <c r="K263" s="12">
        <f>J263*1.1</f>
        <v>1828.7500000000002</v>
      </c>
      <c r="L263" s="7"/>
      <c r="M263" s="4" t="s">
        <v>678</v>
      </c>
      <c r="N263" s="7" t="s">
        <v>1050</v>
      </c>
      <c r="O263" s="8" t="s">
        <v>371</v>
      </c>
      <c r="P263" s="10">
        <v>46034</v>
      </c>
    </row>
    <row r="264" spans="1:16" ht="300" x14ac:dyDescent="0.2">
      <c r="A264" s="3" t="s">
        <v>21</v>
      </c>
      <c r="B264" s="4" t="s">
        <v>21</v>
      </c>
      <c r="C264" s="4" t="s">
        <v>374</v>
      </c>
      <c r="D264" s="4" t="s">
        <v>432</v>
      </c>
      <c r="E264" s="4" t="s">
        <v>72</v>
      </c>
      <c r="F264" s="5">
        <v>7</v>
      </c>
      <c r="G264" s="6">
        <v>1330</v>
      </c>
      <c r="H264" s="11">
        <f>G264*0.1</f>
        <v>133</v>
      </c>
      <c r="I264" s="12">
        <f>G264*0.15</f>
        <v>199.5</v>
      </c>
      <c r="J264" s="12">
        <f>G264+H264+I264</f>
        <v>1662.5</v>
      </c>
      <c r="K264" s="12">
        <f>J264*1.1</f>
        <v>1828.7500000000002</v>
      </c>
      <c r="L264" s="7"/>
      <c r="M264" s="4" t="s">
        <v>678</v>
      </c>
      <c r="N264" s="7" t="s">
        <v>1050</v>
      </c>
      <c r="O264" s="8" t="s">
        <v>375</v>
      </c>
      <c r="P264" s="10">
        <v>46034</v>
      </c>
    </row>
    <row r="265" spans="1:16" ht="300" x14ac:dyDescent="0.2">
      <c r="A265" s="3" t="s">
        <v>21</v>
      </c>
      <c r="B265" s="4" t="s">
        <v>21</v>
      </c>
      <c r="C265" s="4" t="s">
        <v>374</v>
      </c>
      <c r="D265" s="4" t="s">
        <v>432</v>
      </c>
      <c r="E265" s="4" t="s">
        <v>72</v>
      </c>
      <c r="F265" s="5">
        <v>7</v>
      </c>
      <c r="G265" s="6">
        <v>1330</v>
      </c>
      <c r="H265" s="11">
        <f>G265*0.1</f>
        <v>133</v>
      </c>
      <c r="I265" s="12">
        <f>G265*0.15</f>
        <v>199.5</v>
      </c>
      <c r="J265" s="12">
        <f>G265+H265+I265</f>
        <v>1662.5</v>
      </c>
      <c r="K265" s="12">
        <f>J265*1.1</f>
        <v>1828.7500000000002</v>
      </c>
      <c r="L265" s="7"/>
      <c r="M265" s="4" t="s">
        <v>678</v>
      </c>
      <c r="N265" s="7" t="s">
        <v>1050</v>
      </c>
      <c r="O265" s="8" t="s">
        <v>377</v>
      </c>
      <c r="P265" s="10">
        <v>46034</v>
      </c>
    </row>
    <row r="266" spans="1:16" ht="300" x14ac:dyDescent="0.2">
      <c r="A266" s="3" t="s">
        <v>21</v>
      </c>
      <c r="B266" s="4" t="s">
        <v>21</v>
      </c>
      <c r="C266" s="4" t="s">
        <v>403</v>
      </c>
      <c r="D266" s="4" t="s">
        <v>432</v>
      </c>
      <c r="E266" s="4" t="s">
        <v>72</v>
      </c>
      <c r="F266" s="5">
        <v>7</v>
      </c>
      <c r="G266" s="6">
        <v>1330</v>
      </c>
      <c r="H266" s="11">
        <f>G266*0.1</f>
        <v>133</v>
      </c>
      <c r="I266" s="12">
        <f>G266*0.15</f>
        <v>199.5</v>
      </c>
      <c r="J266" s="12">
        <f>G266+H266+I266</f>
        <v>1662.5</v>
      </c>
      <c r="K266" s="12">
        <f>J266*1.1</f>
        <v>1828.7500000000002</v>
      </c>
      <c r="L266" s="7"/>
      <c r="M266" s="4" t="s">
        <v>678</v>
      </c>
      <c r="N266" s="7" t="s">
        <v>1050</v>
      </c>
      <c r="O266" s="8" t="s">
        <v>404</v>
      </c>
      <c r="P266" s="10">
        <v>46034</v>
      </c>
    </row>
    <row r="267" spans="1:16" ht="300" x14ac:dyDescent="0.2">
      <c r="A267" s="3" t="s">
        <v>21</v>
      </c>
      <c r="B267" s="4" t="s">
        <v>21</v>
      </c>
      <c r="C267" s="4" t="s">
        <v>268</v>
      </c>
      <c r="D267" s="4" t="s">
        <v>432</v>
      </c>
      <c r="E267" s="4" t="s">
        <v>72</v>
      </c>
      <c r="F267" s="5">
        <v>9</v>
      </c>
      <c r="G267" s="6">
        <v>1710</v>
      </c>
      <c r="H267" s="11">
        <f>G267*0.1</f>
        <v>171</v>
      </c>
      <c r="I267" s="12">
        <f>G267*0.15</f>
        <v>256.5</v>
      </c>
      <c r="J267" s="12">
        <f>G267+H267+I267</f>
        <v>2137.5</v>
      </c>
      <c r="K267" s="12">
        <f>J267*1.1</f>
        <v>2351.25</v>
      </c>
      <c r="L267" s="7"/>
      <c r="M267" s="4" t="s">
        <v>678</v>
      </c>
      <c r="N267" s="7" t="s">
        <v>1050</v>
      </c>
      <c r="O267" s="8" t="s">
        <v>269</v>
      </c>
      <c r="P267" s="10">
        <v>46034</v>
      </c>
    </row>
    <row r="268" spans="1:16" ht="300" x14ac:dyDescent="0.2">
      <c r="A268" s="3" t="s">
        <v>21</v>
      </c>
      <c r="B268" s="4" t="s">
        <v>21</v>
      </c>
      <c r="C268" s="4" t="s">
        <v>721</v>
      </c>
      <c r="D268" s="4" t="s">
        <v>432</v>
      </c>
      <c r="E268" s="4" t="s">
        <v>72</v>
      </c>
      <c r="F268" s="5">
        <v>5</v>
      </c>
      <c r="G268" s="6">
        <v>1140</v>
      </c>
      <c r="H268" s="11">
        <f>G268*0.1</f>
        <v>114</v>
      </c>
      <c r="I268" s="12">
        <f>G268*0.15</f>
        <v>171</v>
      </c>
      <c r="J268" s="12">
        <f>G268+H268+I268</f>
        <v>1425</v>
      </c>
      <c r="K268" s="12">
        <f>J268*1.1</f>
        <v>1567.5000000000002</v>
      </c>
      <c r="L268" s="7"/>
      <c r="M268" s="4" t="s">
        <v>678</v>
      </c>
      <c r="N268" s="7" t="s">
        <v>1050</v>
      </c>
      <c r="O268" s="8" t="s">
        <v>722</v>
      </c>
      <c r="P268" s="10">
        <v>46034</v>
      </c>
    </row>
    <row r="269" spans="1:16" ht="300" x14ac:dyDescent="0.2">
      <c r="A269" s="3" t="s">
        <v>21</v>
      </c>
      <c r="B269" s="4" t="s">
        <v>21</v>
      </c>
      <c r="C269" s="4" t="s">
        <v>701</v>
      </c>
      <c r="D269" s="4" t="s">
        <v>432</v>
      </c>
      <c r="E269" s="4" t="s">
        <v>72</v>
      </c>
      <c r="F269" s="5">
        <v>6</v>
      </c>
      <c r="G269" s="6">
        <v>1368</v>
      </c>
      <c r="H269" s="11">
        <f>G269*0.1</f>
        <v>136.80000000000001</v>
      </c>
      <c r="I269" s="12">
        <f>G269*0.15</f>
        <v>205.2</v>
      </c>
      <c r="J269" s="12">
        <f>G269+H269+I269</f>
        <v>1710</v>
      </c>
      <c r="K269" s="12">
        <f>J269*1.1</f>
        <v>1881.0000000000002</v>
      </c>
      <c r="L269" s="7"/>
      <c r="M269" s="4" t="s">
        <v>678</v>
      </c>
      <c r="N269" s="7" t="s">
        <v>1050</v>
      </c>
      <c r="O269" s="8" t="s">
        <v>702</v>
      </c>
      <c r="P269" s="10">
        <v>46034</v>
      </c>
    </row>
    <row r="270" spans="1:16" ht="300" x14ac:dyDescent="0.2">
      <c r="A270" s="3" t="s">
        <v>21</v>
      </c>
      <c r="B270" s="4" t="s">
        <v>21</v>
      </c>
      <c r="C270" s="4" t="s">
        <v>723</v>
      </c>
      <c r="D270" s="4" t="s">
        <v>432</v>
      </c>
      <c r="E270" s="4" t="s">
        <v>72</v>
      </c>
      <c r="F270" s="5">
        <v>5</v>
      </c>
      <c r="G270" s="6">
        <v>1140</v>
      </c>
      <c r="H270" s="11">
        <f>G270*0.1</f>
        <v>114</v>
      </c>
      <c r="I270" s="12">
        <f>G270*0.15</f>
        <v>171</v>
      </c>
      <c r="J270" s="12">
        <f>G270+H270+I270</f>
        <v>1425</v>
      </c>
      <c r="K270" s="12">
        <f>J270*1.1</f>
        <v>1567.5000000000002</v>
      </c>
      <c r="L270" s="7"/>
      <c r="M270" s="4" t="s">
        <v>678</v>
      </c>
      <c r="N270" s="7" t="s">
        <v>1050</v>
      </c>
      <c r="O270" s="8" t="s">
        <v>724</v>
      </c>
      <c r="P270" s="10">
        <v>46034</v>
      </c>
    </row>
    <row r="271" spans="1:16" ht="300" x14ac:dyDescent="0.2">
      <c r="A271" s="3" t="s">
        <v>21</v>
      </c>
      <c r="B271" s="4" t="s">
        <v>21</v>
      </c>
      <c r="C271" s="4" t="s">
        <v>703</v>
      </c>
      <c r="D271" s="4" t="s">
        <v>432</v>
      </c>
      <c r="E271" s="4" t="s">
        <v>72</v>
      </c>
      <c r="F271" s="5">
        <v>6</v>
      </c>
      <c r="G271" s="6">
        <v>1368</v>
      </c>
      <c r="H271" s="11">
        <f>G271*0.1</f>
        <v>136.80000000000001</v>
      </c>
      <c r="I271" s="12">
        <f>G271*0.15</f>
        <v>205.2</v>
      </c>
      <c r="J271" s="12">
        <f>G271+H271+I271</f>
        <v>1710</v>
      </c>
      <c r="K271" s="12">
        <f>J271*1.1</f>
        <v>1881.0000000000002</v>
      </c>
      <c r="L271" s="7"/>
      <c r="M271" s="4" t="s">
        <v>678</v>
      </c>
      <c r="N271" s="7" t="s">
        <v>1050</v>
      </c>
      <c r="O271" s="8" t="s">
        <v>704</v>
      </c>
      <c r="P271" s="10">
        <v>46034</v>
      </c>
    </row>
    <row r="272" spans="1:16" ht="300" x14ac:dyDescent="0.2">
      <c r="A272" s="3" t="s">
        <v>21</v>
      </c>
      <c r="B272" s="4" t="s">
        <v>21</v>
      </c>
      <c r="C272" s="4" t="s">
        <v>313</v>
      </c>
      <c r="D272" s="4" t="s">
        <v>432</v>
      </c>
      <c r="E272" s="4" t="s">
        <v>72</v>
      </c>
      <c r="F272" s="5">
        <v>6</v>
      </c>
      <c r="G272" s="6">
        <v>1425</v>
      </c>
      <c r="H272" s="11">
        <f>G272*0.1</f>
        <v>142.5</v>
      </c>
      <c r="I272" s="12">
        <f>G272*0.15</f>
        <v>213.75</v>
      </c>
      <c r="J272" s="12">
        <f>G272+H272+I272</f>
        <v>1781.25</v>
      </c>
      <c r="K272" s="12">
        <f>J272*1.1</f>
        <v>1959.3750000000002</v>
      </c>
      <c r="L272" s="7"/>
      <c r="M272" s="4" t="s">
        <v>678</v>
      </c>
      <c r="N272" s="7" t="s">
        <v>1050</v>
      </c>
      <c r="O272" s="8" t="s">
        <v>314</v>
      </c>
      <c r="P272" s="10">
        <v>46034</v>
      </c>
    </row>
    <row r="273" spans="1:16" ht="300" x14ac:dyDescent="0.2">
      <c r="A273" s="3" t="s">
        <v>21</v>
      </c>
      <c r="B273" s="4" t="s">
        <v>21</v>
      </c>
      <c r="C273" s="4" t="s">
        <v>315</v>
      </c>
      <c r="D273" s="4" t="s">
        <v>432</v>
      </c>
      <c r="E273" s="4" t="s">
        <v>72</v>
      </c>
      <c r="F273" s="5">
        <v>6</v>
      </c>
      <c r="G273" s="6">
        <v>1425</v>
      </c>
      <c r="H273" s="11">
        <f>G273*0.1</f>
        <v>142.5</v>
      </c>
      <c r="I273" s="12">
        <f>G273*0.15</f>
        <v>213.75</v>
      </c>
      <c r="J273" s="12">
        <f>G273+H273+I273</f>
        <v>1781.25</v>
      </c>
      <c r="K273" s="12">
        <f>J273*1.1</f>
        <v>1959.3750000000002</v>
      </c>
      <c r="L273" s="7"/>
      <c r="M273" s="4" t="s">
        <v>678</v>
      </c>
      <c r="N273" s="7" t="s">
        <v>1050</v>
      </c>
      <c r="O273" s="8" t="s">
        <v>316</v>
      </c>
      <c r="P273" s="10">
        <v>46034</v>
      </c>
    </row>
    <row r="274" spans="1:16" ht="135" x14ac:dyDescent="0.2">
      <c r="A274" s="3" t="s">
        <v>21</v>
      </c>
      <c r="B274" s="4" t="s">
        <v>21</v>
      </c>
      <c r="C274" s="4" t="s">
        <v>850</v>
      </c>
      <c r="D274" s="4" t="s">
        <v>223</v>
      </c>
      <c r="E274" s="4" t="s">
        <v>72</v>
      </c>
      <c r="F274" s="5">
        <v>4</v>
      </c>
      <c r="G274" s="6">
        <v>1140</v>
      </c>
      <c r="H274" s="11">
        <f>G274*0.1</f>
        <v>114</v>
      </c>
      <c r="I274" s="12">
        <f>G274*0.15</f>
        <v>171</v>
      </c>
      <c r="J274" s="12">
        <f>G274+H274+I274</f>
        <v>1425</v>
      </c>
      <c r="K274" s="12">
        <f>J274*1.1</f>
        <v>1567.5000000000002</v>
      </c>
      <c r="L274" s="7"/>
      <c r="M274" s="4" t="s">
        <v>848</v>
      </c>
      <c r="N274" s="7" t="s">
        <v>1050</v>
      </c>
      <c r="O274" s="8" t="s">
        <v>389</v>
      </c>
      <c r="P274" s="10">
        <v>46034</v>
      </c>
    </row>
    <row r="275" spans="1:16" ht="300" x14ac:dyDescent="0.2">
      <c r="A275" s="3" t="s">
        <v>21</v>
      </c>
      <c r="B275" s="4" t="s">
        <v>21</v>
      </c>
      <c r="C275" s="4" t="s">
        <v>473</v>
      </c>
      <c r="D275" s="4" t="s">
        <v>432</v>
      </c>
      <c r="E275" s="4" t="s">
        <v>72</v>
      </c>
      <c r="F275" s="5">
        <v>4</v>
      </c>
      <c r="G275" s="6">
        <v>1140</v>
      </c>
      <c r="H275" s="11">
        <f>G275*0.1</f>
        <v>114</v>
      </c>
      <c r="I275" s="12">
        <f>G275*0.15</f>
        <v>171</v>
      </c>
      <c r="J275" s="12">
        <f>G275+H275+I275</f>
        <v>1425</v>
      </c>
      <c r="K275" s="12">
        <f>J275*1.1</f>
        <v>1567.5000000000002</v>
      </c>
      <c r="L275" s="7"/>
      <c r="M275" s="4" t="s">
        <v>678</v>
      </c>
      <c r="N275" s="7" t="s">
        <v>1050</v>
      </c>
      <c r="O275" s="8" t="s">
        <v>364</v>
      </c>
      <c r="P275" s="10">
        <v>46034</v>
      </c>
    </row>
    <row r="276" spans="1:16" ht="300" x14ac:dyDescent="0.2">
      <c r="A276" s="3" t="s">
        <v>21</v>
      </c>
      <c r="B276" s="4" t="s">
        <v>21</v>
      </c>
      <c r="C276" s="4" t="s">
        <v>705</v>
      </c>
      <c r="D276" s="4" t="s">
        <v>432</v>
      </c>
      <c r="E276" s="4" t="s">
        <v>72</v>
      </c>
      <c r="F276" s="5">
        <v>5</v>
      </c>
      <c r="G276" s="6">
        <v>1425</v>
      </c>
      <c r="H276" s="11">
        <f>G276*0.1</f>
        <v>142.5</v>
      </c>
      <c r="I276" s="12">
        <f>G276*0.15</f>
        <v>213.75</v>
      </c>
      <c r="J276" s="12">
        <f>G276+H276+I276</f>
        <v>1781.25</v>
      </c>
      <c r="K276" s="12">
        <f>J276*1.1</f>
        <v>1959.3750000000002</v>
      </c>
      <c r="L276" s="7"/>
      <c r="M276" s="4" t="s">
        <v>678</v>
      </c>
      <c r="N276" s="7" t="s">
        <v>1050</v>
      </c>
      <c r="O276" s="8" t="s">
        <v>706</v>
      </c>
      <c r="P276" s="10">
        <v>46034</v>
      </c>
    </row>
    <row r="277" spans="1:16" ht="300" x14ac:dyDescent="0.2">
      <c r="A277" s="3" t="s">
        <v>21</v>
      </c>
      <c r="B277" s="4" t="s">
        <v>21</v>
      </c>
      <c r="C277" s="4" t="s">
        <v>707</v>
      </c>
      <c r="D277" s="4" t="s">
        <v>432</v>
      </c>
      <c r="E277" s="4" t="s">
        <v>72</v>
      </c>
      <c r="F277" s="5">
        <v>5</v>
      </c>
      <c r="G277" s="6">
        <v>1662.5</v>
      </c>
      <c r="H277" s="11">
        <f>G277*0.1</f>
        <v>166.25</v>
      </c>
      <c r="I277" s="12">
        <f>G277*0.15</f>
        <v>249.375</v>
      </c>
      <c r="J277" s="12">
        <f>G277+H277+I277</f>
        <v>2078.125</v>
      </c>
      <c r="K277" s="12">
        <f>J277*1.1</f>
        <v>2285.9375</v>
      </c>
      <c r="L277" s="7"/>
      <c r="M277" s="4" t="s">
        <v>678</v>
      </c>
      <c r="N277" s="7" t="s">
        <v>1050</v>
      </c>
      <c r="O277" s="8" t="s">
        <v>708</v>
      </c>
      <c r="P277" s="10">
        <v>46034</v>
      </c>
    </row>
    <row r="278" spans="1:16" ht="135" x14ac:dyDescent="0.2">
      <c r="A278" s="3" t="s">
        <v>21</v>
      </c>
      <c r="B278" s="4" t="s">
        <v>21</v>
      </c>
      <c r="C278" s="4" t="s">
        <v>851</v>
      </c>
      <c r="D278" s="4" t="s">
        <v>223</v>
      </c>
      <c r="E278" s="4" t="s">
        <v>72</v>
      </c>
      <c r="F278" s="5">
        <v>3</v>
      </c>
      <c r="G278" s="6">
        <v>1140</v>
      </c>
      <c r="H278" s="11">
        <f>G278*0.1</f>
        <v>114</v>
      </c>
      <c r="I278" s="12">
        <f>G278*0.15</f>
        <v>171</v>
      </c>
      <c r="J278" s="12">
        <f>G278+H278+I278</f>
        <v>1425</v>
      </c>
      <c r="K278" s="12">
        <f>J278*1.1</f>
        <v>1567.5000000000002</v>
      </c>
      <c r="L278" s="7"/>
      <c r="M278" s="4" t="s">
        <v>848</v>
      </c>
      <c r="N278" s="7" t="s">
        <v>1050</v>
      </c>
      <c r="O278" s="8" t="s">
        <v>388</v>
      </c>
      <c r="P278" s="10">
        <v>46034</v>
      </c>
    </row>
    <row r="279" spans="1:16" ht="300" x14ac:dyDescent="0.2">
      <c r="A279" s="3" t="s">
        <v>21</v>
      </c>
      <c r="B279" s="4" t="s">
        <v>21</v>
      </c>
      <c r="C279" s="4" t="s">
        <v>317</v>
      </c>
      <c r="D279" s="4" t="s">
        <v>432</v>
      </c>
      <c r="E279" s="4" t="s">
        <v>72</v>
      </c>
      <c r="F279" s="5">
        <v>4</v>
      </c>
      <c r="G279" s="6">
        <v>1520</v>
      </c>
      <c r="H279" s="11">
        <f>G279*0.1</f>
        <v>152</v>
      </c>
      <c r="I279" s="12">
        <f>G279*0.15</f>
        <v>228</v>
      </c>
      <c r="J279" s="12">
        <f>G279+H279+I279</f>
        <v>1900</v>
      </c>
      <c r="K279" s="12">
        <f>J279*1.1</f>
        <v>2090</v>
      </c>
      <c r="L279" s="7"/>
      <c r="M279" s="4" t="s">
        <v>678</v>
      </c>
      <c r="N279" s="7" t="s">
        <v>1050</v>
      </c>
      <c r="O279" s="8" t="s">
        <v>318</v>
      </c>
      <c r="P279" s="10">
        <v>46034</v>
      </c>
    </row>
    <row r="280" spans="1:16" ht="300" x14ac:dyDescent="0.2">
      <c r="A280" s="3" t="s">
        <v>21</v>
      </c>
      <c r="B280" s="4" t="s">
        <v>21</v>
      </c>
      <c r="C280" s="4" t="s">
        <v>319</v>
      </c>
      <c r="D280" s="4" t="s">
        <v>432</v>
      </c>
      <c r="E280" s="4" t="s">
        <v>72</v>
      </c>
      <c r="F280" s="5">
        <v>4</v>
      </c>
      <c r="G280" s="6">
        <v>1520</v>
      </c>
      <c r="H280" s="11">
        <f>G280*0.1</f>
        <v>152</v>
      </c>
      <c r="I280" s="12">
        <f>G280*0.15</f>
        <v>228</v>
      </c>
      <c r="J280" s="12">
        <f>G280+H280+I280</f>
        <v>1900</v>
      </c>
      <c r="K280" s="12">
        <f>J280*1.1</f>
        <v>2090</v>
      </c>
      <c r="L280" s="7"/>
      <c r="M280" s="4" t="s">
        <v>678</v>
      </c>
      <c r="N280" s="7" t="s">
        <v>1050</v>
      </c>
      <c r="O280" s="8" t="s">
        <v>320</v>
      </c>
      <c r="P280" s="10">
        <v>46034</v>
      </c>
    </row>
    <row r="281" spans="1:16" ht="300" x14ac:dyDescent="0.2">
      <c r="A281" s="3" t="s">
        <v>21</v>
      </c>
      <c r="B281" s="4" t="s">
        <v>21</v>
      </c>
      <c r="C281" s="4" t="s">
        <v>652</v>
      </c>
      <c r="D281" s="4" t="s">
        <v>432</v>
      </c>
      <c r="E281" s="4" t="s">
        <v>72</v>
      </c>
      <c r="F281" s="5">
        <v>1</v>
      </c>
      <c r="G281" s="6">
        <v>380</v>
      </c>
      <c r="H281" s="11">
        <f>G281*0.14</f>
        <v>53.2</v>
      </c>
      <c r="I281" s="12">
        <f>G281*0.22</f>
        <v>83.6</v>
      </c>
      <c r="J281" s="12">
        <f>G281+H281+I281</f>
        <v>516.79999999999995</v>
      </c>
      <c r="K281" s="12">
        <f>J281*1.1</f>
        <v>568.48</v>
      </c>
      <c r="L281" s="7"/>
      <c r="M281" s="4" t="s">
        <v>678</v>
      </c>
      <c r="N281" s="7" t="s">
        <v>1050</v>
      </c>
      <c r="O281" s="8" t="s">
        <v>68</v>
      </c>
      <c r="P281" s="10">
        <v>46034</v>
      </c>
    </row>
    <row r="282" spans="1:16" ht="300" x14ac:dyDescent="0.2">
      <c r="A282" s="3" t="s">
        <v>21</v>
      </c>
      <c r="B282" s="4" t="s">
        <v>21</v>
      </c>
      <c r="C282" s="4" t="s">
        <v>653</v>
      </c>
      <c r="D282" s="4" t="s">
        <v>432</v>
      </c>
      <c r="E282" s="4" t="s">
        <v>72</v>
      </c>
      <c r="F282" s="5">
        <v>3</v>
      </c>
      <c r="G282" s="6">
        <v>1140</v>
      </c>
      <c r="H282" s="11">
        <f>G282*0.1</f>
        <v>114</v>
      </c>
      <c r="I282" s="12">
        <f>G282*0.15</f>
        <v>171</v>
      </c>
      <c r="J282" s="12">
        <f>G282+H282+I282</f>
        <v>1425</v>
      </c>
      <c r="K282" s="12">
        <f>J282*1.1</f>
        <v>1567.5000000000002</v>
      </c>
      <c r="L282" s="7"/>
      <c r="M282" s="4" t="s">
        <v>678</v>
      </c>
      <c r="N282" s="7" t="s">
        <v>1050</v>
      </c>
      <c r="O282" s="8" t="s">
        <v>365</v>
      </c>
      <c r="P282" s="10">
        <v>46034</v>
      </c>
    </row>
    <row r="283" spans="1:16" ht="300" x14ac:dyDescent="0.2">
      <c r="A283" s="3" t="s">
        <v>21</v>
      </c>
      <c r="B283" s="4" t="s">
        <v>21</v>
      </c>
      <c r="C283" s="4" t="s">
        <v>709</v>
      </c>
      <c r="D283" s="4" t="s">
        <v>432</v>
      </c>
      <c r="E283" s="4" t="s">
        <v>72</v>
      </c>
      <c r="F283" s="5">
        <v>3</v>
      </c>
      <c r="G283" s="6">
        <v>1252.5</v>
      </c>
      <c r="H283" s="11">
        <f>G283*0.1</f>
        <v>125.25</v>
      </c>
      <c r="I283" s="12">
        <f>G283*0.15</f>
        <v>187.875</v>
      </c>
      <c r="J283" s="12">
        <f>G283+H283+I283</f>
        <v>1565.625</v>
      </c>
      <c r="K283" s="12">
        <f>J283*1.1</f>
        <v>1722.1875000000002</v>
      </c>
      <c r="L283" s="7"/>
      <c r="M283" s="4" t="s">
        <v>678</v>
      </c>
      <c r="N283" s="7" t="s">
        <v>1050</v>
      </c>
      <c r="O283" s="8" t="s">
        <v>710</v>
      </c>
      <c r="P283" s="10">
        <v>46034</v>
      </c>
    </row>
    <row r="284" spans="1:16" ht="300" x14ac:dyDescent="0.2">
      <c r="A284" s="3" t="s">
        <v>21</v>
      </c>
      <c r="B284" s="4" t="s">
        <v>21</v>
      </c>
      <c r="C284" s="4" t="s">
        <v>711</v>
      </c>
      <c r="D284" s="4" t="s">
        <v>432</v>
      </c>
      <c r="E284" s="4" t="s">
        <v>72</v>
      </c>
      <c r="F284" s="5">
        <v>4</v>
      </c>
      <c r="G284" s="6">
        <v>1710</v>
      </c>
      <c r="H284" s="11">
        <f>G284*0.1</f>
        <v>171</v>
      </c>
      <c r="I284" s="12">
        <f>G284*0.15</f>
        <v>256.5</v>
      </c>
      <c r="J284" s="12">
        <f>G284+H284+I284</f>
        <v>2137.5</v>
      </c>
      <c r="K284" s="12">
        <f>J284*1.1</f>
        <v>2351.25</v>
      </c>
      <c r="L284" s="7"/>
      <c r="M284" s="4" t="s">
        <v>678</v>
      </c>
      <c r="N284" s="7" t="s">
        <v>1050</v>
      </c>
      <c r="O284" s="8" t="s">
        <v>712</v>
      </c>
      <c r="P284" s="10">
        <v>46034</v>
      </c>
    </row>
    <row r="285" spans="1:16" ht="300" x14ac:dyDescent="0.2">
      <c r="A285" s="3" t="s">
        <v>21</v>
      </c>
      <c r="B285" s="4" t="s">
        <v>21</v>
      </c>
      <c r="C285" s="4" t="s">
        <v>321</v>
      </c>
      <c r="D285" s="4" t="s">
        <v>432</v>
      </c>
      <c r="E285" s="4" t="s">
        <v>72</v>
      </c>
      <c r="F285" s="5">
        <v>3</v>
      </c>
      <c r="G285" s="6">
        <v>1425</v>
      </c>
      <c r="H285" s="11">
        <f>G285*0.1</f>
        <v>142.5</v>
      </c>
      <c r="I285" s="12">
        <f>G285*0.15</f>
        <v>213.75</v>
      </c>
      <c r="J285" s="12">
        <f>G285+H285+I285</f>
        <v>1781.25</v>
      </c>
      <c r="K285" s="12">
        <f>J285*1.1</f>
        <v>1959.3750000000002</v>
      </c>
      <c r="L285" s="7"/>
      <c r="M285" s="4" t="s">
        <v>678</v>
      </c>
      <c r="N285" s="7" t="s">
        <v>1050</v>
      </c>
      <c r="O285" s="8" t="s">
        <v>322</v>
      </c>
      <c r="P285" s="10">
        <v>46034</v>
      </c>
    </row>
    <row r="286" spans="1:16" ht="300" x14ac:dyDescent="0.2">
      <c r="A286" s="3" t="s">
        <v>21</v>
      </c>
      <c r="B286" s="4" t="s">
        <v>21</v>
      </c>
      <c r="C286" s="4" t="s">
        <v>323</v>
      </c>
      <c r="D286" s="4" t="s">
        <v>432</v>
      </c>
      <c r="E286" s="4" t="s">
        <v>72</v>
      </c>
      <c r="F286" s="5">
        <v>3</v>
      </c>
      <c r="G286" s="6">
        <v>1425</v>
      </c>
      <c r="H286" s="11">
        <f>G286*0.1</f>
        <v>142.5</v>
      </c>
      <c r="I286" s="12">
        <f>G286*0.15</f>
        <v>213.75</v>
      </c>
      <c r="J286" s="12">
        <f>G286+H286+I286</f>
        <v>1781.25</v>
      </c>
      <c r="K286" s="12">
        <f>J286*1.1</f>
        <v>1959.3750000000002</v>
      </c>
      <c r="L286" s="7"/>
      <c r="M286" s="4" t="s">
        <v>678</v>
      </c>
      <c r="N286" s="7" t="s">
        <v>1050</v>
      </c>
      <c r="O286" s="8" t="s">
        <v>324</v>
      </c>
      <c r="P286" s="10">
        <v>46034</v>
      </c>
    </row>
    <row r="287" spans="1:16" ht="300" x14ac:dyDescent="0.2">
      <c r="A287" s="3" t="s">
        <v>21</v>
      </c>
      <c r="B287" s="4" t="s">
        <v>21</v>
      </c>
      <c r="C287" s="4" t="s">
        <v>475</v>
      </c>
      <c r="D287" s="4" t="s">
        <v>432</v>
      </c>
      <c r="E287" s="4" t="s">
        <v>72</v>
      </c>
      <c r="F287" s="5">
        <v>1</v>
      </c>
      <c r="G287" s="6">
        <v>475</v>
      </c>
      <c r="H287" s="11">
        <f>G287*0.14</f>
        <v>66.5</v>
      </c>
      <c r="I287" s="12">
        <f>G287*0.22</f>
        <v>104.5</v>
      </c>
      <c r="J287" s="12">
        <f>G287+H287+I287</f>
        <v>646</v>
      </c>
      <c r="K287" s="12">
        <f>J287*1.1</f>
        <v>710.6</v>
      </c>
      <c r="L287" s="7"/>
      <c r="M287" s="4" t="s">
        <v>678</v>
      </c>
      <c r="N287" s="7" t="s">
        <v>1050</v>
      </c>
      <c r="O287" s="8" t="s">
        <v>245</v>
      </c>
      <c r="P287" s="10">
        <v>46034</v>
      </c>
    </row>
    <row r="288" spans="1:16" ht="300" x14ac:dyDescent="0.2">
      <c r="A288" s="3" t="s">
        <v>21</v>
      </c>
      <c r="B288" s="4" t="s">
        <v>21</v>
      </c>
      <c r="C288" s="4" t="s">
        <v>459</v>
      </c>
      <c r="D288" s="4" t="s">
        <v>432</v>
      </c>
      <c r="E288" s="4" t="s">
        <v>72</v>
      </c>
      <c r="F288" s="5">
        <v>1</v>
      </c>
      <c r="G288" s="6">
        <v>475</v>
      </c>
      <c r="H288" s="11">
        <f>G288*0.14</f>
        <v>66.5</v>
      </c>
      <c r="I288" s="12">
        <f>G288*0.22</f>
        <v>104.5</v>
      </c>
      <c r="J288" s="12">
        <f>G288+H288+I288</f>
        <v>646</v>
      </c>
      <c r="K288" s="12">
        <f>J288*1.1</f>
        <v>710.6</v>
      </c>
      <c r="L288" s="7"/>
      <c r="M288" s="4" t="s">
        <v>678</v>
      </c>
      <c r="N288" s="7" t="s">
        <v>1050</v>
      </c>
      <c r="O288" s="8" t="s">
        <v>241</v>
      </c>
      <c r="P288" s="10">
        <v>46034</v>
      </c>
    </row>
    <row r="289" spans="1:16" ht="300" x14ac:dyDescent="0.2">
      <c r="A289" s="3" t="s">
        <v>21</v>
      </c>
      <c r="B289" s="4" t="s">
        <v>21</v>
      </c>
      <c r="C289" s="4" t="s">
        <v>464</v>
      </c>
      <c r="D289" s="4" t="s">
        <v>432</v>
      </c>
      <c r="E289" s="4" t="s">
        <v>72</v>
      </c>
      <c r="F289" s="5">
        <v>1</v>
      </c>
      <c r="G289" s="6">
        <v>475</v>
      </c>
      <c r="H289" s="11">
        <f>G289*0.14</f>
        <v>66.5</v>
      </c>
      <c r="I289" s="12">
        <f>G289*0.22</f>
        <v>104.5</v>
      </c>
      <c r="J289" s="12">
        <f>G289+H289+I289</f>
        <v>646</v>
      </c>
      <c r="K289" s="12">
        <f>J289*1.1</f>
        <v>710.6</v>
      </c>
      <c r="L289" s="7"/>
      <c r="M289" s="4" t="s">
        <v>678</v>
      </c>
      <c r="N289" s="7" t="s">
        <v>1050</v>
      </c>
      <c r="O289" s="8" t="s">
        <v>242</v>
      </c>
      <c r="P289" s="10">
        <v>46034</v>
      </c>
    </row>
    <row r="290" spans="1:16" ht="300" x14ac:dyDescent="0.2">
      <c r="A290" s="3" t="s">
        <v>21</v>
      </c>
      <c r="B290" s="4" t="s">
        <v>21</v>
      </c>
      <c r="C290" s="4" t="s">
        <v>689</v>
      </c>
      <c r="D290" s="4" t="s">
        <v>432</v>
      </c>
      <c r="E290" s="4" t="s">
        <v>72</v>
      </c>
      <c r="F290" s="5">
        <v>2</v>
      </c>
      <c r="G290" s="6">
        <v>1045</v>
      </c>
      <c r="H290" s="11">
        <f>G290*0.1</f>
        <v>104.5</v>
      </c>
      <c r="I290" s="12">
        <f>G290*0.15</f>
        <v>156.75</v>
      </c>
      <c r="J290" s="12">
        <f>G290+H290+I290</f>
        <v>1306.25</v>
      </c>
      <c r="K290" s="12">
        <f>J290*1.1</f>
        <v>1436.8750000000002</v>
      </c>
      <c r="L290" s="7"/>
      <c r="M290" s="4" t="s">
        <v>678</v>
      </c>
      <c r="N290" s="7" t="s">
        <v>1050</v>
      </c>
      <c r="O290" s="8" t="s">
        <v>690</v>
      </c>
      <c r="P290" s="10">
        <v>46034</v>
      </c>
    </row>
    <row r="291" spans="1:16" ht="300" x14ac:dyDescent="0.2">
      <c r="A291" s="3" t="s">
        <v>21</v>
      </c>
      <c r="B291" s="4" t="s">
        <v>21</v>
      </c>
      <c r="C291" s="4" t="s">
        <v>691</v>
      </c>
      <c r="D291" s="4" t="s">
        <v>432</v>
      </c>
      <c r="E291" s="4" t="s">
        <v>72</v>
      </c>
      <c r="F291" s="5">
        <v>3</v>
      </c>
      <c r="G291" s="6">
        <v>1567.5</v>
      </c>
      <c r="H291" s="11">
        <f>G291*0.1</f>
        <v>156.75</v>
      </c>
      <c r="I291" s="12">
        <f>G291*0.15</f>
        <v>235.125</v>
      </c>
      <c r="J291" s="12">
        <f>G291+H291+I291</f>
        <v>1959.375</v>
      </c>
      <c r="K291" s="12">
        <f>J291*1.1</f>
        <v>2155.3125</v>
      </c>
      <c r="L291" s="7"/>
      <c r="M291" s="4" t="s">
        <v>678</v>
      </c>
      <c r="N291" s="7" t="s">
        <v>1050</v>
      </c>
      <c r="O291" s="8" t="s">
        <v>692</v>
      </c>
      <c r="P291" s="10">
        <v>46034</v>
      </c>
    </row>
    <row r="292" spans="1:16" ht="270" x14ac:dyDescent="0.2">
      <c r="A292" s="3" t="s">
        <v>21</v>
      </c>
      <c r="B292" s="4" t="s">
        <v>21</v>
      </c>
      <c r="C292" s="4" t="s">
        <v>857</v>
      </c>
      <c r="D292" s="4" t="s">
        <v>108</v>
      </c>
      <c r="E292" s="4" t="s">
        <v>51</v>
      </c>
      <c r="F292" s="5">
        <v>15</v>
      </c>
      <c r="G292" s="6">
        <v>1170</v>
      </c>
      <c r="H292" s="11">
        <f>G292*0.1</f>
        <v>117</v>
      </c>
      <c r="I292" s="12">
        <f>G292*0.15</f>
        <v>175.5</v>
      </c>
      <c r="J292" s="12">
        <f>G292+H292+I292</f>
        <v>1462.5</v>
      </c>
      <c r="K292" s="12">
        <f>J292*1.1</f>
        <v>1608.7500000000002</v>
      </c>
      <c r="L292" s="7"/>
      <c r="M292" s="4" t="s">
        <v>654</v>
      </c>
      <c r="N292" s="7" t="s">
        <v>1048</v>
      </c>
      <c r="O292" s="8" t="s">
        <v>858</v>
      </c>
      <c r="P292" s="10">
        <v>46034</v>
      </c>
    </row>
    <row r="293" spans="1:16" ht="270" x14ac:dyDescent="0.2">
      <c r="A293" s="3" t="s">
        <v>21</v>
      </c>
      <c r="B293" s="4" t="s">
        <v>21</v>
      </c>
      <c r="C293" s="4" t="s">
        <v>815</v>
      </c>
      <c r="D293" s="4" t="s">
        <v>108</v>
      </c>
      <c r="E293" s="4" t="s">
        <v>51</v>
      </c>
      <c r="F293" s="5">
        <v>25</v>
      </c>
      <c r="G293" s="6">
        <v>1950</v>
      </c>
      <c r="H293" s="11">
        <f>G293*0.1</f>
        <v>195</v>
      </c>
      <c r="I293" s="12">
        <f>G293*0.15</f>
        <v>292.5</v>
      </c>
      <c r="J293" s="12">
        <f>G293+H293+I293</f>
        <v>2437.5</v>
      </c>
      <c r="K293" s="12">
        <f>J293*1.1</f>
        <v>2681.25</v>
      </c>
      <c r="L293" s="7"/>
      <c r="M293" s="4" t="s">
        <v>654</v>
      </c>
      <c r="N293" s="7" t="s">
        <v>1048</v>
      </c>
      <c r="O293" s="8" t="s">
        <v>816</v>
      </c>
      <c r="P293" s="10">
        <v>46034</v>
      </c>
    </row>
    <row r="294" spans="1:16" ht="270" x14ac:dyDescent="0.2">
      <c r="A294" s="3" t="s">
        <v>21</v>
      </c>
      <c r="B294" s="4" t="s">
        <v>21</v>
      </c>
      <c r="C294" s="4" t="s">
        <v>478</v>
      </c>
      <c r="D294" s="4" t="s">
        <v>108</v>
      </c>
      <c r="E294" s="4" t="s">
        <v>51</v>
      </c>
      <c r="F294" s="5">
        <v>1</v>
      </c>
      <c r="G294" s="6">
        <v>78</v>
      </c>
      <c r="H294" s="11">
        <f>G294*0.17</f>
        <v>13.260000000000002</v>
      </c>
      <c r="I294" s="12">
        <f>G294*0.3</f>
        <v>23.4</v>
      </c>
      <c r="J294" s="12">
        <f>G294+H294+I294</f>
        <v>114.66</v>
      </c>
      <c r="K294" s="12">
        <f>J294*1.1</f>
        <v>126.126</v>
      </c>
      <c r="L294" s="7"/>
      <c r="M294" s="4" t="s">
        <v>654</v>
      </c>
      <c r="N294" s="7" t="s">
        <v>1048</v>
      </c>
      <c r="O294" s="8" t="s">
        <v>479</v>
      </c>
      <c r="P294" s="10">
        <v>46034</v>
      </c>
    </row>
    <row r="295" spans="1:16" ht="270" x14ac:dyDescent="0.2">
      <c r="A295" s="3" t="s">
        <v>21</v>
      </c>
      <c r="B295" s="4" t="s">
        <v>21</v>
      </c>
      <c r="C295" s="4" t="s">
        <v>434</v>
      </c>
      <c r="D295" s="4" t="s">
        <v>108</v>
      </c>
      <c r="E295" s="4" t="s">
        <v>51</v>
      </c>
      <c r="F295" s="5">
        <v>15</v>
      </c>
      <c r="G295" s="6">
        <v>1170</v>
      </c>
      <c r="H295" s="11">
        <f>G295*0.1</f>
        <v>117</v>
      </c>
      <c r="I295" s="12">
        <f>G295*0.15</f>
        <v>175.5</v>
      </c>
      <c r="J295" s="12">
        <f>G295+H295+I295</f>
        <v>1462.5</v>
      </c>
      <c r="K295" s="12">
        <f>J295*1.1</f>
        <v>1608.7500000000002</v>
      </c>
      <c r="L295" s="7"/>
      <c r="M295" s="4" t="s">
        <v>654</v>
      </c>
      <c r="N295" s="7" t="s">
        <v>1048</v>
      </c>
      <c r="O295" s="8" t="s">
        <v>435</v>
      </c>
      <c r="P295" s="10">
        <v>46034</v>
      </c>
    </row>
    <row r="296" spans="1:16" ht="270" x14ac:dyDescent="0.2">
      <c r="A296" s="3" t="s">
        <v>21</v>
      </c>
      <c r="B296" s="4" t="s">
        <v>21</v>
      </c>
      <c r="C296" s="4" t="s">
        <v>436</v>
      </c>
      <c r="D296" s="4" t="s">
        <v>108</v>
      </c>
      <c r="E296" s="4" t="s">
        <v>51</v>
      </c>
      <c r="F296" s="5">
        <v>24</v>
      </c>
      <c r="G296" s="6">
        <v>1872</v>
      </c>
      <c r="H296" s="11">
        <f>G296*0.1</f>
        <v>187.20000000000002</v>
      </c>
      <c r="I296" s="12">
        <f>G296*0.15</f>
        <v>280.8</v>
      </c>
      <c r="J296" s="12">
        <f>G296+H296+I296</f>
        <v>2340</v>
      </c>
      <c r="K296" s="12">
        <f>J296*1.1</f>
        <v>2574</v>
      </c>
      <c r="L296" s="7"/>
      <c r="M296" s="4" t="s">
        <v>654</v>
      </c>
      <c r="N296" s="7" t="s">
        <v>1048</v>
      </c>
      <c r="O296" s="8" t="s">
        <v>437</v>
      </c>
      <c r="P296" s="10">
        <v>46034</v>
      </c>
    </row>
    <row r="297" spans="1:16" ht="270" x14ac:dyDescent="0.2">
      <c r="A297" s="3" t="s">
        <v>21</v>
      </c>
      <c r="B297" s="4" t="s">
        <v>21</v>
      </c>
      <c r="C297" s="4" t="s">
        <v>444</v>
      </c>
      <c r="D297" s="4" t="s">
        <v>108</v>
      </c>
      <c r="E297" s="4" t="s">
        <v>51</v>
      </c>
      <c r="F297" s="5">
        <v>25</v>
      </c>
      <c r="G297" s="6">
        <v>1950</v>
      </c>
      <c r="H297" s="11">
        <f>G297*0.1</f>
        <v>195</v>
      </c>
      <c r="I297" s="12">
        <f>G297*0.15</f>
        <v>292.5</v>
      </c>
      <c r="J297" s="12">
        <f>G297+H297+I297</f>
        <v>2437.5</v>
      </c>
      <c r="K297" s="12">
        <f>J297*1.1</f>
        <v>2681.25</v>
      </c>
      <c r="L297" s="7"/>
      <c r="M297" s="4" t="s">
        <v>654</v>
      </c>
      <c r="N297" s="7" t="s">
        <v>1048</v>
      </c>
      <c r="O297" s="8" t="s">
        <v>445</v>
      </c>
      <c r="P297" s="10">
        <v>46034</v>
      </c>
    </row>
    <row r="298" spans="1:16" ht="270" x14ac:dyDescent="0.2">
      <c r="A298" s="3" t="s">
        <v>21</v>
      </c>
      <c r="B298" s="4" t="s">
        <v>21</v>
      </c>
      <c r="C298" s="4" t="s">
        <v>438</v>
      </c>
      <c r="D298" s="4" t="s">
        <v>108</v>
      </c>
      <c r="E298" s="4" t="s">
        <v>51</v>
      </c>
      <c r="F298" s="5">
        <v>30</v>
      </c>
      <c r="G298" s="6">
        <v>2340</v>
      </c>
      <c r="H298" s="11">
        <f>G298*0.1</f>
        <v>234</v>
      </c>
      <c r="I298" s="12">
        <f>G298*0.15</f>
        <v>351</v>
      </c>
      <c r="J298" s="12">
        <f>G298+H298+I298</f>
        <v>2925</v>
      </c>
      <c r="K298" s="12">
        <f>J298*1.1</f>
        <v>3217.5000000000005</v>
      </c>
      <c r="L298" s="7"/>
      <c r="M298" s="4" t="s">
        <v>654</v>
      </c>
      <c r="N298" s="7" t="s">
        <v>1048</v>
      </c>
      <c r="O298" s="8" t="s">
        <v>439</v>
      </c>
      <c r="P298" s="10">
        <v>46034</v>
      </c>
    </row>
    <row r="299" spans="1:16" ht="135" x14ac:dyDescent="0.2">
      <c r="A299" s="3" t="s">
        <v>21</v>
      </c>
      <c r="B299" s="4" t="s">
        <v>21</v>
      </c>
      <c r="C299" s="4" t="s">
        <v>854</v>
      </c>
      <c r="D299" s="4" t="s">
        <v>223</v>
      </c>
      <c r="E299" s="4" t="s">
        <v>72</v>
      </c>
      <c r="F299" s="5">
        <v>20</v>
      </c>
      <c r="G299" s="6">
        <v>1560</v>
      </c>
      <c r="H299" s="11">
        <f>G299*0.1</f>
        <v>156</v>
      </c>
      <c r="I299" s="12">
        <f>G299*0.15</f>
        <v>234</v>
      </c>
      <c r="J299" s="12">
        <f>G299+H299+I299</f>
        <v>1950</v>
      </c>
      <c r="K299" s="12">
        <f>J299*1.1</f>
        <v>2145</v>
      </c>
      <c r="L299" s="7"/>
      <c r="M299" s="4" t="s">
        <v>848</v>
      </c>
      <c r="N299" s="7" t="s">
        <v>1050</v>
      </c>
      <c r="O299" s="8" t="s">
        <v>169</v>
      </c>
      <c r="P299" s="10">
        <v>46034</v>
      </c>
    </row>
    <row r="300" spans="1:16" ht="300" x14ac:dyDescent="0.2">
      <c r="A300" s="3" t="s">
        <v>21</v>
      </c>
      <c r="B300" s="4" t="s">
        <v>21</v>
      </c>
      <c r="C300" s="4" t="s">
        <v>984</v>
      </c>
      <c r="D300" s="4" t="s">
        <v>432</v>
      </c>
      <c r="E300" s="4" t="s">
        <v>72</v>
      </c>
      <c r="F300" s="5">
        <v>28</v>
      </c>
      <c r="G300" s="6">
        <v>2184</v>
      </c>
      <c r="H300" s="11">
        <f>G300*0.1</f>
        <v>218.4</v>
      </c>
      <c r="I300" s="12">
        <f>G300*0.15</f>
        <v>327.59999999999997</v>
      </c>
      <c r="J300" s="12">
        <f>G300+H300+I300</f>
        <v>2730</v>
      </c>
      <c r="K300" s="12">
        <f>J300*1.1</f>
        <v>3003.0000000000005</v>
      </c>
      <c r="L300" s="7"/>
      <c r="M300" s="4" t="s">
        <v>678</v>
      </c>
      <c r="N300" s="7" t="s">
        <v>1049</v>
      </c>
      <c r="O300" s="8" t="s">
        <v>985</v>
      </c>
      <c r="P300" s="10">
        <v>46034</v>
      </c>
    </row>
    <row r="301" spans="1:16" ht="300" x14ac:dyDescent="0.2">
      <c r="A301" s="3" t="s">
        <v>21</v>
      </c>
      <c r="B301" s="4" t="s">
        <v>21</v>
      </c>
      <c r="C301" s="4" t="s">
        <v>86</v>
      </c>
      <c r="D301" s="4" t="s">
        <v>432</v>
      </c>
      <c r="E301" s="4" t="s">
        <v>72</v>
      </c>
      <c r="F301" s="5">
        <v>1</v>
      </c>
      <c r="G301" s="6">
        <v>78</v>
      </c>
      <c r="H301" s="11">
        <f>G301*0.17</f>
        <v>13.260000000000002</v>
      </c>
      <c r="I301" s="12">
        <f>G301*0.3</f>
        <v>23.4</v>
      </c>
      <c r="J301" s="12">
        <f>G301+H301+I301</f>
        <v>114.66</v>
      </c>
      <c r="K301" s="12">
        <f>J301*1.1</f>
        <v>126.126</v>
      </c>
      <c r="L301" s="7"/>
      <c r="M301" s="4" t="s">
        <v>678</v>
      </c>
      <c r="N301" s="7" t="s">
        <v>1049</v>
      </c>
      <c r="O301" s="8" t="s">
        <v>87</v>
      </c>
      <c r="P301" s="10">
        <v>46034</v>
      </c>
    </row>
    <row r="302" spans="1:16" ht="300" x14ac:dyDescent="0.2">
      <c r="A302" s="3" t="s">
        <v>21</v>
      </c>
      <c r="B302" s="4" t="s">
        <v>21</v>
      </c>
      <c r="C302" s="4" t="s">
        <v>82</v>
      </c>
      <c r="D302" s="4" t="s">
        <v>432</v>
      </c>
      <c r="E302" s="4" t="s">
        <v>72</v>
      </c>
      <c r="F302" s="5">
        <v>1</v>
      </c>
      <c r="G302" s="6">
        <v>78</v>
      </c>
      <c r="H302" s="11">
        <f>G302*0.17</f>
        <v>13.260000000000002</v>
      </c>
      <c r="I302" s="12">
        <f>G302*0.3</f>
        <v>23.4</v>
      </c>
      <c r="J302" s="12">
        <f>G302+H302+I302</f>
        <v>114.66</v>
      </c>
      <c r="K302" s="12">
        <f>J302*1.1</f>
        <v>126.126</v>
      </c>
      <c r="L302" s="7"/>
      <c r="M302" s="4" t="s">
        <v>678</v>
      </c>
      <c r="N302" s="7" t="s">
        <v>1049</v>
      </c>
      <c r="O302" s="8" t="s">
        <v>83</v>
      </c>
      <c r="P302" s="10">
        <v>46034</v>
      </c>
    </row>
    <row r="303" spans="1:16" ht="300" x14ac:dyDescent="0.2">
      <c r="A303" s="3" t="s">
        <v>21</v>
      </c>
      <c r="B303" s="4" t="s">
        <v>21</v>
      </c>
      <c r="C303" s="4" t="s">
        <v>266</v>
      </c>
      <c r="D303" s="4" t="s">
        <v>432</v>
      </c>
      <c r="E303" s="4" t="s">
        <v>72</v>
      </c>
      <c r="F303" s="5">
        <v>28</v>
      </c>
      <c r="G303" s="6">
        <v>2184</v>
      </c>
      <c r="H303" s="11">
        <f>G303*0.1</f>
        <v>218.4</v>
      </c>
      <c r="I303" s="12">
        <f>G303*0.15</f>
        <v>327.59999999999997</v>
      </c>
      <c r="J303" s="12">
        <f>G303+H303+I303</f>
        <v>2730</v>
      </c>
      <c r="K303" s="12">
        <f>J303*1.1</f>
        <v>3003.0000000000005</v>
      </c>
      <c r="L303" s="7"/>
      <c r="M303" s="4" t="s">
        <v>678</v>
      </c>
      <c r="N303" s="7" t="s">
        <v>1049</v>
      </c>
      <c r="O303" s="8" t="s">
        <v>267</v>
      </c>
      <c r="P303" s="10">
        <v>46034</v>
      </c>
    </row>
    <row r="304" spans="1:16" ht="300" x14ac:dyDescent="0.2">
      <c r="A304" s="3" t="s">
        <v>21</v>
      </c>
      <c r="B304" s="4" t="s">
        <v>21</v>
      </c>
      <c r="C304" s="4" t="s">
        <v>280</v>
      </c>
      <c r="D304" s="4" t="s">
        <v>432</v>
      </c>
      <c r="E304" s="4" t="s">
        <v>72</v>
      </c>
      <c r="F304" s="5">
        <v>28</v>
      </c>
      <c r="G304" s="6">
        <v>2184</v>
      </c>
      <c r="H304" s="11">
        <f>G304*0.1</f>
        <v>218.4</v>
      </c>
      <c r="I304" s="12">
        <f>G304*0.15</f>
        <v>327.59999999999997</v>
      </c>
      <c r="J304" s="12">
        <f>G304+H304+I304</f>
        <v>2730</v>
      </c>
      <c r="K304" s="12">
        <f>J304*1.1</f>
        <v>3003.0000000000005</v>
      </c>
      <c r="L304" s="7"/>
      <c r="M304" s="4" t="s">
        <v>678</v>
      </c>
      <c r="N304" s="7" t="s">
        <v>1049</v>
      </c>
      <c r="O304" s="8" t="s">
        <v>281</v>
      </c>
      <c r="P304" s="10">
        <v>46034</v>
      </c>
    </row>
    <row r="305" spans="1:16" ht="270" x14ac:dyDescent="0.2">
      <c r="A305" s="3" t="s">
        <v>21</v>
      </c>
      <c r="B305" s="4" t="s">
        <v>21</v>
      </c>
      <c r="C305" s="4" t="s">
        <v>811</v>
      </c>
      <c r="D305" s="4" t="s">
        <v>108</v>
      </c>
      <c r="E305" s="4" t="s">
        <v>51</v>
      </c>
      <c r="F305" s="5">
        <v>1</v>
      </c>
      <c r="G305" s="6">
        <v>78</v>
      </c>
      <c r="H305" s="11">
        <f>G305*0.17</f>
        <v>13.260000000000002</v>
      </c>
      <c r="I305" s="12">
        <f>G305*0.3</f>
        <v>23.4</v>
      </c>
      <c r="J305" s="12">
        <f>G305+H305+I305</f>
        <v>114.66</v>
      </c>
      <c r="K305" s="12">
        <f>J305*1.1</f>
        <v>126.126</v>
      </c>
      <c r="L305" s="7"/>
      <c r="M305" s="4" t="s">
        <v>654</v>
      </c>
      <c r="N305" s="7" t="s">
        <v>1048</v>
      </c>
      <c r="O305" s="8" t="s">
        <v>812</v>
      </c>
      <c r="P305" s="10">
        <v>46034</v>
      </c>
    </row>
    <row r="306" spans="1:16" ht="270" x14ac:dyDescent="0.2">
      <c r="A306" s="3" t="s">
        <v>21</v>
      </c>
      <c r="B306" s="4" t="s">
        <v>21</v>
      </c>
      <c r="C306" s="4" t="s">
        <v>813</v>
      </c>
      <c r="D306" s="4" t="s">
        <v>108</v>
      </c>
      <c r="E306" s="4" t="s">
        <v>51</v>
      </c>
      <c r="F306" s="5">
        <v>1</v>
      </c>
      <c r="G306" s="6">
        <v>78</v>
      </c>
      <c r="H306" s="11">
        <f>G306*0.17</f>
        <v>13.260000000000002</v>
      </c>
      <c r="I306" s="12">
        <f>G306*0.3</f>
        <v>23.4</v>
      </c>
      <c r="J306" s="12">
        <f>G306+H306+I306</f>
        <v>114.66</v>
      </c>
      <c r="K306" s="12">
        <f>J306*1.1</f>
        <v>126.126</v>
      </c>
      <c r="L306" s="7"/>
      <c r="M306" s="4" t="s">
        <v>654</v>
      </c>
      <c r="N306" s="7" t="s">
        <v>1048</v>
      </c>
      <c r="O306" s="8" t="s">
        <v>814</v>
      </c>
      <c r="P306" s="10">
        <v>46034</v>
      </c>
    </row>
    <row r="307" spans="1:16" ht="270" x14ac:dyDescent="0.2">
      <c r="A307" s="3" t="s">
        <v>21</v>
      </c>
      <c r="B307" s="4" t="s">
        <v>21</v>
      </c>
      <c r="C307" s="4" t="s">
        <v>859</v>
      </c>
      <c r="D307" s="4" t="s">
        <v>108</v>
      </c>
      <c r="E307" s="4" t="s">
        <v>51</v>
      </c>
      <c r="F307" s="5">
        <v>15</v>
      </c>
      <c r="G307" s="6">
        <v>1170</v>
      </c>
      <c r="H307" s="11">
        <f>G307*0.1</f>
        <v>117</v>
      </c>
      <c r="I307" s="12">
        <f>G307*0.15</f>
        <v>175.5</v>
      </c>
      <c r="J307" s="12">
        <f>G307+H307+I307</f>
        <v>1462.5</v>
      </c>
      <c r="K307" s="12">
        <f>J307*1.1</f>
        <v>1608.7500000000002</v>
      </c>
      <c r="L307" s="7"/>
      <c r="M307" s="4" t="s">
        <v>654</v>
      </c>
      <c r="N307" s="7" t="s">
        <v>1048</v>
      </c>
      <c r="O307" s="8" t="s">
        <v>860</v>
      </c>
      <c r="P307" s="10">
        <v>46034</v>
      </c>
    </row>
    <row r="308" spans="1:16" ht="270" x14ac:dyDescent="0.2">
      <c r="A308" s="3" t="s">
        <v>21</v>
      </c>
      <c r="B308" s="4" t="s">
        <v>21</v>
      </c>
      <c r="C308" s="4" t="s">
        <v>861</v>
      </c>
      <c r="D308" s="4" t="s">
        <v>108</v>
      </c>
      <c r="E308" s="4" t="s">
        <v>51</v>
      </c>
      <c r="F308" s="5">
        <v>15</v>
      </c>
      <c r="G308" s="6">
        <v>1170</v>
      </c>
      <c r="H308" s="11">
        <f>G308*0.1</f>
        <v>117</v>
      </c>
      <c r="I308" s="12">
        <f>G308*0.15</f>
        <v>175.5</v>
      </c>
      <c r="J308" s="12">
        <f>G308+H308+I308</f>
        <v>1462.5</v>
      </c>
      <c r="K308" s="12">
        <f>J308*1.1</f>
        <v>1608.7500000000002</v>
      </c>
      <c r="L308" s="7"/>
      <c r="M308" s="4" t="s">
        <v>654</v>
      </c>
      <c r="N308" s="7" t="s">
        <v>1048</v>
      </c>
      <c r="O308" s="8" t="s">
        <v>862</v>
      </c>
      <c r="P308" s="10">
        <v>46034</v>
      </c>
    </row>
    <row r="309" spans="1:16" ht="270" x14ac:dyDescent="0.2">
      <c r="A309" s="3" t="s">
        <v>21</v>
      </c>
      <c r="B309" s="4" t="s">
        <v>21</v>
      </c>
      <c r="C309" s="4" t="s">
        <v>863</v>
      </c>
      <c r="D309" s="4" t="s">
        <v>108</v>
      </c>
      <c r="E309" s="4" t="s">
        <v>51</v>
      </c>
      <c r="F309" s="5">
        <v>15</v>
      </c>
      <c r="G309" s="6">
        <v>1170</v>
      </c>
      <c r="H309" s="11">
        <f>G309*0.1</f>
        <v>117</v>
      </c>
      <c r="I309" s="12">
        <f>G309*0.15</f>
        <v>175.5</v>
      </c>
      <c r="J309" s="12">
        <f>G309+H309+I309</f>
        <v>1462.5</v>
      </c>
      <c r="K309" s="12">
        <f>J309*1.1</f>
        <v>1608.7500000000002</v>
      </c>
      <c r="L309" s="7"/>
      <c r="M309" s="4" t="s">
        <v>654</v>
      </c>
      <c r="N309" s="7" t="s">
        <v>1048</v>
      </c>
      <c r="O309" s="8" t="s">
        <v>864</v>
      </c>
      <c r="P309" s="10">
        <v>46034</v>
      </c>
    </row>
    <row r="310" spans="1:16" ht="270" x14ac:dyDescent="0.2">
      <c r="A310" s="3" t="s">
        <v>21</v>
      </c>
      <c r="B310" s="4" t="s">
        <v>21</v>
      </c>
      <c r="C310" s="4" t="s">
        <v>817</v>
      </c>
      <c r="D310" s="4" t="s">
        <v>108</v>
      </c>
      <c r="E310" s="4" t="s">
        <v>51</v>
      </c>
      <c r="F310" s="5">
        <v>25</v>
      </c>
      <c r="G310" s="6">
        <v>1950</v>
      </c>
      <c r="H310" s="11">
        <f>G310*0.1</f>
        <v>195</v>
      </c>
      <c r="I310" s="12">
        <f>G310*0.15</f>
        <v>292.5</v>
      </c>
      <c r="J310" s="12">
        <f>G310+H310+I310</f>
        <v>2437.5</v>
      </c>
      <c r="K310" s="12">
        <f>J310*1.1</f>
        <v>2681.25</v>
      </c>
      <c r="L310" s="7"/>
      <c r="M310" s="4" t="s">
        <v>654</v>
      </c>
      <c r="N310" s="7" t="s">
        <v>1048</v>
      </c>
      <c r="O310" s="8" t="s">
        <v>818</v>
      </c>
      <c r="P310" s="10">
        <v>46034</v>
      </c>
    </row>
    <row r="311" spans="1:16" ht="270" x14ac:dyDescent="0.2">
      <c r="A311" s="3" t="s">
        <v>21</v>
      </c>
      <c r="B311" s="4" t="s">
        <v>21</v>
      </c>
      <c r="C311" s="4" t="s">
        <v>819</v>
      </c>
      <c r="D311" s="4" t="s">
        <v>108</v>
      </c>
      <c r="E311" s="4" t="s">
        <v>51</v>
      </c>
      <c r="F311" s="5">
        <v>25</v>
      </c>
      <c r="G311" s="6">
        <v>1950</v>
      </c>
      <c r="H311" s="11">
        <f>G311*0.1</f>
        <v>195</v>
      </c>
      <c r="I311" s="12">
        <f>G311*0.15</f>
        <v>292.5</v>
      </c>
      <c r="J311" s="12">
        <f>G311+H311+I311</f>
        <v>2437.5</v>
      </c>
      <c r="K311" s="12">
        <f>J311*1.1</f>
        <v>2681.25</v>
      </c>
      <c r="L311" s="7"/>
      <c r="M311" s="4" t="s">
        <v>654</v>
      </c>
      <c r="N311" s="7" t="s">
        <v>1048</v>
      </c>
      <c r="O311" s="8" t="s">
        <v>820</v>
      </c>
      <c r="P311" s="10">
        <v>46034</v>
      </c>
    </row>
    <row r="312" spans="1:16" ht="270" x14ac:dyDescent="0.2">
      <c r="A312" s="3" t="s">
        <v>21</v>
      </c>
      <c r="B312" s="4" t="s">
        <v>21</v>
      </c>
      <c r="C312" s="4" t="s">
        <v>821</v>
      </c>
      <c r="D312" s="4" t="s">
        <v>108</v>
      </c>
      <c r="E312" s="4" t="s">
        <v>51</v>
      </c>
      <c r="F312" s="5">
        <v>25</v>
      </c>
      <c r="G312" s="6">
        <v>1950</v>
      </c>
      <c r="H312" s="11">
        <f>G312*0.1</f>
        <v>195</v>
      </c>
      <c r="I312" s="12">
        <f>G312*0.15</f>
        <v>292.5</v>
      </c>
      <c r="J312" s="12">
        <f>G312+H312+I312</f>
        <v>2437.5</v>
      </c>
      <c r="K312" s="12">
        <f>J312*1.1</f>
        <v>2681.25</v>
      </c>
      <c r="L312" s="7"/>
      <c r="M312" s="4" t="s">
        <v>654</v>
      </c>
      <c r="N312" s="7" t="s">
        <v>1048</v>
      </c>
      <c r="O312" s="8" t="s">
        <v>822</v>
      </c>
      <c r="P312" s="10">
        <v>46034</v>
      </c>
    </row>
    <row r="313" spans="1:16" ht="270" x14ac:dyDescent="0.2">
      <c r="A313" s="3" t="s">
        <v>21</v>
      </c>
      <c r="B313" s="4" t="s">
        <v>21</v>
      </c>
      <c r="C313" s="4" t="s">
        <v>480</v>
      </c>
      <c r="D313" s="4" t="s">
        <v>108</v>
      </c>
      <c r="E313" s="4" t="s">
        <v>51</v>
      </c>
      <c r="F313" s="5">
        <v>1</v>
      </c>
      <c r="G313" s="6">
        <v>78</v>
      </c>
      <c r="H313" s="11">
        <f>G313*0.17</f>
        <v>13.260000000000002</v>
      </c>
      <c r="I313" s="12">
        <f>G313*0.3</f>
        <v>23.4</v>
      </c>
      <c r="J313" s="12">
        <f>G313+H313+I313</f>
        <v>114.66</v>
      </c>
      <c r="K313" s="12">
        <f>J313*1.1</f>
        <v>126.126</v>
      </c>
      <c r="L313" s="7"/>
      <c r="M313" s="4" t="s">
        <v>654</v>
      </c>
      <c r="N313" s="7" t="s">
        <v>1048</v>
      </c>
      <c r="O313" s="8" t="s">
        <v>481</v>
      </c>
      <c r="P313" s="10">
        <v>46034</v>
      </c>
    </row>
    <row r="314" spans="1:16" ht="270" x14ac:dyDescent="0.2">
      <c r="A314" s="3" t="s">
        <v>21</v>
      </c>
      <c r="B314" s="4" t="s">
        <v>21</v>
      </c>
      <c r="C314" s="4" t="s">
        <v>804</v>
      </c>
      <c r="D314" s="4" t="s">
        <v>108</v>
      </c>
      <c r="E314" s="4" t="s">
        <v>51</v>
      </c>
      <c r="F314" s="5">
        <v>15</v>
      </c>
      <c r="G314" s="6">
        <v>1170</v>
      </c>
      <c r="H314" s="11">
        <f>G314*0.1</f>
        <v>117</v>
      </c>
      <c r="I314" s="12">
        <f>G314*0.15</f>
        <v>175.5</v>
      </c>
      <c r="J314" s="12">
        <f>G314+H314+I314</f>
        <v>1462.5</v>
      </c>
      <c r="K314" s="12">
        <f>J314*1.1</f>
        <v>1608.7500000000002</v>
      </c>
      <c r="L314" s="7"/>
      <c r="M314" s="4" t="s">
        <v>654</v>
      </c>
      <c r="N314" s="7" t="s">
        <v>1048</v>
      </c>
      <c r="O314" s="8" t="s">
        <v>805</v>
      </c>
      <c r="P314" s="10">
        <v>46034</v>
      </c>
    </row>
    <row r="315" spans="1:16" ht="270" x14ac:dyDescent="0.2">
      <c r="A315" s="3" t="s">
        <v>21</v>
      </c>
      <c r="B315" s="4" t="s">
        <v>21</v>
      </c>
      <c r="C315" s="4" t="s">
        <v>440</v>
      </c>
      <c r="D315" s="4" t="s">
        <v>108</v>
      </c>
      <c r="E315" s="4" t="s">
        <v>51</v>
      </c>
      <c r="F315" s="5">
        <v>24</v>
      </c>
      <c r="G315" s="6">
        <v>1872</v>
      </c>
      <c r="H315" s="11">
        <f>G315*0.1</f>
        <v>187.20000000000002</v>
      </c>
      <c r="I315" s="12">
        <f>G315*0.15</f>
        <v>280.8</v>
      </c>
      <c r="J315" s="12">
        <f>G315+H315+I315</f>
        <v>2340</v>
      </c>
      <c r="K315" s="12">
        <f>J315*1.1</f>
        <v>2574</v>
      </c>
      <c r="L315" s="7"/>
      <c r="M315" s="4" t="s">
        <v>654</v>
      </c>
      <c r="N315" s="7" t="s">
        <v>1048</v>
      </c>
      <c r="O315" s="8" t="s">
        <v>441</v>
      </c>
      <c r="P315" s="10">
        <v>46034</v>
      </c>
    </row>
    <row r="316" spans="1:16" ht="270" x14ac:dyDescent="0.2">
      <c r="A316" s="3" t="s">
        <v>21</v>
      </c>
      <c r="B316" s="4" t="s">
        <v>21</v>
      </c>
      <c r="C316" s="4" t="s">
        <v>442</v>
      </c>
      <c r="D316" s="4" t="s">
        <v>108</v>
      </c>
      <c r="E316" s="4" t="s">
        <v>51</v>
      </c>
      <c r="F316" s="5">
        <v>30</v>
      </c>
      <c r="G316" s="6">
        <v>2340</v>
      </c>
      <c r="H316" s="11">
        <f>G316*0.1</f>
        <v>234</v>
      </c>
      <c r="I316" s="12">
        <f>G316*0.15</f>
        <v>351</v>
      </c>
      <c r="J316" s="12">
        <f>G316+H316+I316</f>
        <v>2925</v>
      </c>
      <c r="K316" s="12">
        <f>J316*1.1</f>
        <v>3217.5000000000005</v>
      </c>
      <c r="L316" s="7"/>
      <c r="M316" s="4" t="s">
        <v>654</v>
      </c>
      <c r="N316" s="7" t="s">
        <v>1048</v>
      </c>
      <c r="O316" s="8" t="s">
        <v>443</v>
      </c>
      <c r="P316" s="10">
        <v>46034</v>
      </c>
    </row>
    <row r="317" spans="1:16" ht="300" x14ac:dyDescent="0.2">
      <c r="A317" s="3" t="s">
        <v>21</v>
      </c>
      <c r="B317" s="4" t="s">
        <v>21</v>
      </c>
      <c r="C317" s="4" t="s">
        <v>325</v>
      </c>
      <c r="D317" s="4" t="s">
        <v>432</v>
      </c>
      <c r="E317" s="4" t="s">
        <v>72</v>
      </c>
      <c r="F317" s="5">
        <v>3</v>
      </c>
      <c r="G317" s="6">
        <v>1710</v>
      </c>
      <c r="H317" s="11">
        <f>G317*0.1</f>
        <v>171</v>
      </c>
      <c r="I317" s="12">
        <f>G317*0.15</f>
        <v>256.5</v>
      </c>
      <c r="J317" s="12">
        <f>G317+H317+I317</f>
        <v>2137.5</v>
      </c>
      <c r="K317" s="12">
        <f>J317*1.1</f>
        <v>2351.25</v>
      </c>
      <c r="L317" s="7"/>
      <c r="M317" s="4" t="s">
        <v>678</v>
      </c>
      <c r="N317" s="7" t="s">
        <v>1050</v>
      </c>
      <c r="O317" s="8" t="s">
        <v>326</v>
      </c>
      <c r="P317" s="10">
        <v>46034</v>
      </c>
    </row>
    <row r="318" spans="1:16" ht="300" x14ac:dyDescent="0.2">
      <c r="A318" s="3" t="s">
        <v>21</v>
      </c>
      <c r="B318" s="4" t="s">
        <v>21</v>
      </c>
      <c r="C318" s="4" t="s">
        <v>327</v>
      </c>
      <c r="D318" s="4" t="s">
        <v>432</v>
      </c>
      <c r="E318" s="4" t="s">
        <v>72</v>
      </c>
      <c r="F318" s="5">
        <v>3</v>
      </c>
      <c r="G318" s="6">
        <v>1710</v>
      </c>
      <c r="H318" s="11">
        <f>G318*0.1</f>
        <v>171</v>
      </c>
      <c r="I318" s="12">
        <f>G318*0.15</f>
        <v>256.5</v>
      </c>
      <c r="J318" s="12">
        <f>G318+H318+I318</f>
        <v>2137.5</v>
      </c>
      <c r="K318" s="12">
        <f>J318*1.1</f>
        <v>2351.25</v>
      </c>
      <c r="L318" s="7"/>
      <c r="M318" s="4" t="s">
        <v>678</v>
      </c>
      <c r="N318" s="7" t="s">
        <v>1050</v>
      </c>
      <c r="O318" s="8" t="s">
        <v>328</v>
      </c>
      <c r="P318" s="10">
        <v>46034</v>
      </c>
    </row>
    <row r="319" spans="1:16" ht="300" x14ac:dyDescent="0.2">
      <c r="A319" s="3" t="s">
        <v>21</v>
      </c>
      <c r="B319" s="4" t="s">
        <v>21</v>
      </c>
      <c r="C319" s="4" t="s">
        <v>477</v>
      </c>
      <c r="D319" s="4" t="s">
        <v>432</v>
      </c>
      <c r="E319" s="4" t="s">
        <v>72</v>
      </c>
      <c r="F319" s="5">
        <v>1</v>
      </c>
      <c r="G319" s="6">
        <v>570</v>
      </c>
      <c r="H319" s="11">
        <f>G319*0.1</f>
        <v>57</v>
      </c>
      <c r="I319" s="12">
        <f>G319*0.15</f>
        <v>85.5</v>
      </c>
      <c r="J319" s="12">
        <f>G319+H319+I319</f>
        <v>712.5</v>
      </c>
      <c r="K319" s="12">
        <f>J319*1.1</f>
        <v>783.75000000000011</v>
      </c>
      <c r="L319" s="7"/>
      <c r="M319" s="4" t="s">
        <v>678</v>
      </c>
      <c r="N319" s="7" t="s">
        <v>1050</v>
      </c>
      <c r="O319" s="8" t="s">
        <v>234</v>
      </c>
      <c r="P319" s="10">
        <v>46034</v>
      </c>
    </row>
    <row r="320" spans="1:16" ht="300" x14ac:dyDescent="0.2">
      <c r="A320" s="3" t="s">
        <v>21</v>
      </c>
      <c r="B320" s="4" t="s">
        <v>21</v>
      </c>
      <c r="C320" s="4" t="s">
        <v>460</v>
      </c>
      <c r="D320" s="4" t="s">
        <v>432</v>
      </c>
      <c r="E320" s="4" t="s">
        <v>72</v>
      </c>
      <c r="F320" s="5">
        <v>1</v>
      </c>
      <c r="G320" s="6">
        <v>570</v>
      </c>
      <c r="H320" s="11">
        <f>G320*0.1</f>
        <v>57</v>
      </c>
      <c r="I320" s="12">
        <f>G320*0.15</f>
        <v>85.5</v>
      </c>
      <c r="J320" s="12">
        <f>G320+H320+I320</f>
        <v>712.5</v>
      </c>
      <c r="K320" s="12">
        <f>J320*1.1</f>
        <v>783.75000000000011</v>
      </c>
      <c r="L320" s="7"/>
      <c r="M320" s="4" t="s">
        <v>678</v>
      </c>
      <c r="N320" s="7" t="s">
        <v>1050</v>
      </c>
      <c r="O320" s="8" t="s">
        <v>243</v>
      </c>
      <c r="P320" s="10">
        <v>46034</v>
      </c>
    </row>
    <row r="321" spans="1:16" ht="300" x14ac:dyDescent="0.2">
      <c r="A321" s="3" t="s">
        <v>21</v>
      </c>
      <c r="B321" s="4" t="s">
        <v>21</v>
      </c>
      <c r="C321" s="4" t="s">
        <v>78</v>
      </c>
      <c r="D321" s="4" t="s">
        <v>432</v>
      </c>
      <c r="E321" s="4" t="s">
        <v>72</v>
      </c>
      <c r="F321" s="5">
        <v>1</v>
      </c>
      <c r="G321" s="6">
        <v>91</v>
      </c>
      <c r="H321" s="11">
        <f>G321*0.17</f>
        <v>15.47</v>
      </c>
      <c r="I321" s="12">
        <f>G321*0.3</f>
        <v>27.3</v>
      </c>
      <c r="J321" s="12">
        <f>G321+H321+I321</f>
        <v>133.77000000000001</v>
      </c>
      <c r="K321" s="12">
        <f>J321*1.1</f>
        <v>147.14700000000002</v>
      </c>
      <c r="L321" s="7"/>
      <c r="M321" s="4" t="s">
        <v>678</v>
      </c>
      <c r="N321" s="7" t="s">
        <v>1049</v>
      </c>
      <c r="O321" s="8" t="s">
        <v>79</v>
      </c>
      <c r="P321" s="10">
        <v>46034</v>
      </c>
    </row>
    <row r="322" spans="1:16" ht="300" x14ac:dyDescent="0.2">
      <c r="A322" s="3" t="s">
        <v>21</v>
      </c>
      <c r="B322" s="4" t="s">
        <v>21</v>
      </c>
      <c r="C322" s="4" t="s">
        <v>84</v>
      </c>
      <c r="D322" s="4" t="s">
        <v>432</v>
      </c>
      <c r="E322" s="4" t="s">
        <v>72</v>
      </c>
      <c r="F322" s="5">
        <v>1</v>
      </c>
      <c r="G322" s="6">
        <v>91</v>
      </c>
      <c r="H322" s="11">
        <f>G322*0.17</f>
        <v>15.47</v>
      </c>
      <c r="I322" s="12">
        <f>G322*0.3</f>
        <v>27.3</v>
      </c>
      <c r="J322" s="12">
        <f>G322+H322+I322</f>
        <v>133.77000000000001</v>
      </c>
      <c r="K322" s="12">
        <f>J322*1.1</f>
        <v>147.14700000000002</v>
      </c>
      <c r="L322" s="7"/>
      <c r="M322" s="4" t="s">
        <v>678</v>
      </c>
      <c r="N322" s="7" t="s">
        <v>1049</v>
      </c>
      <c r="O322" s="8" t="s">
        <v>85</v>
      </c>
      <c r="P322" s="10">
        <v>46034</v>
      </c>
    </row>
    <row r="323" spans="1:16" ht="300" x14ac:dyDescent="0.2">
      <c r="A323" s="3" t="s">
        <v>21</v>
      </c>
      <c r="B323" s="4" t="s">
        <v>21</v>
      </c>
      <c r="C323" s="4" t="s">
        <v>264</v>
      </c>
      <c r="D323" s="4" t="s">
        <v>432</v>
      </c>
      <c r="E323" s="4" t="s">
        <v>72</v>
      </c>
      <c r="F323" s="5">
        <v>24</v>
      </c>
      <c r="G323" s="6">
        <v>2184</v>
      </c>
      <c r="H323" s="11">
        <f>G323*0.1</f>
        <v>218.4</v>
      </c>
      <c r="I323" s="12">
        <f>G323*0.15</f>
        <v>327.59999999999997</v>
      </c>
      <c r="J323" s="12">
        <f>G323+H323+I323</f>
        <v>2730</v>
      </c>
      <c r="K323" s="12">
        <f>J323*1.1</f>
        <v>3003.0000000000005</v>
      </c>
      <c r="L323" s="7"/>
      <c r="M323" s="4" t="s">
        <v>678</v>
      </c>
      <c r="N323" s="7" t="s">
        <v>1049</v>
      </c>
      <c r="O323" s="8" t="s">
        <v>265</v>
      </c>
      <c r="P323" s="10">
        <v>46034</v>
      </c>
    </row>
    <row r="324" spans="1:16" ht="300" x14ac:dyDescent="0.2">
      <c r="A324" s="3" t="s">
        <v>21</v>
      </c>
      <c r="B324" s="4" t="s">
        <v>21</v>
      </c>
      <c r="C324" s="4" t="s">
        <v>278</v>
      </c>
      <c r="D324" s="4" t="s">
        <v>432</v>
      </c>
      <c r="E324" s="4" t="s">
        <v>72</v>
      </c>
      <c r="F324" s="5">
        <v>24</v>
      </c>
      <c r="G324" s="6">
        <v>2184</v>
      </c>
      <c r="H324" s="11">
        <f>G324*0.1</f>
        <v>218.4</v>
      </c>
      <c r="I324" s="12">
        <f>G324*0.15</f>
        <v>327.59999999999997</v>
      </c>
      <c r="J324" s="12">
        <f>G324+H324+I324</f>
        <v>2730</v>
      </c>
      <c r="K324" s="12">
        <f>J324*1.1</f>
        <v>3003.0000000000005</v>
      </c>
      <c r="L324" s="7"/>
      <c r="M324" s="4" t="s">
        <v>678</v>
      </c>
      <c r="N324" s="7" t="s">
        <v>1049</v>
      </c>
      <c r="O324" s="8" t="s">
        <v>279</v>
      </c>
      <c r="P324" s="10">
        <v>46034</v>
      </c>
    </row>
    <row r="325" spans="1:16" ht="300" x14ac:dyDescent="0.2">
      <c r="A325" s="3" t="s">
        <v>21</v>
      </c>
      <c r="B325" s="4" t="s">
        <v>21</v>
      </c>
      <c r="C325" s="4" t="s">
        <v>329</v>
      </c>
      <c r="D325" s="4" t="s">
        <v>432</v>
      </c>
      <c r="E325" s="4" t="s">
        <v>72</v>
      </c>
      <c r="F325" s="5">
        <v>2</v>
      </c>
      <c r="G325" s="6">
        <v>1330</v>
      </c>
      <c r="H325" s="11">
        <f>G325*0.1</f>
        <v>133</v>
      </c>
      <c r="I325" s="12">
        <f>G325*0.15</f>
        <v>199.5</v>
      </c>
      <c r="J325" s="12">
        <f>G325+H325+I325</f>
        <v>1662.5</v>
      </c>
      <c r="K325" s="12">
        <f>J325*1.1</f>
        <v>1828.7500000000002</v>
      </c>
      <c r="L325" s="7"/>
      <c r="M325" s="4" t="s">
        <v>678</v>
      </c>
      <c r="N325" s="7" t="s">
        <v>1050</v>
      </c>
      <c r="O325" s="8" t="s">
        <v>330</v>
      </c>
      <c r="P325" s="10">
        <v>46034</v>
      </c>
    </row>
    <row r="326" spans="1:16" ht="300" x14ac:dyDescent="0.2">
      <c r="A326" s="3" t="s">
        <v>21</v>
      </c>
      <c r="B326" s="4" t="s">
        <v>21</v>
      </c>
      <c r="C326" s="4" t="s">
        <v>331</v>
      </c>
      <c r="D326" s="4" t="s">
        <v>432</v>
      </c>
      <c r="E326" s="4" t="s">
        <v>72</v>
      </c>
      <c r="F326" s="5">
        <v>2</v>
      </c>
      <c r="G326" s="6">
        <v>1330</v>
      </c>
      <c r="H326" s="11">
        <f>G326*0.1</f>
        <v>133</v>
      </c>
      <c r="I326" s="12">
        <f>G326*0.15</f>
        <v>199.5</v>
      </c>
      <c r="J326" s="12">
        <f>G326+H326+I326</f>
        <v>1662.5</v>
      </c>
      <c r="K326" s="12">
        <f>J326*1.1</f>
        <v>1828.7500000000002</v>
      </c>
      <c r="L326" s="7"/>
      <c r="M326" s="4" t="s">
        <v>678</v>
      </c>
      <c r="N326" s="7" t="s">
        <v>1050</v>
      </c>
      <c r="O326" s="8" t="s">
        <v>332</v>
      </c>
      <c r="P326" s="10">
        <v>46034</v>
      </c>
    </row>
    <row r="327" spans="1:16" ht="300" x14ac:dyDescent="0.2">
      <c r="A327" s="3" t="s">
        <v>21</v>
      </c>
      <c r="B327" s="4" t="s">
        <v>21</v>
      </c>
      <c r="C327" s="4" t="s">
        <v>453</v>
      </c>
      <c r="D327" s="4" t="s">
        <v>432</v>
      </c>
      <c r="E327" s="4" t="s">
        <v>72</v>
      </c>
      <c r="F327" s="5">
        <v>1</v>
      </c>
      <c r="G327" s="6">
        <v>665</v>
      </c>
      <c r="H327" s="11">
        <f>G327*0.1</f>
        <v>66.5</v>
      </c>
      <c r="I327" s="12">
        <f>G327*0.15</f>
        <v>99.75</v>
      </c>
      <c r="J327" s="12">
        <f>G327+H327+I327</f>
        <v>831.25</v>
      </c>
      <c r="K327" s="12">
        <f>J327*1.1</f>
        <v>914.37500000000011</v>
      </c>
      <c r="L327" s="7"/>
      <c r="M327" s="4" t="s">
        <v>678</v>
      </c>
      <c r="N327" s="7" t="s">
        <v>1050</v>
      </c>
      <c r="O327" s="8" t="s">
        <v>236</v>
      </c>
      <c r="P327" s="10">
        <v>46034</v>
      </c>
    </row>
    <row r="328" spans="1:16" ht="300" x14ac:dyDescent="0.2">
      <c r="A328" s="3" t="s">
        <v>21</v>
      </c>
      <c r="B328" s="4" t="s">
        <v>21</v>
      </c>
      <c r="C328" s="4" t="s">
        <v>456</v>
      </c>
      <c r="D328" s="4" t="s">
        <v>432</v>
      </c>
      <c r="E328" s="4" t="s">
        <v>72</v>
      </c>
      <c r="F328" s="5">
        <v>1</v>
      </c>
      <c r="G328" s="6">
        <v>665</v>
      </c>
      <c r="H328" s="11">
        <f>G328*0.1</f>
        <v>66.5</v>
      </c>
      <c r="I328" s="12">
        <f>G328*0.15</f>
        <v>99.75</v>
      </c>
      <c r="J328" s="12">
        <f>G328+H328+I328</f>
        <v>831.25</v>
      </c>
      <c r="K328" s="12">
        <f>J328*1.1</f>
        <v>914.37500000000011</v>
      </c>
      <c r="L328" s="7"/>
      <c r="M328" s="4" t="s">
        <v>678</v>
      </c>
      <c r="N328" s="7" t="s">
        <v>1050</v>
      </c>
      <c r="O328" s="8" t="s">
        <v>232</v>
      </c>
      <c r="P328" s="10">
        <v>46034</v>
      </c>
    </row>
    <row r="329" spans="1:16" ht="300" x14ac:dyDescent="0.2">
      <c r="A329" s="3" t="s">
        <v>21</v>
      </c>
      <c r="B329" s="4" t="s">
        <v>21</v>
      </c>
      <c r="C329" s="4" t="s">
        <v>461</v>
      </c>
      <c r="D329" s="4" t="s">
        <v>432</v>
      </c>
      <c r="E329" s="4" t="s">
        <v>72</v>
      </c>
      <c r="F329" s="5">
        <v>1</v>
      </c>
      <c r="G329" s="6">
        <v>665</v>
      </c>
      <c r="H329" s="11">
        <f>G329*0.1</f>
        <v>66.5</v>
      </c>
      <c r="I329" s="12">
        <f>G329*0.15</f>
        <v>99.75</v>
      </c>
      <c r="J329" s="12">
        <f>G329+H329+I329</f>
        <v>831.25</v>
      </c>
      <c r="K329" s="12">
        <f>J329*1.1</f>
        <v>914.37500000000011</v>
      </c>
      <c r="L329" s="7"/>
      <c r="M329" s="4" t="s">
        <v>678</v>
      </c>
      <c r="N329" s="7" t="s">
        <v>1050</v>
      </c>
      <c r="O329" s="8" t="s">
        <v>233</v>
      </c>
      <c r="P329" s="10">
        <v>46034</v>
      </c>
    </row>
    <row r="330" spans="1:16" ht="300" x14ac:dyDescent="0.2">
      <c r="A330" s="3" t="s">
        <v>21</v>
      </c>
      <c r="B330" s="4" t="s">
        <v>21</v>
      </c>
      <c r="C330" s="4" t="s">
        <v>465</v>
      </c>
      <c r="D330" s="4" t="s">
        <v>432</v>
      </c>
      <c r="E330" s="4" t="s">
        <v>72</v>
      </c>
      <c r="F330" s="5">
        <v>1</v>
      </c>
      <c r="G330" s="6">
        <v>665</v>
      </c>
      <c r="H330" s="11">
        <f>G330*0.1</f>
        <v>66.5</v>
      </c>
      <c r="I330" s="12">
        <f>G330*0.15</f>
        <v>99.75</v>
      </c>
      <c r="J330" s="12">
        <f>G330+H330+I330</f>
        <v>831.25</v>
      </c>
      <c r="K330" s="12">
        <f>J330*1.1</f>
        <v>914.37500000000011</v>
      </c>
      <c r="L330" s="7"/>
      <c r="M330" s="4" t="s">
        <v>678</v>
      </c>
      <c r="N330" s="7" t="s">
        <v>1050</v>
      </c>
      <c r="O330" s="8" t="s">
        <v>235</v>
      </c>
      <c r="P330" s="10">
        <v>46034</v>
      </c>
    </row>
    <row r="331" spans="1:16" ht="135" x14ac:dyDescent="0.2">
      <c r="A331" s="3" t="s">
        <v>21</v>
      </c>
      <c r="B331" s="4" t="s">
        <v>21</v>
      </c>
      <c r="C331" s="4" t="s">
        <v>379</v>
      </c>
      <c r="D331" s="4" t="s">
        <v>223</v>
      </c>
      <c r="E331" s="4" t="s">
        <v>72</v>
      </c>
      <c r="F331" s="5">
        <v>1</v>
      </c>
      <c r="G331" s="6">
        <v>104</v>
      </c>
      <c r="H331" s="11">
        <f>G331*0.14</f>
        <v>14.560000000000002</v>
      </c>
      <c r="I331" s="12">
        <f>G331*0.22</f>
        <v>22.88</v>
      </c>
      <c r="J331" s="12">
        <f>G331+H331+I331</f>
        <v>141.44</v>
      </c>
      <c r="K331" s="12">
        <f>J331*1.1</f>
        <v>155.584</v>
      </c>
      <c r="L331" s="7"/>
      <c r="M331" s="4" t="s">
        <v>848</v>
      </c>
      <c r="N331" s="7" t="s">
        <v>1050</v>
      </c>
      <c r="O331" s="8" t="s">
        <v>380</v>
      </c>
      <c r="P331" s="10">
        <v>46034</v>
      </c>
    </row>
    <row r="332" spans="1:16" ht="270" x14ac:dyDescent="0.2">
      <c r="A332" s="3" t="s">
        <v>21</v>
      </c>
      <c r="B332" s="4" t="s">
        <v>21</v>
      </c>
      <c r="C332" s="4" t="s">
        <v>865</v>
      </c>
      <c r="D332" s="4" t="s">
        <v>108</v>
      </c>
      <c r="E332" s="4" t="s">
        <v>51</v>
      </c>
      <c r="F332" s="5">
        <v>15</v>
      </c>
      <c r="G332" s="6">
        <v>1560</v>
      </c>
      <c r="H332" s="11">
        <f>G332*0.1</f>
        <v>156</v>
      </c>
      <c r="I332" s="12">
        <f>G332*0.15</f>
        <v>234</v>
      </c>
      <c r="J332" s="12">
        <f>G332+H332+I332</f>
        <v>1950</v>
      </c>
      <c r="K332" s="12">
        <f>J332*1.1</f>
        <v>2145</v>
      </c>
      <c r="L332" s="7"/>
      <c r="M332" s="4" t="s">
        <v>654</v>
      </c>
      <c r="N332" s="7" t="s">
        <v>1048</v>
      </c>
      <c r="O332" s="8" t="s">
        <v>866</v>
      </c>
      <c r="P332" s="10">
        <v>46034</v>
      </c>
    </row>
    <row r="333" spans="1:16" ht="135" x14ac:dyDescent="0.2">
      <c r="A333" s="3" t="s">
        <v>21</v>
      </c>
      <c r="B333" s="4" t="s">
        <v>21</v>
      </c>
      <c r="C333" s="4" t="s">
        <v>865</v>
      </c>
      <c r="D333" s="4" t="s">
        <v>223</v>
      </c>
      <c r="E333" s="4" t="s">
        <v>72</v>
      </c>
      <c r="F333" s="5">
        <v>15</v>
      </c>
      <c r="G333" s="6">
        <v>1560</v>
      </c>
      <c r="H333" s="11">
        <f>G333*0.1</f>
        <v>156</v>
      </c>
      <c r="I333" s="12">
        <f>G333*0.15</f>
        <v>234</v>
      </c>
      <c r="J333" s="12">
        <f>G333+H333+I333</f>
        <v>1950</v>
      </c>
      <c r="K333" s="12">
        <f>J333*1.1</f>
        <v>2145</v>
      </c>
      <c r="L333" s="7"/>
      <c r="M333" s="4" t="s">
        <v>848</v>
      </c>
      <c r="N333" s="7" t="s">
        <v>1050</v>
      </c>
      <c r="O333" s="8" t="s">
        <v>143</v>
      </c>
      <c r="P333" s="10">
        <v>46034</v>
      </c>
    </row>
    <row r="334" spans="1:16" ht="135" x14ac:dyDescent="0.2">
      <c r="A334" s="3" t="s">
        <v>21</v>
      </c>
      <c r="B334" s="4" t="s">
        <v>21</v>
      </c>
      <c r="C334" s="4" t="s">
        <v>381</v>
      </c>
      <c r="D334" s="4" t="s">
        <v>223</v>
      </c>
      <c r="E334" s="4" t="s">
        <v>72</v>
      </c>
      <c r="F334" s="5">
        <v>16</v>
      </c>
      <c r="G334" s="6">
        <v>1664</v>
      </c>
      <c r="H334" s="11">
        <f>G334*0.1</f>
        <v>166.4</v>
      </c>
      <c r="I334" s="12">
        <f>G334*0.15</f>
        <v>249.6</v>
      </c>
      <c r="J334" s="12">
        <f>G334+H334+I334</f>
        <v>2080</v>
      </c>
      <c r="K334" s="12">
        <f>J334*1.1</f>
        <v>2288</v>
      </c>
      <c r="L334" s="7"/>
      <c r="M334" s="4" t="s">
        <v>848</v>
      </c>
      <c r="N334" s="7" t="s">
        <v>1050</v>
      </c>
      <c r="O334" s="8" t="s">
        <v>420</v>
      </c>
      <c r="P334" s="10">
        <v>46034</v>
      </c>
    </row>
    <row r="335" spans="1:16" ht="135" x14ac:dyDescent="0.2">
      <c r="A335" s="3" t="s">
        <v>21</v>
      </c>
      <c r="B335" s="4" t="s">
        <v>21</v>
      </c>
      <c r="C335" s="4" t="s">
        <v>640</v>
      </c>
      <c r="D335" s="4" t="s">
        <v>223</v>
      </c>
      <c r="E335" s="4" t="s">
        <v>72</v>
      </c>
      <c r="F335" s="5">
        <v>22</v>
      </c>
      <c r="G335" s="6">
        <v>2288</v>
      </c>
      <c r="H335" s="11">
        <f>G335*0.1</f>
        <v>228.8</v>
      </c>
      <c r="I335" s="12">
        <f>G335*0.15</f>
        <v>343.2</v>
      </c>
      <c r="J335" s="12">
        <f>G335+H335+I335</f>
        <v>2860</v>
      </c>
      <c r="K335" s="12">
        <f>J335*1.1</f>
        <v>3146.0000000000005</v>
      </c>
      <c r="L335" s="7"/>
      <c r="M335" s="4" t="s">
        <v>848</v>
      </c>
      <c r="N335" s="7" t="s">
        <v>1050</v>
      </c>
      <c r="O335" s="8" t="s">
        <v>641</v>
      </c>
      <c r="P335" s="10">
        <v>46034</v>
      </c>
    </row>
    <row r="336" spans="1:16" ht="270" x14ac:dyDescent="0.2">
      <c r="A336" s="3" t="s">
        <v>21</v>
      </c>
      <c r="B336" s="4" t="s">
        <v>21</v>
      </c>
      <c r="C336" s="4" t="s">
        <v>311</v>
      </c>
      <c r="D336" s="4" t="s">
        <v>108</v>
      </c>
      <c r="E336" s="4" t="s">
        <v>51</v>
      </c>
      <c r="F336" s="5">
        <v>25</v>
      </c>
      <c r="G336" s="6">
        <v>2600</v>
      </c>
      <c r="H336" s="11">
        <f>G336*0.1</f>
        <v>260</v>
      </c>
      <c r="I336" s="12">
        <f>G336*0.15</f>
        <v>390</v>
      </c>
      <c r="J336" s="12">
        <f>G336+H336+I336</f>
        <v>3250</v>
      </c>
      <c r="K336" s="12">
        <f>J336*1.1</f>
        <v>3575.0000000000005</v>
      </c>
      <c r="L336" s="7"/>
      <c r="M336" s="4" t="s">
        <v>654</v>
      </c>
      <c r="N336" s="7" t="s">
        <v>1048</v>
      </c>
      <c r="O336" s="8" t="s">
        <v>312</v>
      </c>
      <c r="P336" s="10">
        <v>46034</v>
      </c>
    </row>
    <row r="337" spans="1:16" ht="270" x14ac:dyDescent="0.2">
      <c r="A337" s="3" t="s">
        <v>21</v>
      </c>
      <c r="B337" s="4" t="s">
        <v>21</v>
      </c>
      <c r="C337" s="4" t="s">
        <v>827</v>
      </c>
      <c r="D337" s="4" t="s">
        <v>108</v>
      </c>
      <c r="E337" s="4" t="s">
        <v>51</v>
      </c>
      <c r="F337" s="5">
        <v>25</v>
      </c>
      <c r="G337" s="6">
        <v>2600</v>
      </c>
      <c r="H337" s="11">
        <f>G337*0.1</f>
        <v>260</v>
      </c>
      <c r="I337" s="12">
        <f>G337*0.15</f>
        <v>390</v>
      </c>
      <c r="J337" s="12">
        <f>G337+H337+I337</f>
        <v>3250</v>
      </c>
      <c r="K337" s="12">
        <f>J337*1.1</f>
        <v>3575.0000000000005</v>
      </c>
      <c r="L337" s="7"/>
      <c r="M337" s="4" t="s">
        <v>654</v>
      </c>
      <c r="N337" s="7" t="s">
        <v>1048</v>
      </c>
      <c r="O337" s="8" t="s">
        <v>828</v>
      </c>
      <c r="P337" s="10">
        <v>46034</v>
      </c>
    </row>
    <row r="338" spans="1:16" ht="270" x14ac:dyDescent="0.2">
      <c r="A338" s="3" t="s">
        <v>21</v>
      </c>
      <c r="B338" s="4" t="s">
        <v>21</v>
      </c>
      <c r="C338" s="4" t="s">
        <v>351</v>
      </c>
      <c r="D338" s="4" t="s">
        <v>108</v>
      </c>
      <c r="E338" s="4" t="s">
        <v>51</v>
      </c>
      <c r="F338" s="5">
        <v>1</v>
      </c>
      <c r="G338" s="6">
        <v>104</v>
      </c>
      <c r="H338" s="11">
        <f>G338*0.14</f>
        <v>14.560000000000002</v>
      </c>
      <c r="I338" s="12">
        <f>G338*0.22</f>
        <v>22.88</v>
      </c>
      <c r="J338" s="12">
        <f>G338+H338+I338</f>
        <v>141.44</v>
      </c>
      <c r="K338" s="12">
        <f>J338*1.1</f>
        <v>155.584</v>
      </c>
      <c r="L338" s="7"/>
      <c r="M338" s="4" t="s">
        <v>654</v>
      </c>
      <c r="N338" s="7" t="s">
        <v>1048</v>
      </c>
      <c r="O338" s="8" t="s">
        <v>352</v>
      </c>
      <c r="P338" s="10">
        <v>46034</v>
      </c>
    </row>
    <row r="339" spans="1:16" ht="270" x14ac:dyDescent="0.2">
      <c r="A339" s="3" t="s">
        <v>21</v>
      </c>
      <c r="B339" s="4" t="s">
        <v>21</v>
      </c>
      <c r="C339" s="4" t="s">
        <v>349</v>
      </c>
      <c r="D339" s="4" t="s">
        <v>108</v>
      </c>
      <c r="E339" s="4" t="s">
        <v>51</v>
      </c>
      <c r="F339" s="5">
        <v>15</v>
      </c>
      <c r="G339" s="6">
        <v>1560</v>
      </c>
      <c r="H339" s="11">
        <f>G339*0.1</f>
        <v>156</v>
      </c>
      <c r="I339" s="12">
        <f>G339*0.15</f>
        <v>234</v>
      </c>
      <c r="J339" s="12">
        <f>G339+H339+I339</f>
        <v>1950</v>
      </c>
      <c r="K339" s="12">
        <f>J339*1.1</f>
        <v>2145</v>
      </c>
      <c r="L339" s="7"/>
      <c r="M339" s="4" t="s">
        <v>654</v>
      </c>
      <c r="N339" s="7" t="s">
        <v>1048</v>
      </c>
      <c r="O339" s="8" t="s">
        <v>350</v>
      </c>
      <c r="P339" s="10">
        <v>46034</v>
      </c>
    </row>
    <row r="340" spans="1:16" ht="270" x14ac:dyDescent="0.2">
      <c r="A340" s="3" t="s">
        <v>21</v>
      </c>
      <c r="B340" s="4" t="s">
        <v>21</v>
      </c>
      <c r="C340" s="4" t="s">
        <v>669</v>
      </c>
      <c r="D340" s="4" t="s">
        <v>108</v>
      </c>
      <c r="E340" s="4" t="s">
        <v>51</v>
      </c>
      <c r="F340" s="5">
        <v>25</v>
      </c>
      <c r="G340" s="6">
        <v>2600</v>
      </c>
      <c r="H340" s="11">
        <f>G340*0.1</f>
        <v>260</v>
      </c>
      <c r="I340" s="12">
        <f>G340*0.15</f>
        <v>390</v>
      </c>
      <c r="J340" s="12">
        <f>G340+H340+I340</f>
        <v>3250</v>
      </c>
      <c r="K340" s="12">
        <f>J340*1.1</f>
        <v>3575.0000000000005</v>
      </c>
      <c r="L340" s="7"/>
      <c r="M340" s="4" t="s">
        <v>654</v>
      </c>
      <c r="N340" s="7" t="s">
        <v>1048</v>
      </c>
      <c r="O340" s="8" t="s">
        <v>670</v>
      </c>
      <c r="P340" s="10">
        <v>46034</v>
      </c>
    </row>
    <row r="341" spans="1:16" ht="120" x14ac:dyDescent="0.2">
      <c r="A341" s="3" t="s">
        <v>21</v>
      </c>
      <c r="B341" s="4" t="s">
        <v>21</v>
      </c>
      <c r="C341" s="4" t="s">
        <v>100</v>
      </c>
      <c r="D341" s="4" t="s">
        <v>90</v>
      </c>
      <c r="E341" s="4" t="s">
        <v>51</v>
      </c>
      <c r="F341" s="5">
        <v>1</v>
      </c>
      <c r="G341" s="6">
        <v>76</v>
      </c>
      <c r="H341" s="11">
        <f>G341*0.17</f>
        <v>12.920000000000002</v>
      </c>
      <c r="I341" s="12">
        <f>G341*0.3</f>
        <v>22.8</v>
      </c>
      <c r="J341" s="12">
        <f>G341+H341+I341</f>
        <v>111.72</v>
      </c>
      <c r="K341" s="12">
        <f>J341*1.1</f>
        <v>122.89200000000001</v>
      </c>
      <c r="L341" s="7"/>
      <c r="M341" s="4" t="s">
        <v>73</v>
      </c>
      <c r="N341" s="7" t="s">
        <v>1049</v>
      </c>
      <c r="O341" s="8" t="s">
        <v>101</v>
      </c>
      <c r="P341" s="10">
        <v>46034</v>
      </c>
    </row>
    <row r="342" spans="1:16" ht="120" x14ac:dyDescent="0.2">
      <c r="A342" s="3" t="s">
        <v>21</v>
      </c>
      <c r="B342" s="4" t="s">
        <v>21</v>
      </c>
      <c r="C342" s="4" t="s">
        <v>100</v>
      </c>
      <c r="D342" s="4" t="s">
        <v>90</v>
      </c>
      <c r="E342" s="4" t="s">
        <v>72</v>
      </c>
      <c r="F342" s="5">
        <v>1</v>
      </c>
      <c r="G342" s="6">
        <v>76</v>
      </c>
      <c r="H342" s="11">
        <f>G342*0.17</f>
        <v>12.920000000000002</v>
      </c>
      <c r="I342" s="12">
        <f>G342*0.3</f>
        <v>22.8</v>
      </c>
      <c r="J342" s="12">
        <f>G342+H342+I342</f>
        <v>111.72</v>
      </c>
      <c r="K342" s="12">
        <f>J342*1.1</f>
        <v>122.89200000000001</v>
      </c>
      <c r="L342" s="7"/>
      <c r="M342" s="4" t="s">
        <v>806</v>
      </c>
      <c r="N342" s="7" t="s">
        <v>1049</v>
      </c>
      <c r="O342" s="8" t="s">
        <v>807</v>
      </c>
      <c r="P342" s="10">
        <v>46034</v>
      </c>
    </row>
    <row r="343" spans="1:16" ht="135" x14ac:dyDescent="0.2">
      <c r="A343" s="3" t="s">
        <v>21</v>
      </c>
      <c r="B343" s="4" t="s">
        <v>21</v>
      </c>
      <c r="C343" s="4" t="s">
        <v>382</v>
      </c>
      <c r="D343" s="4" t="s">
        <v>223</v>
      </c>
      <c r="E343" s="4" t="s">
        <v>72</v>
      </c>
      <c r="F343" s="5">
        <v>16</v>
      </c>
      <c r="G343" s="6">
        <v>1664</v>
      </c>
      <c r="H343" s="11">
        <f>G343*0.1</f>
        <v>166.4</v>
      </c>
      <c r="I343" s="12">
        <f>G343*0.15</f>
        <v>249.6</v>
      </c>
      <c r="J343" s="12">
        <f>G343+H343+I343</f>
        <v>2080</v>
      </c>
      <c r="K343" s="12">
        <f>J343*1.1</f>
        <v>2288</v>
      </c>
      <c r="L343" s="7"/>
      <c r="M343" s="4" t="s">
        <v>848</v>
      </c>
      <c r="N343" s="7" t="s">
        <v>1050</v>
      </c>
      <c r="O343" s="8" t="s">
        <v>170</v>
      </c>
      <c r="P343" s="10">
        <v>46034</v>
      </c>
    </row>
    <row r="344" spans="1:16" ht="120" x14ac:dyDescent="0.2">
      <c r="A344" s="3" t="s">
        <v>21</v>
      </c>
      <c r="B344" s="4" t="s">
        <v>21</v>
      </c>
      <c r="C344" s="4" t="s">
        <v>809</v>
      </c>
      <c r="D344" s="4" t="s">
        <v>90</v>
      </c>
      <c r="E344" s="4" t="s">
        <v>72</v>
      </c>
      <c r="F344" s="5">
        <v>21</v>
      </c>
      <c r="G344" s="6">
        <v>2184</v>
      </c>
      <c r="H344" s="11">
        <f>G344*0.1</f>
        <v>218.4</v>
      </c>
      <c r="I344" s="12">
        <f>G344*0.15</f>
        <v>327.59999999999997</v>
      </c>
      <c r="J344" s="12">
        <f>G344+H344+I344</f>
        <v>2730</v>
      </c>
      <c r="K344" s="12">
        <f>J344*1.1</f>
        <v>3003.0000000000005</v>
      </c>
      <c r="L344" s="7"/>
      <c r="M344" s="4" t="s">
        <v>806</v>
      </c>
      <c r="N344" s="7" t="s">
        <v>1049</v>
      </c>
      <c r="O344" s="8" t="s">
        <v>810</v>
      </c>
      <c r="P344" s="10">
        <v>46034</v>
      </c>
    </row>
    <row r="345" spans="1:16" ht="120" x14ac:dyDescent="0.2">
      <c r="A345" s="3" t="s">
        <v>21</v>
      </c>
      <c r="B345" s="4" t="s">
        <v>21</v>
      </c>
      <c r="C345" s="4" t="s">
        <v>104</v>
      </c>
      <c r="D345" s="4" t="s">
        <v>90</v>
      </c>
      <c r="E345" s="4" t="s">
        <v>51</v>
      </c>
      <c r="F345" s="5">
        <v>21</v>
      </c>
      <c r="G345" s="6">
        <v>2184</v>
      </c>
      <c r="H345" s="11">
        <f>G345*0.1</f>
        <v>218.4</v>
      </c>
      <c r="I345" s="12">
        <f>G345*0.15</f>
        <v>327.59999999999997</v>
      </c>
      <c r="J345" s="12">
        <f>G345+H345+I345</f>
        <v>2730</v>
      </c>
      <c r="K345" s="12">
        <f>J345*1.1</f>
        <v>3003.0000000000005</v>
      </c>
      <c r="L345" s="7"/>
      <c r="M345" s="4" t="s">
        <v>73</v>
      </c>
      <c r="N345" s="7" t="s">
        <v>1049</v>
      </c>
      <c r="O345" s="8" t="s">
        <v>105</v>
      </c>
      <c r="P345" s="10">
        <v>46034</v>
      </c>
    </row>
    <row r="346" spans="1:16" ht="300" x14ac:dyDescent="0.2">
      <c r="A346" s="3" t="s">
        <v>21</v>
      </c>
      <c r="B346" s="4" t="s">
        <v>21</v>
      </c>
      <c r="C346" s="4" t="s">
        <v>986</v>
      </c>
      <c r="D346" s="4" t="s">
        <v>432</v>
      </c>
      <c r="E346" s="4" t="s">
        <v>72</v>
      </c>
      <c r="F346" s="5">
        <v>22</v>
      </c>
      <c r="G346" s="6">
        <v>2288</v>
      </c>
      <c r="H346" s="11">
        <f>G346*0.1</f>
        <v>228.8</v>
      </c>
      <c r="I346" s="12">
        <f>G346*0.15</f>
        <v>343.2</v>
      </c>
      <c r="J346" s="12">
        <f>G346+H346+I346</f>
        <v>2860</v>
      </c>
      <c r="K346" s="12">
        <f>J346*1.1</f>
        <v>3146.0000000000005</v>
      </c>
      <c r="L346" s="7"/>
      <c r="M346" s="4" t="s">
        <v>678</v>
      </c>
      <c r="N346" s="7" t="s">
        <v>1049</v>
      </c>
      <c r="O346" s="8" t="s">
        <v>987</v>
      </c>
      <c r="P346" s="10">
        <v>46034</v>
      </c>
    </row>
    <row r="347" spans="1:16" ht="300" x14ac:dyDescent="0.2">
      <c r="A347" s="3" t="s">
        <v>21</v>
      </c>
      <c r="B347" s="4" t="s">
        <v>21</v>
      </c>
      <c r="C347" s="4" t="s">
        <v>262</v>
      </c>
      <c r="D347" s="4" t="s">
        <v>432</v>
      </c>
      <c r="E347" s="4" t="s">
        <v>72</v>
      </c>
      <c r="F347" s="5">
        <v>22</v>
      </c>
      <c r="G347" s="6">
        <v>2288</v>
      </c>
      <c r="H347" s="11">
        <f>G347*0.1</f>
        <v>228.8</v>
      </c>
      <c r="I347" s="12">
        <f>G347*0.15</f>
        <v>343.2</v>
      </c>
      <c r="J347" s="12">
        <f>G347+H347+I347</f>
        <v>2860</v>
      </c>
      <c r="K347" s="12">
        <f>J347*1.1</f>
        <v>3146.0000000000005</v>
      </c>
      <c r="L347" s="7"/>
      <c r="M347" s="4" t="s">
        <v>678</v>
      </c>
      <c r="N347" s="7" t="s">
        <v>1049</v>
      </c>
      <c r="O347" s="8" t="s">
        <v>263</v>
      </c>
      <c r="P347" s="10">
        <v>46034</v>
      </c>
    </row>
    <row r="348" spans="1:16" ht="300" x14ac:dyDescent="0.2">
      <c r="A348" s="3" t="s">
        <v>21</v>
      </c>
      <c r="B348" s="4" t="s">
        <v>21</v>
      </c>
      <c r="C348" s="4" t="s">
        <v>276</v>
      </c>
      <c r="D348" s="4" t="s">
        <v>432</v>
      </c>
      <c r="E348" s="4" t="s">
        <v>72</v>
      </c>
      <c r="F348" s="5">
        <v>22</v>
      </c>
      <c r="G348" s="6">
        <v>2288</v>
      </c>
      <c r="H348" s="11">
        <f>G348*0.1</f>
        <v>228.8</v>
      </c>
      <c r="I348" s="12">
        <f>G348*0.15</f>
        <v>343.2</v>
      </c>
      <c r="J348" s="12">
        <f>G348+H348+I348</f>
        <v>2860</v>
      </c>
      <c r="K348" s="12">
        <f>J348*1.1</f>
        <v>3146.0000000000005</v>
      </c>
      <c r="L348" s="7"/>
      <c r="M348" s="4" t="s">
        <v>678</v>
      </c>
      <c r="N348" s="7" t="s">
        <v>1049</v>
      </c>
      <c r="O348" s="8" t="s">
        <v>277</v>
      </c>
      <c r="P348" s="10">
        <v>46034</v>
      </c>
    </row>
    <row r="349" spans="1:16" ht="270" x14ac:dyDescent="0.2">
      <c r="A349" s="3" t="s">
        <v>21</v>
      </c>
      <c r="B349" s="4" t="s">
        <v>21</v>
      </c>
      <c r="C349" s="4" t="s">
        <v>198</v>
      </c>
      <c r="D349" s="4" t="s">
        <v>108</v>
      </c>
      <c r="E349" s="4" t="s">
        <v>51</v>
      </c>
      <c r="F349" s="5">
        <v>1</v>
      </c>
      <c r="G349" s="6">
        <v>104</v>
      </c>
      <c r="H349" s="11">
        <f>G349*0.14</f>
        <v>14.560000000000002</v>
      </c>
      <c r="I349" s="12">
        <f>G349*0.22</f>
        <v>22.88</v>
      </c>
      <c r="J349" s="12">
        <f>G349+H349+I349</f>
        <v>141.44</v>
      </c>
      <c r="K349" s="12">
        <f>J349*1.1</f>
        <v>155.584</v>
      </c>
      <c r="L349" s="7"/>
      <c r="M349" s="4" t="s">
        <v>654</v>
      </c>
      <c r="N349" s="7" t="s">
        <v>1048</v>
      </c>
      <c r="O349" s="8" t="s">
        <v>650</v>
      </c>
      <c r="P349" s="10">
        <v>46034</v>
      </c>
    </row>
    <row r="350" spans="1:16" ht="270" x14ac:dyDescent="0.2">
      <c r="A350" s="3" t="s">
        <v>21</v>
      </c>
      <c r="B350" s="4" t="s">
        <v>21</v>
      </c>
      <c r="C350" s="4" t="s">
        <v>823</v>
      </c>
      <c r="D350" s="4" t="s">
        <v>108</v>
      </c>
      <c r="E350" s="4" t="s">
        <v>51</v>
      </c>
      <c r="F350" s="5">
        <v>1</v>
      </c>
      <c r="G350" s="6">
        <v>104</v>
      </c>
      <c r="H350" s="11">
        <f>G350*0.14</f>
        <v>14.560000000000002</v>
      </c>
      <c r="I350" s="12">
        <f>G350*0.22</f>
        <v>22.88</v>
      </c>
      <c r="J350" s="12">
        <f>G350+H350+I350</f>
        <v>141.44</v>
      </c>
      <c r="K350" s="12">
        <f>J350*1.1</f>
        <v>155.584</v>
      </c>
      <c r="L350" s="7"/>
      <c r="M350" s="4" t="s">
        <v>654</v>
      </c>
      <c r="N350" s="7" t="s">
        <v>1048</v>
      </c>
      <c r="O350" s="8" t="s">
        <v>824</v>
      </c>
      <c r="P350" s="10">
        <v>46034</v>
      </c>
    </row>
    <row r="351" spans="1:16" ht="270" x14ac:dyDescent="0.2">
      <c r="A351" s="3" t="s">
        <v>21</v>
      </c>
      <c r="B351" s="4" t="s">
        <v>21</v>
      </c>
      <c r="C351" s="4" t="s">
        <v>825</v>
      </c>
      <c r="D351" s="4" t="s">
        <v>108</v>
      </c>
      <c r="E351" s="4" t="s">
        <v>51</v>
      </c>
      <c r="F351" s="5">
        <v>1</v>
      </c>
      <c r="G351" s="6">
        <v>104</v>
      </c>
      <c r="H351" s="11">
        <f>G351*0.14</f>
        <v>14.560000000000002</v>
      </c>
      <c r="I351" s="12">
        <f>G351*0.22</f>
        <v>22.88</v>
      </c>
      <c r="J351" s="12">
        <f>G351+H351+I351</f>
        <v>141.44</v>
      </c>
      <c r="K351" s="12">
        <f>J351*1.1</f>
        <v>155.584</v>
      </c>
      <c r="L351" s="7"/>
      <c r="M351" s="4" t="s">
        <v>654</v>
      </c>
      <c r="N351" s="7" t="s">
        <v>1048</v>
      </c>
      <c r="O351" s="8" t="s">
        <v>826</v>
      </c>
      <c r="P351" s="10">
        <v>46034</v>
      </c>
    </row>
    <row r="352" spans="1:16" ht="270" x14ac:dyDescent="0.2">
      <c r="A352" s="3" t="s">
        <v>21</v>
      </c>
      <c r="B352" s="4" t="s">
        <v>21</v>
      </c>
      <c r="C352" s="4" t="s">
        <v>867</v>
      </c>
      <c r="D352" s="4" t="s">
        <v>108</v>
      </c>
      <c r="E352" s="4" t="s">
        <v>51</v>
      </c>
      <c r="F352" s="5">
        <v>15</v>
      </c>
      <c r="G352" s="6">
        <v>1560</v>
      </c>
      <c r="H352" s="11">
        <f>G352*0.1</f>
        <v>156</v>
      </c>
      <c r="I352" s="12">
        <f>G352*0.15</f>
        <v>234</v>
      </c>
      <c r="J352" s="12">
        <f>G352+H352+I352</f>
        <v>1950</v>
      </c>
      <c r="K352" s="12">
        <f>J352*1.1</f>
        <v>2145</v>
      </c>
      <c r="L352" s="7"/>
      <c r="M352" s="4" t="s">
        <v>654</v>
      </c>
      <c r="N352" s="7" t="s">
        <v>1048</v>
      </c>
      <c r="O352" s="8" t="s">
        <v>868</v>
      </c>
      <c r="P352" s="10">
        <v>46034</v>
      </c>
    </row>
    <row r="353" spans="1:16" ht="270" x14ac:dyDescent="0.2">
      <c r="A353" s="3" t="s">
        <v>21</v>
      </c>
      <c r="B353" s="4" t="s">
        <v>21</v>
      </c>
      <c r="C353" s="4" t="s">
        <v>869</v>
      </c>
      <c r="D353" s="4" t="s">
        <v>108</v>
      </c>
      <c r="E353" s="4" t="s">
        <v>51</v>
      </c>
      <c r="F353" s="5">
        <v>15</v>
      </c>
      <c r="G353" s="6">
        <v>1560</v>
      </c>
      <c r="H353" s="11">
        <f>G353*0.1</f>
        <v>156</v>
      </c>
      <c r="I353" s="12">
        <f>G353*0.15</f>
        <v>234</v>
      </c>
      <c r="J353" s="12">
        <f>G353+H353+I353</f>
        <v>1950</v>
      </c>
      <c r="K353" s="12">
        <f>J353*1.1</f>
        <v>2145</v>
      </c>
      <c r="L353" s="7"/>
      <c r="M353" s="4" t="s">
        <v>654</v>
      </c>
      <c r="N353" s="7" t="s">
        <v>1048</v>
      </c>
      <c r="O353" s="8" t="s">
        <v>870</v>
      </c>
      <c r="P353" s="10">
        <v>46034</v>
      </c>
    </row>
    <row r="354" spans="1:16" ht="270" x14ac:dyDescent="0.2">
      <c r="A354" s="3" t="s">
        <v>21</v>
      </c>
      <c r="B354" s="4" t="s">
        <v>21</v>
      </c>
      <c r="C354" s="4" t="s">
        <v>871</v>
      </c>
      <c r="D354" s="4" t="s">
        <v>108</v>
      </c>
      <c r="E354" s="4" t="s">
        <v>51</v>
      </c>
      <c r="F354" s="5">
        <v>15</v>
      </c>
      <c r="G354" s="6">
        <v>1560</v>
      </c>
      <c r="H354" s="11">
        <f>G354*0.1</f>
        <v>156</v>
      </c>
      <c r="I354" s="12">
        <f>G354*0.15</f>
        <v>234</v>
      </c>
      <c r="J354" s="12">
        <f>G354+H354+I354</f>
        <v>1950</v>
      </c>
      <c r="K354" s="12">
        <f>J354*1.1</f>
        <v>2145</v>
      </c>
      <c r="L354" s="7"/>
      <c r="M354" s="4" t="s">
        <v>654</v>
      </c>
      <c r="N354" s="7" t="s">
        <v>1048</v>
      </c>
      <c r="O354" s="8" t="s">
        <v>872</v>
      </c>
      <c r="P354" s="10">
        <v>46034</v>
      </c>
    </row>
    <row r="355" spans="1:16" ht="270" x14ac:dyDescent="0.2">
      <c r="A355" s="3" t="s">
        <v>21</v>
      </c>
      <c r="B355" s="4" t="s">
        <v>21</v>
      </c>
      <c r="C355" s="4" t="s">
        <v>829</v>
      </c>
      <c r="D355" s="4" t="s">
        <v>108</v>
      </c>
      <c r="E355" s="4" t="s">
        <v>51</v>
      </c>
      <c r="F355" s="5">
        <v>25</v>
      </c>
      <c r="G355" s="6">
        <v>2600</v>
      </c>
      <c r="H355" s="11">
        <f>G355*0.1</f>
        <v>260</v>
      </c>
      <c r="I355" s="12">
        <f>G355*0.15</f>
        <v>390</v>
      </c>
      <c r="J355" s="12">
        <f>G355+H355+I355</f>
        <v>3250</v>
      </c>
      <c r="K355" s="12">
        <f>J355*1.1</f>
        <v>3575.0000000000005</v>
      </c>
      <c r="L355" s="7"/>
      <c r="M355" s="4" t="s">
        <v>654</v>
      </c>
      <c r="N355" s="7" t="s">
        <v>1048</v>
      </c>
      <c r="O355" s="8" t="s">
        <v>830</v>
      </c>
      <c r="P355" s="10">
        <v>46034</v>
      </c>
    </row>
    <row r="356" spans="1:16" ht="270" x14ac:dyDescent="0.2">
      <c r="A356" s="3" t="s">
        <v>21</v>
      </c>
      <c r="B356" s="4" t="s">
        <v>21</v>
      </c>
      <c r="C356" s="4" t="s">
        <v>831</v>
      </c>
      <c r="D356" s="4" t="s">
        <v>108</v>
      </c>
      <c r="E356" s="4" t="s">
        <v>51</v>
      </c>
      <c r="F356" s="5">
        <v>25</v>
      </c>
      <c r="G356" s="6">
        <v>2600</v>
      </c>
      <c r="H356" s="11">
        <f>G356*0.1</f>
        <v>260</v>
      </c>
      <c r="I356" s="12">
        <f>G356*0.15</f>
        <v>390</v>
      </c>
      <c r="J356" s="12">
        <f>G356+H356+I356</f>
        <v>3250</v>
      </c>
      <c r="K356" s="12">
        <f>J356*1.1</f>
        <v>3575.0000000000005</v>
      </c>
      <c r="L356" s="7"/>
      <c r="M356" s="4" t="s">
        <v>654</v>
      </c>
      <c r="N356" s="7" t="s">
        <v>1048</v>
      </c>
      <c r="O356" s="8" t="s">
        <v>832</v>
      </c>
      <c r="P356" s="10">
        <v>46034</v>
      </c>
    </row>
    <row r="357" spans="1:16" ht="270" x14ac:dyDescent="0.2">
      <c r="A357" s="3" t="s">
        <v>21</v>
      </c>
      <c r="B357" s="4" t="s">
        <v>21</v>
      </c>
      <c r="C357" s="4" t="s">
        <v>833</v>
      </c>
      <c r="D357" s="4" t="s">
        <v>108</v>
      </c>
      <c r="E357" s="4" t="s">
        <v>51</v>
      </c>
      <c r="F357" s="5">
        <v>25</v>
      </c>
      <c r="G357" s="6">
        <v>2600</v>
      </c>
      <c r="H357" s="11">
        <f>G357*0.1</f>
        <v>260</v>
      </c>
      <c r="I357" s="12">
        <f>G357*0.15</f>
        <v>390</v>
      </c>
      <c r="J357" s="12">
        <f>G357+H357+I357</f>
        <v>3250</v>
      </c>
      <c r="K357" s="12">
        <f>J357*1.1</f>
        <v>3575.0000000000005</v>
      </c>
      <c r="L357" s="7"/>
      <c r="M357" s="4" t="s">
        <v>654</v>
      </c>
      <c r="N357" s="7" t="s">
        <v>1048</v>
      </c>
      <c r="O357" s="8" t="s">
        <v>834</v>
      </c>
      <c r="P357" s="10">
        <v>46034</v>
      </c>
    </row>
    <row r="358" spans="1:16" ht="270" x14ac:dyDescent="0.2">
      <c r="A358" s="3" t="s">
        <v>21</v>
      </c>
      <c r="B358" s="4" t="s">
        <v>21</v>
      </c>
      <c r="C358" s="4" t="s">
        <v>671</v>
      </c>
      <c r="D358" s="4" t="s">
        <v>108</v>
      </c>
      <c r="E358" s="4" t="s">
        <v>51</v>
      </c>
      <c r="F358" s="5">
        <v>25</v>
      </c>
      <c r="G358" s="6">
        <v>2600</v>
      </c>
      <c r="H358" s="11">
        <f>G358*0.1</f>
        <v>260</v>
      </c>
      <c r="I358" s="12">
        <f>G358*0.15</f>
        <v>390</v>
      </c>
      <c r="J358" s="12">
        <f>G358+H358+I358</f>
        <v>3250</v>
      </c>
      <c r="K358" s="12">
        <f>J358*1.1</f>
        <v>3575.0000000000005</v>
      </c>
      <c r="L358" s="7"/>
      <c r="M358" s="4" t="s">
        <v>654</v>
      </c>
      <c r="N358" s="7" t="s">
        <v>1048</v>
      </c>
      <c r="O358" s="8" t="s">
        <v>672</v>
      </c>
      <c r="P358" s="10">
        <v>46034</v>
      </c>
    </row>
    <row r="359" spans="1:16" ht="270" x14ac:dyDescent="0.2">
      <c r="A359" s="3" t="s">
        <v>21</v>
      </c>
      <c r="B359" s="4" t="s">
        <v>21</v>
      </c>
      <c r="C359" s="4" t="s">
        <v>661</v>
      </c>
      <c r="D359" s="4" t="s">
        <v>108</v>
      </c>
      <c r="E359" s="4" t="s">
        <v>51</v>
      </c>
      <c r="F359" s="5">
        <v>15</v>
      </c>
      <c r="G359" s="6">
        <v>1560</v>
      </c>
      <c r="H359" s="11">
        <f>G359*0.1</f>
        <v>156</v>
      </c>
      <c r="I359" s="12">
        <f>G359*0.15</f>
        <v>234</v>
      </c>
      <c r="J359" s="12">
        <f>G359+H359+I359</f>
        <v>1950</v>
      </c>
      <c r="K359" s="12">
        <f>J359*1.1</f>
        <v>2145</v>
      </c>
      <c r="L359" s="7"/>
      <c r="M359" s="4" t="s">
        <v>654</v>
      </c>
      <c r="N359" s="7" t="s">
        <v>1048</v>
      </c>
      <c r="O359" s="8" t="s">
        <v>662</v>
      </c>
      <c r="P359" s="10">
        <v>46034</v>
      </c>
    </row>
    <row r="360" spans="1:16" ht="270" x14ac:dyDescent="0.2">
      <c r="A360" s="3" t="s">
        <v>21</v>
      </c>
      <c r="B360" s="4" t="s">
        <v>21</v>
      </c>
      <c r="C360" s="4" t="s">
        <v>663</v>
      </c>
      <c r="D360" s="4" t="s">
        <v>108</v>
      </c>
      <c r="E360" s="4" t="s">
        <v>51</v>
      </c>
      <c r="F360" s="5">
        <v>15</v>
      </c>
      <c r="G360" s="6">
        <v>1560</v>
      </c>
      <c r="H360" s="11">
        <f>G360*0.1</f>
        <v>156</v>
      </c>
      <c r="I360" s="12">
        <f>G360*0.15</f>
        <v>234</v>
      </c>
      <c r="J360" s="12">
        <f>G360+H360+I360</f>
        <v>1950</v>
      </c>
      <c r="K360" s="12">
        <f>J360*1.1</f>
        <v>2145</v>
      </c>
      <c r="L360" s="7"/>
      <c r="M360" s="4" t="s">
        <v>654</v>
      </c>
      <c r="N360" s="7" t="s">
        <v>1048</v>
      </c>
      <c r="O360" s="8" t="s">
        <v>664</v>
      </c>
      <c r="P360" s="10">
        <v>46034</v>
      </c>
    </row>
    <row r="361" spans="1:16" ht="270" x14ac:dyDescent="0.2">
      <c r="A361" s="3" t="s">
        <v>21</v>
      </c>
      <c r="B361" s="4" t="s">
        <v>21</v>
      </c>
      <c r="C361" s="4" t="s">
        <v>395</v>
      </c>
      <c r="D361" s="4" t="s">
        <v>108</v>
      </c>
      <c r="E361" s="4" t="s">
        <v>51</v>
      </c>
      <c r="F361" s="5">
        <v>25</v>
      </c>
      <c r="G361" s="6">
        <v>2600</v>
      </c>
      <c r="H361" s="11">
        <f>G361*0.1</f>
        <v>260</v>
      </c>
      <c r="I361" s="12">
        <f>G361*0.15</f>
        <v>390</v>
      </c>
      <c r="J361" s="12">
        <f>G361+H361+I361</f>
        <v>3250</v>
      </c>
      <c r="K361" s="12">
        <f>J361*1.1</f>
        <v>3575.0000000000005</v>
      </c>
      <c r="L361" s="7"/>
      <c r="M361" s="4" t="s">
        <v>654</v>
      </c>
      <c r="N361" s="7" t="s">
        <v>1048</v>
      </c>
      <c r="O361" s="8" t="s">
        <v>396</v>
      </c>
      <c r="P361" s="10">
        <v>46034</v>
      </c>
    </row>
    <row r="362" spans="1:16" ht="300" x14ac:dyDescent="0.2">
      <c r="A362" s="3" t="s">
        <v>21</v>
      </c>
      <c r="B362" s="4" t="s">
        <v>21</v>
      </c>
      <c r="C362" s="4" t="s">
        <v>333</v>
      </c>
      <c r="D362" s="4" t="s">
        <v>432</v>
      </c>
      <c r="E362" s="4" t="s">
        <v>72</v>
      </c>
      <c r="F362" s="5">
        <v>2</v>
      </c>
      <c r="G362" s="6">
        <v>1520</v>
      </c>
      <c r="H362" s="11">
        <f>G362*0.1</f>
        <v>152</v>
      </c>
      <c r="I362" s="12">
        <f>G362*0.15</f>
        <v>228</v>
      </c>
      <c r="J362" s="12">
        <f>G362+H362+I362</f>
        <v>1900</v>
      </c>
      <c r="K362" s="12">
        <f>J362*1.1</f>
        <v>2090</v>
      </c>
      <c r="L362" s="7"/>
      <c r="M362" s="4" t="s">
        <v>678</v>
      </c>
      <c r="N362" s="7" t="s">
        <v>1050</v>
      </c>
      <c r="O362" s="8" t="s">
        <v>334</v>
      </c>
      <c r="P362" s="10">
        <v>46034</v>
      </c>
    </row>
    <row r="363" spans="1:16" ht="300" x14ac:dyDescent="0.2">
      <c r="A363" s="3" t="s">
        <v>21</v>
      </c>
      <c r="B363" s="4" t="s">
        <v>21</v>
      </c>
      <c r="C363" s="4" t="s">
        <v>335</v>
      </c>
      <c r="D363" s="4" t="s">
        <v>432</v>
      </c>
      <c r="E363" s="4" t="s">
        <v>72</v>
      </c>
      <c r="F363" s="5">
        <v>2</v>
      </c>
      <c r="G363" s="6">
        <v>1520</v>
      </c>
      <c r="H363" s="11">
        <f>G363*0.1</f>
        <v>152</v>
      </c>
      <c r="I363" s="12">
        <f>G363*0.15</f>
        <v>228</v>
      </c>
      <c r="J363" s="12">
        <f>G363+H363+I363</f>
        <v>1900</v>
      </c>
      <c r="K363" s="12">
        <f>J363*1.1</f>
        <v>2090</v>
      </c>
      <c r="L363" s="7"/>
      <c r="M363" s="4" t="s">
        <v>678</v>
      </c>
      <c r="N363" s="7" t="s">
        <v>1050</v>
      </c>
      <c r="O363" s="8" t="s">
        <v>336</v>
      </c>
      <c r="P363" s="10">
        <v>46034</v>
      </c>
    </row>
    <row r="364" spans="1:16" ht="300" x14ac:dyDescent="0.2">
      <c r="A364" s="3" t="s">
        <v>21</v>
      </c>
      <c r="B364" s="4" t="s">
        <v>21</v>
      </c>
      <c r="C364" s="4" t="s">
        <v>454</v>
      </c>
      <c r="D364" s="4" t="s">
        <v>432</v>
      </c>
      <c r="E364" s="4" t="s">
        <v>72</v>
      </c>
      <c r="F364" s="5">
        <v>1</v>
      </c>
      <c r="G364" s="6">
        <v>760</v>
      </c>
      <c r="H364" s="11">
        <f>G364*0.1</f>
        <v>76</v>
      </c>
      <c r="I364" s="12">
        <f>G364*0.15</f>
        <v>114</v>
      </c>
      <c r="J364" s="12">
        <f>G364+H364+I364</f>
        <v>950</v>
      </c>
      <c r="K364" s="12">
        <f>J364*1.1</f>
        <v>1045</v>
      </c>
      <c r="L364" s="7"/>
      <c r="M364" s="4" t="s">
        <v>678</v>
      </c>
      <c r="N364" s="7" t="s">
        <v>1050</v>
      </c>
      <c r="O364" s="8" t="s">
        <v>246</v>
      </c>
      <c r="P364" s="10">
        <v>46034</v>
      </c>
    </row>
    <row r="365" spans="1:16" ht="300" x14ac:dyDescent="0.2">
      <c r="A365" s="3" t="s">
        <v>21</v>
      </c>
      <c r="B365" s="4" t="s">
        <v>21</v>
      </c>
      <c r="C365" s="4" t="s">
        <v>457</v>
      </c>
      <c r="D365" s="4" t="s">
        <v>432</v>
      </c>
      <c r="E365" s="4" t="s">
        <v>72</v>
      </c>
      <c r="F365" s="5">
        <v>1</v>
      </c>
      <c r="G365" s="6">
        <v>760</v>
      </c>
      <c r="H365" s="11">
        <f>G365*0.1</f>
        <v>76</v>
      </c>
      <c r="I365" s="12">
        <f>G365*0.15</f>
        <v>114</v>
      </c>
      <c r="J365" s="12">
        <f>G365+H365+I365</f>
        <v>950</v>
      </c>
      <c r="K365" s="12">
        <f>J365*1.1</f>
        <v>1045</v>
      </c>
      <c r="L365" s="7"/>
      <c r="M365" s="4" t="s">
        <v>678</v>
      </c>
      <c r="N365" s="7" t="s">
        <v>1050</v>
      </c>
      <c r="O365" s="8" t="s">
        <v>237</v>
      </c>
      <c r="P365" s="10">
        <v>46034</v>
      </c>
    </row>
    <row r="366" spans="1:16" ht="300" x14ac:dyDescent="0.2">
      <c r="A366" s="3" t="s">
        <v>21</v>
      </c>
      <c r="B366" s="4" t="s">
        <v>21</v>
      </c>
      <c r="C366" s="4" t="s">
        <v>462</v>
      </c>
      <c r="D366" s="4" t="s">
        <v>432</v>
      </c>
      <c r="E366" s="4" t="s">
        <v>72</v>
      </c>
      <c r="F366" s="5">
        <v>1</v>
      </c>
      <c r="G366" s="6">
        <v>760</v>
      </c>
      <c r="H366" s="11">
        <f>G366*0.1</f>
        <v>76</v>
      </c>
      <c r="I366" s="12">
        <f>G366*0.15</f>
        <v>114</v>
      </c>
      <c r="J366" s="12">
        <f>G366+H366+I366</f>
        <v>950</v>
      </c>
      <c r="K366" s="12">
        <f>J366*1.1</f>
        <v>1045</v>
      </c>
      <c r="L366" s="7"/>
      <c r="M366" s="4" t="s">
        <v>678</v>
      </c>
      <c r="N366" s="7" t="s">
        <v>1050</v>
      </c>
      <c r="O366" s="8" t="s">
        <v>239</v>
      </c>
      <c r="P366" s="10">
        <v>46034</v>
      </c>
    </row>
    <row r="367" spans="1:16" ht="300" x14ac:dyDescent="0.2">
      <c r="A367" s="3" t="s">
        <v>21</v>
      </c>
      <c r="B367" s="4" t="s">
        <v>21</v>
      </c>
      <c r="C367" s="4" t="s">
        <v>466</v>
      </c>
      <c r="D367" s="4" t="s">
        <v>432</v>
      </c>
      <c r="E367" s="4" t="s">
        <v>72</v>
      </c>
      <c r="F367" s="5">
        <v>1</v>
      </c>
      <c r="G367" s="6">
        <v>760</v>
      </c>
      <c r="H367" s="11">
        <f>G367*0.1</f>
        <v>76</v>
      </c>
      <c r="I367" s="12">
        <f>G367*0.15</f>
        <v>114</v>
      </c>
      <c r="J367" s="12">
        <f>G367+H367+I367</f>
        <v>950</v>
      </c>
      <c r="K367" s="12">
        <f>J367*1.1</f>
        <v>1045</v>
      </c>
      <c r="L367" s="7"/>
      <c r="M367" s="4" t="s">
        <v>678</v>
      </c>
      <c r="N367" s="7" t="s">
        <v>1050</v>
      </c>
      <c r="O367" s="8" t="s">
        <v>238</v>
      </c>
      <c r="P367" s="10">
        <v>46034</v>
      </c>
    </row>
    <row r="368" spans="1:16" ht="300" x14ac:dyDescent="0.2">
      <c r="A368" s="3" t="s">
        <v>21</v>
      </c>
      <c r="B368" s="4" t="s">
        <v>21</v>
      </c>
      <c r="C368" s="4" t="s">
        <v>693</v>
      </c>
      <c r="D368" s="4" t="s">
        <v>432</v>
      </c>
      <c r="E368" s="4" t="s">
        <v>72</v>
      </c>
      <c r="F368" s="5">
        <v>1</v>
      </c>
      <c r="G368" s="6">
        <v>807.5</v>
      </c>
      <c r="H368" s="11">
        <f>G368*0.1</f>
        <v>80.75</v>
      </c>
      <c r="I368" s="12">
        <f>G368*0.15</f>
        <v>121.125</v>
      </c>
      <c r="J368" s="12">
        <f>G368+H368+I368</f>
        <v>1009.375</v>
      </c>
      <c r="K368" s="12">
        <f>J368*1.1</f>
        <v>1110.3125</v>
      </c>
      <c r="L368" s="7"/>
      <c r="M368" s="4" t="s">
        <v>678</v>
      </c>
      <c r="N368" s="7" t="s">
        <v>1050</v>
      </c>
      <c r="O368" s="8" t="s">
        <v>694</v>
      </c>
      <c r="P368" s="10">
        <v>46034</v>
      </c>
    </row>
    <row r="369" spans="1:16" ht="300" x14ac:dyDescent="0.2">
      <c r="A369" s="3" t="s">
        <v>21</v>
      </c>
      <c r="B369" s="4" t="s">
        <v>21</v>
      </c>
      <c r="C369" s="4" t="s">
        <v>695</v>
      </c>
      <c r="D369" s="4" t="s">
        <v>432</v>
      </c>
      <c r="E369" s="4" t="s">
        <v>72</v>
      </c>
      <c r="F369" s="5">
        <v>2</v>
      </c>
      <c r="G369" s="6">
        <v>1615</v>
      </c>
      <c r="H369" s="11">
        <f>G369*0.1</f>
        <v>161.5</v>
      </c>
      <c r="I369" s="12">
        <f>G369*0.15</f>
        <v>242.25</v>
      </c>
      <c r="J369" s="12">
        <f>G369+H369+I369</f>
        <v>2018.75</v>
      </c>
      <c r="K369" s="12">
        <f>J369*1.1</f>
        <v>2220.625</v>
      </c>
      <c r="L369" s="7"/>
      <c r="M369" s="4" t="s">
        <v>678</v>
      </c>
      <c r="N369" s="7" t="s">
        <v>1050</v>
      </c>
      <c r="O369" s="8" t="s">
        <v>696</v>
      </c>
      <c r="P369" s="10">
        <v>46034</v>
      </c>
    </row>
    <row r="370" spans="1:16" ht="300" x14ac:dyDescent="0.2">
      <c r="A370" s="3" t="s">
        <v>21</v>
      </c>
      <c r="B370" s="4" t="s">
        <v>21</v>
      </c>
      <c r="C370" s="4" t="s">
        <v>80</v>
      </c>
      <c r="D370" s="4" t="s">
        <v>432</v>
      </c>
      <c r="E370" s="4" t="s">
        <v>72</v>
      </c>
      <c r="F370" s="5">
        <v>1</v>
      </c>
      <c r="G370" s="6">
        <v>117</v>
      </c>
      <c r="H370" s="11">
        <f>G370*0.14</f>
        <v>16.380000000000003</v>
      </c>
      <c r="I370" s="12">
        <f>G370*0.22</f>
        <v>25.74</v>
      </c>
      <c r="J370" s="12">
        <f>G370+H370+I370</f>
        <v>159.12</v>
      </c>
      <c r="K370" s="12">
        <f>J370*1.1</f>
        <v>175.03200000000001</v>
      </c>
      <c r="L370" s="7"/>
      <c r="M370" s="4" t="s">
        <v>678</v>
      </c>
      <c r="N370" s="7" t="s">
        <v>1049</v>
      </c>
      <c r="O370" s="8" t="s">
        <v>81</v>
      </c>
      <c r="P370" s="10">
        <v>46034</v>
      </c>
    </row>
    <row r="371" spans="1:16" ht="300" x14ac:dyDescent="0.2">
      <c r="A371" s="3" t="s">
        <v>21</v>
      </c>
      <c r="B371" s="4" t="s">
        <v>21</v>
      </c>
      <c r="C371" s="4" t="s">
        <v>76</v>
      </c>
      <c r="D371" s="4" t="s">
        <v>432</v>
      </c>
      <c r="E371" s="4" t="s">
        <v>72</v>
      </c>
      <c r="F371" s="5">
        <v>1</v>
      </c>
      <c r="G371" s="6">
        <v>117</v>
      </c>
      <c r="H371" s="11">
        <f>G371*0.14</f>
        <v>16.380000000000003</v>
      </c>
      <c r="I371" s="12">
        <f>G371*0.22</f>
        <v>25.74</v>
      </c>
      <c r="J371" s="12">
        <f>G371+H371+I371</f>
        <v>159.12</v>
      </c>
      <c r="K371" s="12">
        <f>J371*1.1</f>
        <v>175.03200000000001</v>
      </c>
      <c r="L371" s="7"/>
      <c r="M371" s="4" t="s">
        <v>678</v>
      </c>
      <c r="N371" s="7" t="s">
        <v>1049</v>
      </c>
      <c r="O371" s="8" t="s">
        <v>77</v>
      </c>
      <c r="P371" s="10">
        <v>46034</v>
      </c>
    </row>
    <row r="372" spans="1:16" ht="300" x14ac:dyDescent="0.2">
      <c r="A372" s="3" t="s">
        <v>21</v>
      </c>
      <c r="B372" s="4" t="s">
        <v>21</v>
      </c>
      <c r="C372" s="4" t="s">
        <v>260</v>
      </c>
      <c r="D372" s="4" t="s">
        <v>432</v>
      </c>
      <c r="E372" s="4" t="s">
        <v>72</v>
      </c>
      <c r="F372" s="5">
        <v>22</v>
      </c>
      <c r="G372" s="6">
        <v>2574</v>
      </c>
      <c r="H372" s="11">
        <f>G372*0.1</f>
        <v>257.40000000000003</v>
      </c>
      <c r="I372" s="12">
        <f>G372*0.15</f>
        <v>386.09999999999997</v>
      </c>
      <c r="J372" s="12">
        <f>G372+H372+I372</f>
        <v>3217.5</v>
      </c>
      <c r="K372" s="12">
        <f>J372*1.1</f>
        <v>3539.2500000000005</v>
      </c>
      <c r="L372" s="7"/>
      <c r="M372" s="4" t="s">
        <v>678</v>
      </c>
      <c r="N372" s="7" t="s">
        <v>1049</v>
      </c>
      <c r="O372" s="8" t="s">
        <v>261</v>
      </c>
      <c r="P372" s="10">
        <v>46034</v>
      </c>
    </row>
    <row r="373" spans="1:16" ht="300" x14ac:dyDescent="0.2">
      <c r="A373" s="3" t="s">
        <v>21</v>
      </c>
      <c r="B373" s="4" t="s">
        <v>21</v>
      </c>
      <c r="C373" s="4" t="s">
        <v>274</v>
      </c>
      <c r="D373" s="4" t="s">
        <v>432</v>
      </c>
      <c r="E373" s="4" t="s">
        <v>72</v>
      </c>
      <c r="F373" s="5">
        <v>22</v>
      </c>
      <c r="G373" s="6">
        <v>2574</v>
      </c>
      <c r="H373" s="11">
        <f>G373*0.1</f>
        <v>257.40000000000003</v>
      </c>
      <c r="I373" s="12">
        <f>G373*0.15</f>
        <v>386.09999999999997</v>
      </c>
      <c r="J373" s="12">
        <f>G373+H373+I373</f>
        <v>3217.5</v>
      </c>
      <c r="K373" s="12">
        <f>J373*1.1</f>
        <v>3539.2500000000005</v>
      </c>
      <c r="L373" s="7"/>
      <c r="M373" s="4" t="s">
        <v>678</v>
      </c>
      <c r="N373" s="7" t="s">
        <v>1049</v>
      </c>
      <c r="O373" s="8" t="s">
        <v>275</v>
      </c>
      <c r="P373" s="10">
        <v>46034</v>
      </c>
    </row>
    <row r="374" spans="1:16" ht="300" x14ac:dyDescent="0.2">
      <c r="A374" s="3" t="s">
        <v>21</v>
      </c>
      <c r="B374" s="4" t="s">
        <v>21</v>
      </c>
      <c r="C374" s="4" t="s">
        <v>337</v>
      </c>
      <c r="D374" s="4" t="s">
        <v>432</v>
      </c>
      <c r="E374" s="4" t="s">
        <v>72</v>
      </c>
      <c r="F374" s="5">
        <v>2</v>
      </c>
      <c r="G374" s="6">
        <v>1710</v>
      </c>
      <c r="H374" s="11">
        <f>G374*0.1</f>
        <v>171</v>
      </c>
      <c r="I374" s="12">
        <f>G374*0.15</f>
        <v>256.5</v>
      </c>
      <c r="J374" s="12">
        <f>G374+H374+I374</f>
        <v>2137.5</v>
      </c>
      <c r="K374" s="12">
        <f>J374*1.1</f>
        <v>2351.25</v>
      </c>
      <c r="L374" s="7"/>
      <c r="M374" s="4" t="s">
        <v>678</v>
      </c>
      <c r="N374" s="7" t="s">
        <v>1050</v>
      </c>
      <c r="O374" s="8" t="s">
        <v>338</v>
      </c>
      <c r="P374" s="10">
        <v>46034</v>
      </c>
    </row>
    <row r="375" spans="1:16" ht="300" x14ac:dyDescent="0.2">
      <c r="A375" s="3" t="s">
        <v>21</v>
      </c>
      <c r="B375" s="4" t="s">
        <v>21</v>
      </c>
      <c r="C375" s="4" t="s">
        <v>339</v>
      </c>
      <c r="D375" s="4" t="s">
        <v>432</v>
      </c>
      <c r="E375" s="4" t="s">
        <v>72</v>
      </c>
      <c r="F375" s="5">
        <v>2</v>
      </c>
      <c r="G375" s="6">
        <v>1710</v>
      </c>
      <c r="H375" s="11">
        <f>G375*0.1</f>
        <v>171</v>
      </c>
      <c r="I375" s="12">
        <f>G375*0.15</f>
        <v>256.5</v>
      </c>
      <c r="J375" s="12">
        <f>G375+H375+I375</f>
        <v>2137.5</v>
      </c>
      <c r="K375" s="12">
        <f>J375*1.1</f>
        <v>2351.25</v>
      </c>
      <c r="L375" s="7"/>
      <c r="M375" s="4" t="s">
        <v>678</v>
      </c>
      <c r="N375" s="7" t="s">
        <v>1050</v>
      </c>
      <c r="O375" s="8" t="s">
        <v>340</v>
      </c>
      <c r="P375" s="10">
        <v>46034</v>
      </c>
    </row>
    <row r="376" spans="1:16" ht="300" x14ac:dyDescent="0.2">
      <c r="A376" s="3" t="s">
        <v>21</v>
      </c>
      <c r="B376" s="4" t="s">
        <v>21</v>
      </c>
      <c r="C376" s="4" t="s">
        <v>474</v>
      </c>
      <c r="D376" s="4" t="s">
        <v>432</v>
      </c>
      <c r="E376" s="4" t="s">
        <v>72</v>
      </c>
      <c r="F376" s="5">
        <v>1</v>
      </c>
      <c r="G376" s="6">
        <v>855</v>
      </c>
      <c r="H376" s="11">
        <f>G376*0.1</f>
        <v>85.5</v>
      </c>
      <c r="I376" s="12">
        <f>G376*0.15</f>
        <v>128.25</v>
      </c>
      <c r="J376" s="12">
        <f>G376+H376+I376</f>
        <v>1068.75</v>
      </c>
      <c r="K376" s="12">
        <f>J376*1.1</f>
        <v>1175.625</v>
      </c>
      <c r="L376" s="7"/>
      <c r="M376" s="4" t="s">
        <v>678</v>
      </c>
      <c r="N376" s="7" t="s">
        <v>1050</v>
      </c>
      <c r="O376" s="8" t="s">
        <v>67</v>
      </c>
      <c r="P376" s="10">
        <v>46034</v>
      </c>
    </row>
    <row r="377" spans="1:16" ht="300" x14ac:dyDescent="0.2">
      <c r="A377" s="3" t="s">
        <v>21</v>
      </c>
      <c r="B377" s="4" t="s">
        <v>21</v>
      </c>
      <c r="C377" s="4" t="s">
        <v>697</v>
      </c>
      <c r="D377" s="4" t="s">
        <v>432</v>
      </c>
      <c r="E377" s="4" t="s">
        <v>72</v>
      </c>
      <c r="F377" s="5">
        <v>1</v>
      </c>
      <c r="G377" s="6">
        <v>902.5</v>
      </c>
      <c r="H377" s="11">
        <f>G377*0.1</f>
        <v>90.25</v>
      </c>
      <c r="I377" s="12">
        <f>G377*0.15</f>
        <v>135.375</v>
      </c>
      <c r="J377" s="12">
        <f>G377+H377+I377</f>
        <v>1128.125</v>
      </c>
      <c r="K377" s="12">
        <f>J377*1.1</f>
        <v>1240.9375</v>
      </c>
      <c r="L377" s="7"/>
      <c r="M377" s="4" t="s">
        <v>678</v>
      </c>
      <c r="N377" s="7" t="s">
        <v>1050</v>
      </c>
      <c r="O377" s="8" t="s">
        <v>698</v>
      </c>
      <c r="P377" s="10">
        <v>46034</v>
      </c>
    </row>
    <row r="378" spans="1:16" ht="300" x14ac:dyDescent="0.2">
      <c r="A378" s="3" t="s">
        <v>21</v>
      </c>
      <c r="B378" s="4" t="s">
        <v>21</v>
      </c>
      <c r="C378" s="4" t="s">
        <v>699</v>
      </c>
      <c r="D378" s="4" t="s">
        <v>432</v>
      </c>
      <c r="E378" s="4" t="s">
        <v>72</v>
      </c>
      <c r="F378" s="5">
        <v>2</v>
      </c>
      <c r="G378" s="6">
        <v>1805</v>
      </c>
      <c r="H378" s="11">
        <f>G378*0.1</f>
        <v>180.5</v>
      </c>
      <c r="I378" s="12">
        <f>G378*0.15</f>
        <v>270.75</v>
      </c>
      <c r="J378" s="12">
        <f>G378+H378+I378</f>
        <v>2256.25</v>
      </c>
      <c r="K378" s="12">
        <f>J378*1.1</f>
        <v>2481.875</v>
      </c>
      <c r="L378" s="7"/>
      <c r="M378" s="4" t="s">
        <v>678</v>
      </c>
      <c r="N378" s="7" t="s">
        <v>1050</v>
      </c>
      <c r="O378" s="8" t="s">
        <v>700</v>
      </c>
      <c r="P378" s="10">
        <v>46034</v>
      </c>
    </row>
    <row r="379" spans="1:16" ht="135" x14ac:dyDescent="0.2">
      <c r="A379" s="3" t="s">
        <v>21</v>
      </c>
      <c r="B379" s="4" t="s">
        <v>21</v>
      </c>
      <c r="C379" s="4" t="s">
        <v>852</v>
      </c>
      <c r="D379" s="4" t="s">
        <v>223</v>
      </c>
      <c r="E379" s="4" t="s">
        <v>72</v>
      </c>
      <c r="F379" s="5">
        <v>1</v>
      </c>
      <c r="G379" s="6">
        <v>95</v>
      </c>
      <c r="H379" s="11">
        <f>G379*0.17</f>
        <v>16.150000000000002</v>
      </c>
      <c r="I379" s="12">
        <f>G379*0.3</f>
        <v>28.5</v>
      </c>
      <c r="J379" s="12">
        <f>G379+H379+I379</f>
        <v>139.65</v>
      </c>
      <c r="K379" s="12">
        <f>J379*1.1</f>
        <v>153.61500000000001</v>
      </c>
      <c r="L379" s="7"/>
      <c r="M379" s="4" t="s">
        <v>848</v>
      </c>
      <c r="N379" s="7" t="s">
        <v>1050</v>
      </c>
      <c r="O379" s="8" t="s">
        <v>407</v>
      </c>
      <c r="P379" s="10">
        <v>46034</v>
      </c>
    </row>
    <row r="380" spans="1:16" ht="270" x14ac:dyDescent="0.2">
      <c r="A380" s="3" t="s">
        <v>21</v>
      </c>
      <c r="B380" s="4" t="s">
        <v>21</v>
      </c>
      <c r="C380" s="4" t="s">
        <v>873</v>
      </c>
      <c r="D380" s="4" t="s">
        <v>108</v>
      </c>
      <c r="E380" s="4" t="s">
        <v>51</v>
      </c>
      <c r="F380" s="5">
        <v>15</v>
      </c>
      <c r="G380" s="6">
        <v>1425</v>
      </c>
      <c r="H380" s="11">
        <f>G380*0.1</f>
        <v>142.5</v>
      </c>
      <c r="I380" s="12">
        <f>G380*0.15</f>
        <v>213.75</v>
      </c>
      <c r="J380" s="12">
        <f>G380+H380+I380</f>
        <v>1781.25</v>
      </c>
      <c r="K380" s="12">
        <f>J380*1.1</f>
        <v>1959.3750000000002</v>
      </c>
      <c r="L380" s="7"/>
      <c r="M380" s="4" t="s">
        <v>654</v>
      </c>
      <c r="N380" s="7" t="s">
        <v>1048</v>
      </c>
      <c r="O380" s="8" t="s">
        <v>874</v>
      </c>
      <c r="P380" s="10">
        <v>46034</v>
      </c>
    </row>
    <row r="381" spans="1:16" ht="135" x14ac:dyDescent="0.2">
      <c r="A381" s="3" t="s">
        <v>21</v>
      </c>
      <c r="B381" s="4" t="s">
        <v>21</v>
      </c>
      <c r="C381" s="4" t="s">
        <v>386</v>
      </c>
      <c r="D381" s="4" t="s">
        <v>223</v>
      </c>
      <c r="E381" s="4" t="s">
        <v>72</v>
      </c>
      <c r="F381" s="5">
        <v>22</v>
      </c>
      <c r="G381" s="6">
        <v>2090</v>
      </c>
      <c r="H381" s="11">
        <f>G381*0.1</f>
        <v>209</v>
      </c>
      <c r="I381" s="12">
        <f>G381*0.15</f>
        <v>313.5</v>
      </c>
      <c r="J381" s="12">
        <f>G381+H381+I381</f>
        <v>2612.5</v>
      </c>
      <c r="K381" s="12">
        <f>J381*1.1</f>
        <v>2873.7500000000005</v>
      </c>
      <c r="L381" s="7"/>
      <c r="M381" s="4" t="s">
        <v>848</v>
      </c>
      <c r="N381" s="7" t="s">
        <v>1050</v>
      </c>
      <c r="O381" s="8" t="s">
        <v>387</v>
      </c>
      <c r="P381" s="10">
        <v>46034</v>
      </c>
    </row>
    <row r="382" spans="1:16" ht="270" x14ac:dyDescent="0.2">
      <c r="A382" s="3" t="s">
        <v>21</v>
      </c>
      <c r="B382" s="4" t="s">
        <v>21</v>
      </c>
      <c r="C382" s="4" t="s">
        <v>289</v>
      </c>
      <c r="D382" s="4" t="s">
        <v>108</v>
      </c>
      <c r="E382" s="4" t="s">
        <v>51</v>
      </c>
      <c r="F382" s="5">
        <v>24</v>
      </c>
      <c r="G382" s="6">
        <v>2280</v>
      </c>
      <c r="H382" s="11">
        <f>G382*0.1</f>
        <v>228</v>
      </c>
      <c r="I382" s="12">
        <f>G382*0.15</f>
        <v>342</v>
      </c>
      <c r="J382" s="12">
        <f>G382+H382+I382</f>
        <v>2850</v>
      </c>
      <c r="K382" s="12">
        <f>J382*1.1</f>
        <v>3135.0000000000005</v>
      </c>
      <c r="L382" s="7"/>
      <c r="M382" s="4" t="s">
        <v>654</v>
      </c>
      <c r="N382" s="7" t="s">
        <v>1048</v>
      </c>
      <c r="O382" s="8" t="s">
        <v>290</v>
      </c>
      <c r="P382" s="10">
        <v>46034</v>
      </c>
    </row>
    <row r="383" spans="1:16" ht="270" x14ac:dyDescent="0.2">
      <c r="A383" s="3" t="s">
        <v>21</v>
      </c>
      <c r="B383" s="4" t="s">
        <v>21</v>
      </c>
      <c r="C383" s="4" t="s">
        <v>291</v>
      </c>
      <c r="D383" s="4" t="s">
        <v>108</v>
      </c>
      <c r="E383" s="4" t="s">
        <v>51</v>
      </c>
      <c r="F383" s="5">
        <v>25</v>
      </c>
      <c r="G383" s="6">
        <v>2375</v>
      </c>
      <c r="H383" s="11">
        <f>G383*0.1</f>
        <v>237.5</v>
      </c>
      <c r="I383" s="12">
        <f>G383*0.15</f>
        <v>356.25</v>
      </c>
      <c r="J383" s="12">
        <f>G383+H383+I383</f>
        <v>2968.75</v>
      </c>
      <c r="K383" s="12">
        <f>J383*1.1</f>
        <v>3265.6250000000005</v>
      </c>
      <c r="L383" s="7"/>
      <c r="M383" s="4" t="s">
        <v>654</v>
      </c>
      <c r="N383" s="7" t="s">
        <v>1048</v>
      </c>
      <c r="O383" s="8" t="s">
        <v>292</v>
      </c>
      <c r="P383" s="10">
        <v>46034</v>
      </c>
    </row>
    <row r="384" spans="1:16" ht="270" x14ac:dyDescent="0.2">
      <c r="A384" s="3" t="s">
        <v>21</v>
      </c>
      <c r="B384" s="4" t="s">
        <v>21</v>
      </c>
      <c r="C384" s="4" t="s">
        <v>839</v>
      </c>
      <c r="D384" s="4" t="s">
        <v>108</v>
      </c>
      <c r="E384" s="4" t="s">
        <v>51</v>
      </c>
      <c r="F384" s="5">
        <v>25</v>
      </c>
      <c r="G384" s="6">
        <v>2375</v>
      </c>
      <c r="H384" s="11">
        <f>G384*0.1</f>
        <v>237.5</v>
      </c>
      <c r="I384" s="12">
        <f>G384*0.15</f>
        <v>356.25</v>
      </c>
      <c r="J384" s="12">
        <f>G384+H384+I384</f>
        <v>2968.75</v>
      </c>
      <c r="K384" s="12">
        <f>J384*1.1</f>
        <v>3265.6250000000005</v>
      </c>
      <c r="L384" s="7"/>
      <c r="M384" s="4" t="s">
        <v>654</v>
      </c>
      <c r="N384" s="7" t="s">
        <v>1048</v>
      </c>
      <c r="O384" s="8" t="s">
        <v>840</v>
      </c>
      <c r="P384" s="10">
        <v>46034</v>
      </c>
    </row>
    <row r="385" spans="1:16" ht="270" x14ac:dyDescent="0.2">
      <c r="A385" s="3" t="s">
        <v>21</v>
      </c>
      <c r="B385" s="4" t="s">
        <v>21</v>
      </c>
      <c r="C385" s="4" t="s">
        <v>293</v>
      </c>
      <c r="D385" s="4" t="s">
        <v>108</v>
      </c>
      <c r="E385" s="4" t="s">
        <v>51</v>
      </c>
      <c r="F385" s="5">
        <v>30</v>
      </c>
      <c r="G385" s="6">
        <v>2850</v>
      </c>
      <c r="H385" s="11">
        <f>G385*0.1</f>
        <v>285</v>
      </c>
      <c r="I385" s="12">
        <f>G385*0.15</f>
        <v>427.5</v>
      </c>
      <c r="J385" s="12">
        <f>G385+H385+I385</f>
        <v>3562.5</v>
      </c>
      <c r="K385" s="12">
        <f>J385*1.1</f>
        <v>3918.7500000000005</v>
      </c>
      <c r="L385" s="7"/>
      <c r="M385" s="4" t="s">
        <v>654</v>
      </c>
      <c r="N385" s="7" t="s">
        <v>1048</v>
      </c>
      <c r="O385" s="8" t="s">
        <v>294</v>
      </c>
      <c r="P385" s="10">
        <v>46034</v>
      </c>
    </row>
    <row r="386" spans="1:16" ht="270" x14ac:dyDescent="0.2">
      <c r="A386" s="3" t="s">
        <v>21</v>
      </c>
      <c r="B386" s="4" t="s">
        <v>21</v>
      </c>
      <c r="C386" s="4" t="s">
        <v>347</v>
      </c>
      <c r="D386" s="4" t="s">
        <v>108</v>
      </c>
      <c r="E386" s="4" t="s">
        <v>51</v>
      </c>
      <c r="F386" s="5">
        <v>1</v>
      </c>
      <c r="G386" s="6">
        <v>95</v>
      </c>
      <c r="H386" s="11">
        <f>G386*0.17</f>
        <v>16.150000000000002</v>
      </c>
      <c r="I386" s="12">
        <f>G386*0.3</f>
        <v>28.5</v>
      </c>
      <c r="J386" s="12">
        <f>G386+H386+I386</f>
        <v>139.65</v>
      </c>
      <c r="K386" s="12">
        <f>J386*1.1</f>
        <v>153.61500000000001</v>
      </c>
      <c r="L386" s="7"/>
      <c r="M386" s="4" t="s">
        <v>654</v>
      </c>
      <c r="N386" s="7" t="s">
        <v>1048</v>
      </c>
      <c r="O386" s="8" t="s">
        <v>348</v>
      </c>
      <c r="P386" s="10">
        <v>46034</v>
      </c>
    </row>
    <row r="387" spans="1:16" ht="270" x14ac:dyDescent="0.2">
      <c r="A387" s="3" t="s">
        <v>21</v>
      </c>
      <c r="B387" s="4" t="s">
        <v>21</v>
      </c>
      <c r="C387" s="4" t="s">
        <v>345</v>
      </c>
      <c r="D387" s="4" t="s">
        <v>108</v>
      </c>
      <c r="E387" s="4" t="s">
        <v>51</v>
      </c>
      <c r="F387" s="5">
        <v>15</v>
      </c>
      <c r="G387" s="6">
        <v>1425</v>
      </c>
      <c r="H387" s="11">
        <f>G387*0.1</f>
        <v>142.5</v>
      </c>
      <c r="I387" s="12">
        <f>G387*0.15</f>
        <v>213.75</v>
      </c>
      <c r="J387" s="12">
        <f>G387+H387+I387</f>
        <v>1781.25</v>
      </c>
      <c r="K387" s="12">
        <f>J387*1.1</f>
        <v>1959.3750000000002</v>
      </c>
      <c r="L387" s="7"/>
      <c r="M387" s="4" t="s">
        <v>654</v>
      </c>
      <c r="N387" s="7" t="s">
        <v>1048</v>
      </c>
      <c r="O387" s="8" t="s">
        <v>346</v>
      </c>
      <c r="P387" s="10">
        <v>46034</v>
      </c>
    </row>
    <row r="388" spans="1:16" ht="270" x14ac:dyDescent="0.2">
      <c r="A388" s="3" t="s">
        <v>21</v>
      </c>
      <c r="B388" s="4" t="s">
        <v>21</v>
      </c>
      <c r="C388" s="4" t="s">
        <v>673</v>
      </c>
      <c r="D388" s="4" t="s">
        <v>108</v>
      </c>
      <c r="E388" s="4" t="s">
        <v>51</v>
      </c>
      <c r="F388" s="5">
        <v>25</v>
      </c>
      <c r="G388" s="6">
        <v>2375</v>
      </c>
      <c r="H388" s="11">
        <f>G388*0.1</f>
        <v>237.5</v>
      </c>
      <c r="I388" s="12">
        <f>G388*0.15</f>
        <v>356.25</v>
      </c>
      <c r="J388" s="12">
        <f>G388+H388+I388</f>
        <v>2968.75</v>
      </c>
      <c r="K388" s="12">
        <f>J388*1.1</f>
        <v>3265.6250000000005</v>
      </c>
      <c r="L388" s="7"/>
      <c r="M388" s="4" t="s">
        <v>654</v>
      </c>
      <c r="N388" s="7" t="s">
        <v>1048</v>
      </c>
      <c r="O388" s="8" t="s">
        <v>674</v>
      </c>
      <c r="P388" s="10">
        <v>46034</v>
      </c>
    </row>
    <row r="389" spans="1:16" ht="135" x14ac:dyDescent="0.2">
      <c r="A389" s="3" t="s">
        <v>21</v>
      </c>
      <c r="B389" s="4" t="s">
        <v>21</v>
      </c>
      <c r="C389" s="4" t="s">
        <v>853</v>
      </c>
      <c r="D389" s="4" t="s">
        <v>223</v>
      </c>
      <c r="E389" s="4" t="s">
        <v>72</v>
      </c>
      <c r="F389" s="5">
        <v>1</v>
      </c>
      <c r="G389" s="6">
        <v>95</v>
      </c>
      <c r="H389" s="11">
        <f>G389*0.17</f>
        <v>16.150000000000002</v>
      </c>
      <c r="I389" s="12">
        <f>G389*0.3</f>
        <v>28.5</v>
      </c>
      <c r="J389" s="12">
        <f>G389+H389+I389</f>
        <v>139.65</v>
      </c>
      <c r="K389" s="12">
        <f>J389*1.1</f>
        <v>153.61500000000001</v>
      </c>
      <c r="L389" s="7"/>
      <c r="M389" s="4" t="s">
        <v>848</v>
      </c>
      <c r="N389" s="7" t="s">
        <v>1050</v>
      </c>
      <c r="O389" s="8" t="s">
        <v>150</v>
      </c>
      <c r="P389" s="10">
        <v>46034</v>
      </c>
    </row>
    <row r="390" spans="1:16" ht="120" x14ac:dyDescent="0.2">
      <c r="A390" s="3" t="s">
        <v>21</v>
      </c>
      <c r="B390" s="4" t="s">
        <v>21</v>
      </c>
      <c r="C390" s="4" t="s">
        <v>102</v>
      </c>
      <c r="D390" s="4" t="s">
        <v>90</v>
      </c>
      <c r="E390" s="4" t="s">
        <v>51</v>
      </c>
      <c r="F390" s="5">
        <v>1</v>
      </c>
      <c r="G390" s="6">
        <v>104</v>
      </c>
      <c r="H390" s="11">
        <f>G390*0.14</f>
        <v>14.560000000000002</v>
      </c>
      <c r="I390" s="12">
        <f>G390*0.22</f>
        <v>22.88</v>
      </c>
      <c r="J390" s="12">
        <f>G390+H390+I390</f>
        <v>141.44</v>
      </c>
      <c r="K390" s="12">
        <f>J390*1.1</f>
        <v>155.584</v>
      </c>
      <c r="L390" s="7"/>
      <c r="M390" s="4" t="s">
        <v>73</v>
      </c>
      <c r="N390" s="7" t="s">
        <v>1049</v>
      </c>
      <c r="O390" s="8" t="s">
        <v>103</v>
      </c>
      <c r="P390" s="10">
        <v>46034</v>
      </c>
    </row>
    <row r="391" spans="1:16" ht="120" x14ac:dyDescent="0.2">
      <c r="A391" s="3" t="s">
        <v>21</v>
      </c>
      <c r="B391" s="4" t="s">
        <v>21</v>
      </c>
      <c r="C391" s="4" t="s">
        <v>102</v>
      </c>
      <c r="D391" s="4" t="s">
        <v>90</v>
      </c>
      <c r="E391" s="4" t="s">
        <v>72</v>
      </c>
      <c r="F391" s="5">
        <v>1</v>
      </c>
      <c r="G391" s="6">
        <v>104</v>
      </c>
      <c r="H391" s="11">
        <f>G391*0.14</f>
        <v>14.560000000000002</v>
      </c>
      <c r="I391" s="12">
        <f>G391*0.22</f>
        <v>22.88</v>
      </c>
      <c r="J391" s="12">
        <f>G391+H391+I391</f>
        <v>141.44</v>
      </c>
      <c r="K391" s="12">
        <f>J391*1.1</f>
        <v>155.584</v>
      </c>
      <c r="L391" s="7"/>
      <c r="M391" s="4" t="s">
        <v>806</v>
      </c>
      <c r="N391" s="7" t="s">
        <v>1049</v>
      </c>
      <c r="O391" s="8" t="s">
        <v>808</v>
      </c>
      <c r="P391" s="10">
        <v>46034</v>
      </c>
    </row>
    <row r="392" spans="1:16" ht="135" x14ac:dyDescent="0.2">
      <c r="A392" s="3" t="s">
        <v>21</v>
      </c>
      <c r="B392" s="4" t="s">
        <v>21</v>
      </c>
      <c r="C392" s="4" t="s">
        <v>855</v>
      </c>
      <c r="D392" s="4" t="s">
        <v>223</v>
      </c>
      <c r="E392" s="4" t="s">
        <v>72</v>
      </c>
      <c r="F392" s="5">
        <v>12</v>
      </c>
      <c r="G392" s="6">
        <v>1140</v>
      </c>
      <c r="H392" s="11">
        <f>G392*0.1</f>
        <v>114</v>
      </c>
      <c r="I392" s="12">
        <f>G392*0.15</f>
        <v>171</v>
      </c>
      <c r="J392" s="12">
        <f>G392+H392+I392</f>
        <v>1425</v>
      </c>
      <c r="K392" s="12">
        <f>J392*1.1</f>
        <v>1567.5000000000002</v>
      </c>
      <c r="L392" s="7"/>
      <c r="M392" s="4" t="s">
        <v>848</v>
      </c>
      <c r="N392" s="7" t="s">
        <v>1050</v>
      </c>
      <c r="O392" s="8" t="s">
        <v>151</v>
      </c>
      <c r="P392" s="10">
        <v>46034</v>
      </c>
    </row>
    <row r="393" spans="1:16" ht="135" x14ac:dyDescent="0.2">
      <c r="A393" s="3" t="s">
        <v>21</v>
      </c>
      <c r="B393" s="4" t="s">
        <v>21</v>
      </c>
      <c r="C393" s="4" t="s">
        <v>644</v>
      </c>
      <c r="D393" s="4" t="s">
        <v>223</v>
      </c>
      <c r="E393" s="4" t="s">
        <v>72</v>
      </c>
      <c r="F393" s="5">
        <v>22</v>
      </c>
      <c r="G393" s="6">
        <v>2090</v>
      </c>
      <c r="H393" s="11">
        <f>G393*0.1</f>
        <v>209</v>
      </c>
      <c r="I393" s="12">
        <f>G393*0.15</f>
        <v>313.5</v>
      </c>
      <c r="J393" s="12">
        <f>G393+H393+I393</f>
        <v>2612.5</v>
      </c>
      <c r="K393" s="12">
        <f>J393*1.1</f>
        <v>2873.7500000000005</v>
      </c>
      <c r="L393" s="7"/>
      <c r="M393" s="4" t="s">
        <v>848</v>
      </c>
      <c r="N393" s="7" t="s">
        <v>1050</v>
      </c>
      <c r="O393" s="8" t="s">
        <v>645</v>
      </c>
      <c r="P393" s="10">
        <v>46034</v>
      </c>
    </row>
    <row r="394" spans="1:16" ht="300" x14ac:dyDescent="0.2">
      <c r="A394" s="3" t="s">
        <v>21</v>
      </c>
      <c r="B394" s="4" t="s">
        <v>21</v>
      </c>
      <c r="C394" s="4" t="s">
        <v>994</v>
      </c>
      <c r="D394" s="4" t="s">
        <v>432</v>
      </c>
      <c r="E394" s="4" t="s">
        <v>72</v>
      </c>
      <c r="F394" s="5">
        <v>20</v>
      </c>
      <c r="G394" s="6">
        <v>1900</v>
      </c>
      <c r="H394" s="11">
        <f>G394*0.1</f>
        <v>190</v>
      </c>
      <c r="I394" s="12">
        <f>G394*0.15</f>
        <v>285</v>
      </c>
      <c r="J394" s="12">
        <f>G394+H394+I394</f>
        <v>2375</v>
      </c>
      <c r="K394" s="12">
        <f>J394*1.1</f>
        <v>2612.5</v>
      </c>
      <c r="L394" s="7"/>
      <c r="M394" s="4" t="s">
        <v>678</v>
      </c>
      <c r="N394" s="7" t="s">
        <v>1049</v>
      </c>
      <c r="O394" s="8" t="s">
        <v>995</v>
      </c>
      <c r="P394" s="10">
        <v>46034</v>
      </c>
    </row>
    <row r="395" spans="1:16" ht="300" x14ac:dyDescent="0.2">
      <c r="A395" s="3" t="s">
        <v>21</v>
      </c>
      <c r="B395" s="4" t="s">
        <v>21</v>
      </c>
      <c r="C395" s="4" t="s">
        <v>469</v>
      </c>
      <c r="D395" s="4" t="s">
        <v>432</v>
      </c>
      <c r="E395" s="4" t="s">
        <v>72</v>
      </c>
      <c r="F395" s="5">
        <v>1</v>
      </c>
      <c r="G395" s="6">
        <v>95</v>
      </c>
      <c r="H395" s="11">
        <f>G395*0.17</f>
        <v>16.150000000000002</v>
      </c>
      <c r="I395" s="12">
        <f>G395*0.3</f>
        <v>28.5</v>
      </c>
      <c r="J395" s="12">
        <f>G395+H395+I395</f>
        <v>139.65</v>
      </c>
      <c r="K395" s="12">
        <f>J395*1.1</f>
        <v>153.61500000000001</v>
      </c>
      <c r="L395" s="7"/>
      <c r="M395" s="4" t="s">
        <v>678</v>
      </c>
      <c r="N395" s="7" t="s">
        <v>1049</v>
      </c>
      <c r="O395" s="8" t="s">
        <v>30</v>
      </c>
      <c r="P395" s="10">
        <v>46034</v>
      </c>
    </row>
    <row r="396" spans="1:16" ht="300" x14ac:dyDescent="0.2">
      <c r="A396" s="3" t="s">
        <v>21</v>
      </c>
      <c r="B396" s="4" t="s">
        <v>21</v>
      </c>
      <c r="C396" s="4" t="s">
        <v>470</v>
      </c>
      <c r="D396" s="4" t="s">
        <v>432</v>
      </c>
      <c r="E396" s="4" t="s">
        <v>72</v>
      </c>
      <c r="F396" s="5">
        <v>1</v>
      </c>
      <c r="G396" s="6">
        <v>95</v>
      </c>
      <c r="H396" s="11">
        <f>G396*0.17</f>
        <v>16.150000000000002</v>
      </c>
      <c r="I396" s="12">
        <f>G396*0.3</f>
        <v>28.5</v>
      </c>
      <c r="J396" s="12">
        <f>G396+H396+I396</f>
        <v>139.65</v>
      </c>
      <c r="K396" s="12">
        <f>J396*1.1</f>
        <v>153.61500000000001</v>
      </c>
      <c r="L396" s="7"/>
      <c r="M396" s="4" t="s">
        <v>678</v>
      </c>
      <c r="N396" s="7" t="s">
        <v>1049</v>
      </c>
      <c r="O396" s="8" t="s">
        <v>43</v>
      </c>
      <c r="P396" s="10">
        <v>46034</v>
      </c>
    </row>
    <row r="397" spans="1:16" ht="300" x14ac:dyDescent="0.2">
      <c r="A397" s="3" t="s">
        <v>21</v>
      </c>
      <c r="B397" s="4" t="s">
        <v>21</v>
      </c>
      <c r="C397" s="4" t="s">
        <v>655</v>
      </c>
      <c r="D397" s="4" t="s">
        <v>432</v>
      </c>
      <c r="E397" s="4" t="s">
        <v>72</v>
      </c>
      <c r="F397" s="5">
        <v>20</v>
      </c>
      <c r="G397" s="6">
        <v>1900</v>
      </c>
      <c r="H397" s="11">
        <f>G397*0.1</f>
        <v>190</v>
      </c>
      <c r="I397" s="12">
        <f>G397*0.15</f>
        <v>285</v>
      </c>
      <c r="J397" s="12">
        <f>G397+H397+I397</f>
        <v>2375</v>
      </c>
      <c r="K397" s="12">
        <f>J397*1.1</f>
        <v>2612.5</v>
      </c>
      <c r="L397" s="7"/>
      <c r="M397" s="4" t="s">
        <v>678</v>
      </c>
      <c r="N397" s="7" t="s">
        <v>1049</v>
      </c>
      <c r="O397" s="8" t="s">
        <v>656</v>
      </c>
      <c r="P397" s="10">
        <v>46034</v>
      </c>
    </row>
    <row r="398" spans="1:16" ht="300" x14ac:dyDescent="0.2">
      <c r="A398" s="3" t="s">
        <v>21</v>
      </c>
      <c r="B398" s="4" t="s">
        <v>21</v>
      </c>
      <c r="C398" s="4" t="s">
        <v>399</v>
      </c>
      <c r="D398" s="4" t="s">
        <v>432</v>
      </c>
      <c r="E398" s="4" t="s">
        <v>72</v>
      </c>
      <c r="F398" s="5">
        <v>20</v>
      </c>
      <c r="G398" s="6">
        <v>1900</v>
      </c>
      <c r="H398" s="11">
        <f>G398*0.1</f>
        <v>190</v>
      </c>
      <c r="I398" s="12">
        <f>G398*0.15</f>
        <v>285</v>
      </c>
      <c r="J398" s="12">
        <f>G398+H398+I398</f>
        <v>2375</v>
      </c>
      <c r="K398" s="12">
        <f>J398*1.1</f>
        <v>2612.5</v>
      </c>
      <c r="L398" s="7"/>
      <c r="M398" s="4" t="s">
        <v>678</v>
      </c>
      <c r="N398" s="7" t="s">
        <v>1049</v>
      </c>
      <c r="O398" s="8" t="s">
        <v>400</v>
      </c>
      <c r="P398" s="10">
        <v>46034</v>
      </c>
    </row>
    <row r="399" spans="1:16" ht="300" x14ac:dyDescent="0.2">
      <c r="A399" s="3" t="s">
        <v>21</v>
      </c>
      <c r="B399" s="4" t="s">
        <v>21</v>
      </c>
      <c r="C399" s="4" t="s">
        <v>657</v>
      </c>
      <c r="D399" s="4" t="s">
        <v>432</v>
      </c>
      <c r="E399" s="4" t="s">
        <v>72</v>
      </c>
      <c r="F399" s="5">
        <v>20</v>
      </c>
      <c r="G399" s="6">
        <v>1900</v>
      </c>
      <c r="H399" s="11">
        <f>G399*0.1</f>
        <v>190</v>
      </c>
      <c r="I399" s="12">
        <f>G399*0.15</f>
        <v>285</v>
      </c>
      <c r="J399" s="12">
        <f>G399+H399+I399</f>
        <v>2375</v>
      </c>
      <c r="K399" s="12">
        <f>J399*1.1</f>
        <v>2612.5</v>
      </c>
      <c r="L399" s="7"/>
      <c r="M399" s="4" t="s">
        <v>678</v>
      </c>
      <c r="N399" s="7" t="s">
        <v>1049</v>
      </c>
      <c r="O399" s="8" t="s">
        <v>658</v>
      </c>
      <c r="P399" s="10">
        <v>46034</v>
      </c>
    </row>
    <row r="400" spans="1:16" ht="300" x14ac:dyDescent="0.2">
      <c r="A400" s="3" t="s">
        <v>21</v>
      </c>
      <c r="B400" s="4" t="s">
        <v>21</v>
      </c>
      <c r="C400" s="4" t="s">
        <v>397</v>
      </c>
      <c r="D400" s="4" t="s">
        <v>432</v>
      </c>
      <c r="E400" s="4" t="s">
        <v>72</v>
      </c>
      <c r="F400" s="5">
        <v>20</v>
      </c>
      <c r="G400" s="6">
        <v>1900</v>
      </c>
      <c r="H400" s="11">
        <f>G400*0.1</f>
        <v>190</v>
      </c>
      <c r="I400" s="12">
        <f>G400*0.15</f>
        <v>285</v>
      </c>
      <c r="J400" s="12">
        <f>G400+H400+I400</f>
        <v>2375</v>
      </c>
      <c r="K400" s="12">
        <f>J400*1.1</f>
        <v>2612.5</v>
      </c>
      <c r="L400" s="7"/>
      <c r="M400" s="4" t="s">
        <v>678</v>
      </c>
      <c r="N400" s="7" t="s">
        <v>1049</v>
      </c>
      <c r="O400" s="8" t="s">
        <v>398</v>
      </c>
      <c r="P400" s="10">
        <v>46034</v>
      </c>
    </row>
    <row r="401" spans="1:16" ht="270" x14ac:dyDescent="0.2">
      <c r="A401" s="3" t="s">
        <v>21</v>
      </c>
      <c r="B401" s="4" t="s">
        <v>21</v>
      </c>
      <c r="C401" s="4" t="s">
        <v>199</v>
      </c>
      <c r="D401" s="4" t="s">
        <v>108</v>
      </c>
      <c r="E401" s="4" t="s">
        <v>51</v>
      </c>
      <c r="F401" s="5">
        <v>1</v>
      </c>
      <c r="G401" s="6">
        <v>95</v>
      </c>
      <c r="H401" s="11">
        <f>G401*0.17</f>
        <v>16.150000000000002</v>
      </c>
      <c r="I401" s="12">
        <f>G401*0.3</f>
        <v>28.5</v>
      </c>
      <c r="J401" s="12">
        <f>G401+H401+I401</f>
        <v>139.65</v>
      </c>
      <c r="K401" s="12">
        <f>J401*1.1</f>
        <v>153.61500000000001</v>
      </c>
      <c r="L401" s="7"/>
      <c r="M401" s="4" t="s">
        <v>654</v>
      </c>
      <c r="N401" s="7" t="s">
        <v>1048</v>
      </c>
      <c r="O401" s="8" t="s">
        <v>651</v>
      </c>
      <c r="P401" s="10">
        <v>46034</v>
      </c>
    </row>
    <row r="402" spans="1:16" ht="270" x14ac:dyDescent="0.2">
      <c r="A402" s="3" t="s">
        <v>21</v>
      </c>
      <c r="B402" s="4" t="s">
        <v>21</v>
      </c>
      <c r="C402" s="4" t="s">
        <v>835</v>
      </c>
      <c r="D402" s="4" t="s">
        <v>108</v>
      </c>
      <c r="E402" s="4" t="s">
        <v>51</v>
      </c>
      <c r="F402" s="5">
        <v>1</v>
      </c>
      <c r="G402" s="6">
        <v>95</v>
      </c>
      <c r="H402" s="11">
        <f>G402*0.17</f>
        <v>16.150000000000002</v>
      </c>
      <c r="I402" s="12">
        <f>G402*0.3</f>
        <v>28.5</v>
      </c>
      <c r="J402" s="12">
        <f>G402+H402+I402</f>
        <v>139.65</v>
      </c>
      <c r="K402" s="12">
        <f>J402*1.1</f>
        <v>153.61500000000001</v>
      </c>
      <c r="L402" s="7"/>
      <c r="M402" s="4" t="s">
        <v>654</v>
      </c>
      <c r="N402" s="7" t="s">
        <v>1048</v>
      </c>
      <c r="O402" s="8" t="s">
        <v>836</v>
      </c>
      <c r="P402" s="10">
        <v>46034</v>
      </c>
    </row>
    <row r="403" spans="1:16" ht="270" x14ac:dyDescent="0.2">
      <c r="A403" s="3" t="s">
        <v>21</v>
      </c>
      <c r="B403" s="4" t="s">
        <v>21</v>
      </c>
      <c r="C403" s="4" t="s">
        <v>837</v>
      </c>
      <c r="D403" s="4" t="s">
        <v>108</v>
      </c>
      <c r="E403" s="4" t="s">
        <v>51</v>
      </c>
      <c r="F403" s="5">
        <v>1</v>
      </c>
      <c r="G403" s="6">
        <v>95</v>
      </c>
      <c r="H403" s="11">
        <f>G403*0.17</f>
        <v>16.150000000000002</v>
      </c>
      <c r="I403" s="12">
        <f>G403*0.3</f>
        <v>28.5</v>
      </c>
      <c r="J403" s="12">
        <f>G403+H403+I403</f>
        <v>139.65</v>
      </c>
      <c r="K403" s="12">
        <f>J403*1.1</f>
        <v>153.61500000000001</v>
      </c>
      <c r="L403" s="7"/>
      <c r="M403" s="4" t="s">
        <v>654</v>
      </c>
      <c r="N403" s="7" t="s">
        <v>1048</v>
      </c>
      <c r="O403" s="8" t="s">
        <v>838</v>
      </c>
      <c r="P403" s="10">
        <v>46034</v>
      </c>
    </row>
    <row r="404" spans="1:16" ht="270" x14ac:dyDescent="0.2">
      <c r="A404" s="3" t="s">
        <v>21</v>
      </c>
      <c r="B404" s="4" t="s">
        <v>21</v>
      </c>
      <c r="C404" s="4" t="s">
        <v>875</v>
      </c>
      <c r="D404" s="4" t="s">
        <v>108</v>
      </c>
      <c r="E404" s="4" t="s">
        <v>51</v>
      </c>
      <c r="F404" s="5">
        <v>15</v>
      </c>
      <c r="G404" s="6">
        <v>1425</v>
      </c>
      <c r="H404" s="11">
        <f>G404*0.1</f>
        <v>142.5</v>
      </c>
      <c r="I404" s="12">
        <f>G404*0.15</f>
        <v>213.75</v>
      </c>
      <c r="J404" s="12">
        <f>G404+H404+I404</f>
        <v>1781.25</v>
      </c>
      <c r="K404" s="12">
        <f>J404*1.1</f>
        <v>1959.3750000000002</v>
      </c>
      <c r="L404" s="7"/>
      <c r="M404" s="4" t="s">
        <v>654</v>
      </c>
      <c r="N404" s="7" t="s">
        <v>1048</v>
      </c>
      <c r="O404" s="8" t="s">
        <v>876</v>
      </c>
      <c r="P404" s="10">
        <v>46034</v>
      </c>
    </row>
    <row r="405" spans="1:16" ht="270" x14ac:dyDescent="0.2">
      <c r="A405" s="3" t="s">
        <v>21</v>
      </c>
      <c r="B405" s="4" t="s">
        <v>21</v>
      </c>
      <c r="C405" s="4" t="s">
        <v>877</v>
      </c>
      <c r="D405" s="4" t="s">
        <v>108</v>
      </c>
      <c r="E405" s="4" t="s">
        <v>51</v>
      </c>
      <c r="F405" s="5">
        <v>15</v>
      </c>
      <c r="G405" s="6">
        <v>1425</v>
      </c>
      <c r="H405" s="11">
        <f>G405*0.1</f>
        <v>142.5</v>
      </c>
      <c r="I405" s="12">
        <f>G405*0.15</f>
        <v>213.75</v>
      </c>
      <c r="J405" s="12">
        <f>G405+H405+I405</f>
        <v>1781.25</v>
      </c>
      <c r="K405" s="12">
        <f>J405*1.1</f>
        <v>1959.3750000000002</v>
      </c>
      <c r="L405" s="7"/>
      <c r="M405" s="4" t="s">
        <v>654</v>
      </c>
      <c r="N405" s="7" t="s">
        <v>1048</v>
      </c>
      <c r="O405" s="8" t="s">
        <v>878</v>
      </c>
      <c r="P405" s="10">
        <v>46034</v>
      </c>
    </row>
    <row r="406" spans="1:16" ht="270" x14ac:dyDescent="0.2">
      <c r="A406" s="3" t="s">
        <v>21</v>
      </c>
      <c r="B406" s="4" t="s">
        <v>21</v>
      </c>
      <c r="C406" s="4" t="s">
        <v>879</v>
      </c>
      <c r="D406" s="4" t="s">
        <v>108</v>
      </c>
      <c r="E406" s="4" t="s">
        <v>51</v>
      </c>
      <c r="F406" s="5">
        <v>15</v>
      </c>
      <c r="G406" s="6">
        <v>1425</v>
      </c>
      <c r="H406" s="11">
        <f>G406*0.1</f>
        <v>142.5</v>
      </c>
      <c r="I406" s="12">
        <f>G406*0.15</f>
        <v>213.75</v>
      </c>
      <c r="J406" s="12">
        <f>G406+H406+I406</f>
        <v>1781.25</v>
      </c>
      <c r="K406" s="12">
        <f>J406*1.1</f>
        <v>1959.3750000000002</v>
      </c>
      <c r="L406" s="7"/>
      <c r="M406" s="4" t="s">
        <v>654</v>
      </c>
      <c r="N406" s="7" t="s">
        <v>1048</v>
      </c>
      <c r="O406" s="8" t="s">
        <v>880</v>
      </c>
      <c r="P406" s="10">
        <v>46034</v>
      </c>
    </row>
    <row r="407" spans="1:16" ht="270" x14ac:dyDescent="0.2">
      <c r="A407" s="3" t="s">
        <v>21</v>
      </c>
      <c r="B407" s="4" t="s">
        <v>21</v>
      </c>
      <c r="C407" s="4" t="s">
        <v>841</v>
      </c>
      <c r="D407" s="4" t="s">
        <v>108</v>
      </c>
      <c r="E407" s="4" t="s">
        <v>51</v>
      </c>
      <c r="F407" s="5">
        <v>25</v>
      </c>
      <c r="G407" s="6">
        <v>2375</v>
      </c>
      <c r="H407" s="11">
        <f>G407*0.1</f>
        <v>237.5</v>
      </c>
      <c r="I407" s="12">
        <f>G407*0.15</f>
        <v>356.25</v>
      </c>
      <c r="J407" s="12">
        <f>G407+H407+I407</f>
        <v>2968.75</v>
      </c>
      <c r="K407" s="12">
        <f>J407*1.1</f>
        <v>3265.6250000000005</v>
      </c>
      <c r="L407" s="7"/>
      <c r="M407" s="4" t="s">
        <v>654</v>
      </c>
      <c r="N407" s="7" t="s">
        <v>1048</v>
      </c>
      <c r="O407" s="8" t="s">
        <v>842</v>
      </c>
      <c r="P407" s="10">
        <v>46034</v>
      </c>
    </row>
    <row r="408" spans="1:16" ht="270" x14ac:dyDescent="0.2">
      <c r="A408" s="3" t="s">
        <v>21</v>
      </c>
      <c r="B408" s="4" t="s">
        <v>21</v>
      </c>
      <c r="C408" s="4" t="s">
        <v>843</v>
      </c>
      <c r="D408" s="4" t="s">
        <v>108</v>
      </c>
      <c r="E408" s="4" t="s">
        <v>51</v>
      </c>
      <c r="F408" s="5">
        <v>25</v>
      </c>
      <c r="G408" s="6">
        <v>2375</v>
      </c>
      <c r="H408" s="11">
        <f>G408*0.1</f>
        <v>237.5</v>
      </c>
      <c r="I408" s="12">
        <f>G408*0.15</f>
        <v>356.25</v>
      </c>
      <c r="J408" s="12">
        <f>G408+H408+I408</f>
        <v>2968.75</v>
      </c>
      <c r="K408" s="12">
        <f>J408*1.1</f>
        <v>3265.6250000000005</v>
      </c>
      <c r="L408" s="7"/>
      <c r="M408" s="4" t="s">
        <v>654</v>
      </c>
      <c r="N408" s="7" t="s">
        <v>1048</v>
      </c>
      <c r="O408" s="8" t="s">
        <v>844</v>
      </c>
      <c r="P408" s="10">
        <v>46034</v>
      </c>
    </row>
    <row r="409" spans="1:16" ht="270" x14ac:dyDescent="0.2">
      <c r="A409" s="3" t="s">
        <v>21</v>
      </c>
      <c r="B409" s="4" t="s">
        <v>21</v>
      </c>
      <c r="C409" s="4" t="s">
        <v>845</v>
      </c>
      <c r="D409" s="4" t="s">
        <v>108</v>
      </c>
      <c r="E409" s="4" t="s">
        <v>51</v>
      </c>
      <c r="F409" s="5">
        <v>25</v>
      </c>
      <c r="G409" s="6">
        <v>2375</v>
      </c>
      <c r="H409" s="11">
        <f>G409*0.1</f>
        <v>237.5</v>
      </c>
      <c r="I409" s="12">
        <f>G409*0.15</f>
        <v>356.25</v>
      </c>
      <c r="J409" s="12">
        <f>G409+H409+I409</f>
        <v>2968.75</v>
      </c>
      <c r="K409" s="12">
        <f>J409*1.1</f>
        <v>3265.6250000000005</v>
      </c>
      <c r="L409" s="7"/>
      <c r="M409" s="4" t="s">
        <v>654</v>
      </c>
      <c r="N409" s="7" t="s">
        <v>1048</v>
      </c>
      <c r="O409" s="8" t="s">
        <v>846</v>
      </c>
      <c r="P409" s="10">
        <v>46034</v>
      </c>
    </row>
    <row r="410" spans="1:16" ht="270" x14ac:dyDescent="0.2">
      <c r="A410" s="3" t="s">
        <v>21</v>
      </c>
      <c r="B410" s="4" t="s">
        <v>21</v>
      </c>
      <c r="C410" s="4" t="s">
        <v>675</v>
      </c>
      <c r="D410" s="4" t="s">
        <v>108</v>
      </c>
      <c r="E410" s="4" t="s">
        <v>51</v>
      </c>
      <c r="F410" s="5">
        <v>25</v>
      </c>
      <c r="G410" s="6">
        <v>2375</v>
      </c>
      <c r="H410" s="11">
        <f>G410*0.1</f>
        <v>237.5</v>
      </c>
      <c r="I410" s="12">
        <f>G410*0.15</f>
        <v>356.25</v>
      </c>
      <c r="J410" s="12">
        <f>G410+H410+I410</f>
        <v>2968.75</v>
      </c>
      <c r="K410" s="12">
        <f>J410*1.1</f>
        <v>3265.6250000000005</v>
      </c>
      <c r="L410" s="7"/>
      <c r="M410" s="4" t="s">
        <v>654</v>
      </c>
      <c r="N410" s="7" t="s">
        <v>1048</v>
      </c>
      <c r="O410" s="8" t="s">
        <v>676</v>
      </c>
      <c r="P410" s="10">
        <v>46034</v>
      </c>
    </row>
    <row r="411" spans="1:16" ht="270" x14ac:dyDescent="0.2">
      <c r="A411" s="3" t="s">
        <v>21</v>
      </c>
      <c r="B411" s="4" t="s">
        <v>21</v>
      </c>
      <c r="C411" s="4" t="s">
        <v>665</v>
      </c>
      <c r="D411" s="4" t="s">
        <v>108</v>
      </c>
      <c r="E411" s="4" t="s">
        <v>51</v>
      </c>
      <c r="F411" s="5">
        <v>15</v>
      </c>
      <c r="G411" s="6">
        <v>1425</v>
      </c>
      <c r="H411" s="11">
        <f>G411*0.1</f>
        <v>142.5</v>
      </c>
      <c r="I411" s="12">
        <f>G411*0.15</f>
        <v>213.75</v>
      </c>
      <c r="J411" s="12">
        <f>G411+H411+I411</f>
        <v>1781.25</v>
      </c>
      <c r="K411" s="12">
        <f>J411*1.1</f>
        <v>1959.3750000000002</v>
      </c>
      <c r="L411" s="7"/>
      <c r="M411" s="4" t="s">
        <v>654</v>
      </c>
      <c r="N411" s="7" t="s">
        <v>1048</v>
      </c>
      <c r="O411" s="8" t="s">
        <v>666</v>
      </c>
      <c r="P411" s="10">
        <v>46034</v>
      </c>
    </row>
    <row r="412" spans="1:16" ht="270" x14ac:dyDescent="0.2">
      <c r="A412" s="3" t="s">
        <v>21</v>
      </c>
      <c r="B412" s="4" t="s">
        <v>21</v>
      </c>
      <c r="C412" s="4" t="s">
        <v>667</v>
      </c>
      <c r="D412" s="4" t="s">
        <v>108</v>
      </c>
      <c r="E412" s="4" t="s">
        <v>51</v>
      </c>
      <c r="F412" s="5">
        <v>15</v>
      </c>
      <c r="G412" s="6">
        <v>1425</v>
      </c>
      <c r="H412" s="11">
        <f>G412*0.1</f>
        <v>142.5</v>
      </c>
      <c r="I412" s="12">
        <f>G412*0.15</f>
        <v>213.75</v>
      </c>
      <c r="J412" s="12">
        <f>G412+H412+I412</f>
        <v>1781.25</v>
      </c>
      <c r="K412" s="12">
        <f>J412*1.1</f>
        <v>1959.3750000000002</v>
      </c>
      <c r="L412" s="7"/>
      <c r="M412" s="4" t="s">
        <v>654</v>
      </c>
      <c r="N412" s="7" t="s">
        <v>1048</v>
      </c>
      <c r="O412" s="8" t="s">
        <v>668</v>
      </c>
      <c r="P412" s="10">
        <v>46034</v>
      </c>
    </row>
    <row r="413" spans="1:16" ht="270" x14ac:dyDescent="0.2">
      <c r="A413" s="3" t="s">
        <v>21</v>
      </c>
      <c r="B413" s="4" t="s">
        <v>21</v>
      </c>
      <c r="C413" s="4" t="s">
        <v>393</v>
      </c>
      <c r="D413" s="4" t="s">
        <v>108</v>
      </c>
      <c r="E413" s="4" t="s">
        <v>51</v>
      </c>
      <c r="F413" s="5">
        <v>25</v>
      </c>
      <c r="G413" s="6">
        <v>2375</v>
      </c>
      <c r="H413" s="11">
        <f>G413*0.1</f>
        <v>237.5</v>
      </c>
      <c r="I413" s="12">
        <f>G413*0.15</f>
        <v>356.25</v>
      </c>
      <c r="J413" s="12">
        <f>G413+H413+I413</f>
        <v>2968.75</v>
      </c>
      <c r="K413" s="12">
        <f>J413*1.1</f>
        <v>3265.6250000000005</v>
      </c>
      <c r="L413" s="7"/>
      <c r="M413" s="4" t="s">
        <v>654</v>
      </c>
      <c r="N413" s="7" t="s">
        <v>1048</v>
      </c>
      <c r="O413" s="8" t="s">
        <v>394</v>
      </c>
      <c r="P413" s="10">
        <v>46034</v>
      </c>
    </row>
    <row r="414" spans="1:16" ht="90" x14ac:dyDescent="0.2">
      <c r="A414" s="3" t="s">
        <v>21</v>
      </c>
      <c r="B414" s="4" t="s">
        <v>21</v>
      </c>
      <c r="C414" s="4" t="s">
        <v>982</v>
      </c>
      <c r="D414" s="4" t="s">
        <v>88</v>
      </c>
      <c r="E414" s="4" t="s">
        <v>72</v>
      </c>
      <c r="F414" s="5">
        <v>10</v>
      </c>
      <c r="G414" s="6">
        <v>950</v>
      </c>
      <c r="H414" s="11">
        <f>G414*0.1</f>
        <v>95</v>
      </c>
      <c r="I414" s="12">
        <f>G414*0.15</f>
        <v>142.5</v>
      </c>
      <c r="J414" s="12">
        <f>G414+H414+I414</f>
        <v>1187.5</v>
      </c>
      <c r="K414" s="12">
        <f>J414*1.1</f>
        <v>1306.25</v>
      </c>
      <c r="L414" s="7"/>
      <c r="M414" s="4" t="s">
        <v>979</v>
      </c>
      <c r="N414" s="7" t="s">
        <v>1049</v>
      </c>
      <c r="O414" s="8" t="s">
        <v>983</v>
      </c>
      <c r="P414" s="10">
        <v>46034</v>
      </c>
    </row>
    <row r="415" spans="1:16" ht="75" x14ac:dyDescent="0.2">
      <c r="A415" s="3" t="s">
        <v>21</v>
      </c>
      <c r="B415" s="4" t="s">
        <v>21</v>
      </c>
      <c r="C415" s="4" t="s">
        <v>997</v>
      </c>
      <c r="D415" s="4" t="s">
        <v>88</v>
      </c>
      <c r="E415" s="4" t="s">
        <v>51</v>
      </c>
      <c r="F415" s="5">
        <v>10</v>
      </c>
      <c r="G415" s="6">
        <v>950</v>
      </c>
      <c r="H415" s="11">
        <f>G415*0.1</f>
        <v>95</v>
      </c>
      <c r="I415" s="12">
        <f>G415*0.15</f>
        <v>142.5</v>
      </c>
      <c r="J415" s="12">
        <f>G415+H415+I415</f>
        <v>1187.5</v>
      </c>
      <c r="K415" s="12">
        <f>J415*1.1</f>
        <v>1306.25</v>
      </c>
      <c r="L415" s="7"/>
      <c r="M415" s="4" t="s">
        <v>26</v>
      </c>
      <c r="N415" s="7" t="s">
        <v>1049</v>
      </c>
      <c r="O415" s="8" t="s">
        <v>153</v>
      </c>
      <c r="P415" s="10">
        <v>46034</v>
      </c>
    </row>
    <row r="416" spans="1:16" ht="90" x14ac:dyDescent="0.2">
      <c r="A416" s="3" t="s">
        <v>21</v>
      </c>
      <c r="B416" s="4" t="s">
        <v>21</v>
      </c>
      <c r="C416" s="4" t="s">
        <v>980</v>
      </c>
      <c r="D416" s="4" t="s">
        <v>88</v>
      </c>
      <c r="E416" s="4" t="s">
        <v>72</v>
      </c>
      <c r="F416" s="5">
        <v>12</v>
      </c>
      <c r="G416" s="6">
        <v>1140</v>
      </c>
      <c r="H416" s="11">
        <f>G416*0.1</f>
        <v>114</v>
      </c>
      <c r="I416" s="12">
        <f>G416*0.15</f>
        <v>171</v>
      </c>
      <c r="J416" s="12">
        <f>G416+H416+I416</f>
        <v>1425</v>
      </c>
      <c r="K416" s="12">
        <f>J416*1.1</f>
        <v>1567.5000000000002</v>
      </c>
      <c r="L416" s="7"/>
      <c r="M416" s="4" t="s">
        <v>979</v>
      </c>
      <c r="N416" s="7" t="s">
        <v>1049</v>
      </c>
      <c r="O416" s="8" t="s">
        <v>981</v>
      </c>
      <c r="P416" s="10">
        <v>46034</v>
      </c>
    </row>
    <row r="417" spans="1:16" ht="75" x14ac:dyDescent="0.2">
      <c r="A417" s="3" t="s">
        <v>21</v>
      </c>
      <c r="B417" s="4" t="s">
        <v>21</v>
      </c>
      <c r="C417" s="4" t="s">
        <v>996</v>
      </c>
      <c r="D417" s="4" t="s">
        <v>88</v>
      </c>
      <c r="E417" s="4" t="s">
        <v>51</v>
      </c>
      <c r="F417" s="5">
        <v>12</v>
      </c>
      <c r="G417" s="6">
        <v>1140</v>
      </c>
      <c r="H417" s="11">
        <f>G417*0.1</f>
        <v>114</v>
      </c>
      <c r="I417" s="12">
        <f>G417*0.15</f>
        <v>171</v>
      </c>
      <c r="J417" s="12">
        <f>G417+H417+I417</f>
        <v>1425</v>
      </c>
      <c r="K417" s="12">
        <f>J417*1.1</f>
        <v>1567.5000000000002</v>
      </c>
      <c r="L417" s="7"/>
      <c r="M417" s="4" t="s">
        <v>26</v>
      </c>
      <c r="N417" s="7" t="s">
        <v>1049</v>
      </c>
      <c r="O417" s="8" t="s">
        <v>152</v>
      </c>
      <c r="P417" s="10">
        <v>46034</v>
      </c>
    </row>
    <row r="418" spans="1:16" ht="300" x14ac:dyDescent="0.2">
      <c r="A418" s="3" t="s">
        <v>21</v>
      </c>
      <c r="B418" s="4" t="s">
        <v>21</v>
      </c>
      <c r="C418" s="4" t="s">
        <v>341</v>
      </c>
      <c r="D418" s="4" t="s">
        <v>432</v>
      </c>
      <c r="E418" s="4" t="s">
        <v>72</v>
      </c>
      <c r="F418" s="5">
        <v>2</v>
      </c>
      <c r="G418" s="6">
        <v>1900</v>
      </c>
      <c r="H418" s="11">
        <f>G418*0.1</f>
        <v>190</v>
      </c>
      <c r="I418" s="12">
        <f>G418*0.15</f>
        <v>285</v>
      </c>
      <c r="J418" s="12">
        <f>G418+H418+I418</f>
        <v>2375</v>
      </c>
      <c r="K418" s="12">
        <f>J418*1.1</f>
        <v>2612.5</v>
      </c>
      <c r="L418" s="7"/>
      <c r="M418" s="4" t="s">
        <v>678</v>
      </c>
      <c r="N418" s="7" t="s">
        <v>1050</v>
      </c>
      <c r="O418" s="8" t="s">
        <v>342</v>
      </c>
      <c r="P418" s="10">
        <v>46034</v>
      </c>
    </row>
    <row r="419" spans="1:16" ht="300" x14ac:dyDescent="0.2">
      <c r="A419" s="3" t="s">
        <v>21</v>
      </c>
      <c r="B419" s="4" t="s">
        <v>21</v>
      </c>
      <c r="C419" s="4" t="s">
        <v>343</v>
      </c>
      <c r="D419" s="4" t="s">
        <v>432</v>
      </c>
      <c r="E419" s="4" t="s">
        <v>72</v>
      </c>
      <c r="F419" s="5">
        <v>2</v>
      </c>
      <c r="G419" s="6">
        <v>1900</v>
      </c>
      <c r="H419" s="11">
        <f>G419*0.1</f>
        <v>190</v>
      </c>
      <c r="I419" s="12">
        <f>G419*0.15</f>
        <v>285</v>
      </c>
      <c r="J419" s="12">
        <f>G419+H419+I419</f>
        <v>2375</v>
      </c>
      <c r="K419" s="12">
        <f>J419*1.1</f>
        <v>2612.5</v>
      </c>
      <c r="L419" s="7"/>
      <c r="M419" s="4" t="s">
        <v>678</v>
      </c>
      <c r="N419" s="7" t="s">
        <v>1050</v>
      </c>
      <c r="O419" s="8" t="s">
        <v>344</v>
      </c>
      <c r="P419" s="10">
        <v>46034</v>
      </c>
    </row>
    <row r="420" spans="1:16" ht="300" x14ac:dyDescent="0.2">
      <c r="A420" s="3" t="s">
        <v>21</v>
      </c>
      <c r="B420" s="4" t="s">
        <v>21</v>
      </c>
      <c r="C420" s="4" t="s">
        <v>455</v>
      </c>
      <c r="D420" s="4" t="s">
        <v>432</v>
      </c>
      <c r="E420" s="4" t="s">
        <v>72</v>
      </c>
      <c r="F420" s="5">
        <v>1</v>
      </c>
      <c r="G420" s="6">
        <v>950</v>
      </c>
      <c r="H420" s="11">
        <f>G420*0.1</f>
        <v>95</v>
      </c>
      <c r="I420" s="12">
        <f>G420*0.15</f>
        <v>142.5</v>
      </c>
      <c r="J420" s="12">
        <f>G420+H420+I420</f>
        <v>1187.5</v>
      </c>
      <c r="K420" s="12">
        <f>J420*1.1</f>
        <v>1306.25</v>
      </c>
      <c r="L420" s="7"/>
      <c r="M420" s="4" t="s">
        <v>678</v>
      </c>
      <c r="N420" s="7" t="s">
        <v>1050</v>
      </c>
      <c r="O420" s="8" t="s">
        <v>247</v>
      </c>
      <c r="P420" s="10">
        <v>46034</v>
      </c>
    </row>
    <row r="421" spans="1:16" ht="300" x14ac:dyDescent="0.2">
      <c r="A421" s="3" t="s">
        <v>21</v>
      </c>
      <c r="B421" s="4" t="s">
        <v>21</v>
      </c>
      <c r="C421" s="4" t="s">
        <v>458</v>
      </c>
      <c r="D421" s="4" t="s">
        <v>432</v>
      </c>
      <c r="E421" s="4" t="s">
        <v>72</v>
      </c>
      <c r="F421" s="5">
        <v>1</v>
      </c>
      <c r="G421" s="6">
        <v>950</v>
      </c>
      <c r="H421" s="11">
        <f>G421*0.1</f>
        <v>95</v>
      </c>
      <c r="I421" s="12">
        <f>G421*0.15</f>
        <v>142.5</v>
      </c>
      <c r="J421" s="12">
        <f>G421+H421+I421</f>
        <v>1187.5</v>
      </c>
      <c r="K421" s="12">
        <f>J421*1.1</f>
        <v>1306.25</v>
      </c>
      <c r="L421" s="7"/>
      <c r="M421" s="4" t="s">
        <v>678</v>
      </c>
      <c r="N421" s="7" t="s">
        <v>1050</v>
      </c>
      <c r="O421" s="8" t="s">
        <v>240</v>
      </c>
      <c r="P421" s="10">
        <v>46034</v>
      </c>
    </row>
    <row r="422" spans="1:16" ht="300" x14ac:dyDescent="0.2">
      <c r="A422" s="3" t="s">
        <v>21</v>
      </c>
      <c r="B422" s="4" t="s">
        <v>21</v>
      </c>
      <c r="C422" s="4" t="s">
        <v>463</v>
      </c>
      <c r="D422" s="4" t="s">
        <v>432</v>
      </c>
      <c r="E422" s="4" t="s">
        <v>72</v>
      </c>
      <c r="F422" s="5">
        <v>1</v>
      </c>
      <c r="G422" s="6">
        <v>950</v>
      </c>
      <c r="H422" s="11">
        <f>G422*0.1</f>
        <v>95</v>
      </c>
      <c r="I422" s="12">
        <f>G422*0.15</f>
        <v>142.5</v>
      </c>
      <c r="J422" s="12">
        <f>G422+H422+I422</f>
        <v>1187.5</v>
      </c>
      <c r="K422" s="12">
        <f>J422*1.1</f>
        <v>1306.25</v>
      </c>
      <c r="L422" s="7"/>
      <c r="M422" s="4" t="s">
        <v>678</v>
      </c>
      <c r="N422" s="7" t="s">
        <v>1050</v>
      </c>
      <c r="O422" s="8" t="s">
        <v>248</v>
      </c>
      <c r="P422" s="10">
        <v>46034</v>
      </c>
    </row>
    <row r="423" spans="1:16" ht="300" x14ac:dyDescent="0.2">
      <c r="A423" s="3" t="s">
        <v>21</v>
      </c>
      <c r="B423" s="4" t="s">
        <v>21</v>
      </c>
      <c r="C423" s="4" t="s">
        <v>467</v>
      </c>
      <c r="D423" s="4" t="s">
        <v>432</v>
      </c>
      <c r="E423" s="4" t="s">
        <v>72</v>
      </c>
      <c r="F423" s="5">
        <v>1</v>
      </c>
      <c r="G423" s="6">
        <v>950</v>
      </c>
      <c r="H423" s="11">
        <f>G423*0.1</f>
        <v>95</v>
      </c>
      <c r="I423" s="12">
        <f>G423*0.15</f>
        <v>142.5</v>
      </c>
      <c r="J423" s="12">
        <f>G423+H423+I423</f>
        <v>1187.5</v>
      </c>
      <c r="K423" s="12">
        <f>J423*1.1</f>
        <v>1306.25</v>
      </c>
      <c r="L423" s="7"/>
      <c r="M423" s="4" t="s">
        <v>678</v>
      </c>
      <c r="N423" s="7" t="s">
        <v>1050</v>
      </c>
      <c r="O423" s="8" t="s">
        <v>244</v>
      </c>
      <c r="P423" s="10">
        <v>46034</v>
      </c>
    </row>
    <row r="424" spans="1:16" ht="300" x14ac:dyDescent="0.2">
      <c r="A424" s="3" t="s">
        <v>21</v>
      </c>
      <c r="B424" s="4" t="s">
        <v>21</v>
      </c>
      <c r="C424" s="4" t="s">
        <v>681</v>
      </c>
      <c r="D424" s="4" t="s">
        <v>432</v>
      </c>
      <c r="E424" s="4" t="s">
        <v>72</v>
      </c>
      <c r="F424" s="5">
        <v>11</v>
      </c>
      <c r="G424" s="6">
        <v>1149.5</v>
      </c>
      <c r="H424" s="11">
        <f>G424*0.1</f>
        <v>114.95</v>
      </c>
      <c r="I424" s="12">
        <f>G424*0.15</f>
        <v>172.42499999999998</v>
      </c>
      <c r="J424" s="12">
        <f>G424+H424+I424</f>
        <v>1436.875</v>
      </c>
      <c r="K424" s="12">
        <f>J424*1.1</f>
        <v>1580.5625000000002</v>
      </c>
      <c r="L424" s="7"/>
      <c r="M424" s="4" t="s">
        <v>678</v>
      </c>
      <c r="N424" s="7" t="s">
        <v>1050</v>
      </c>
      <c r="O424" s="8" t="s">
        <v>682</v>
      </c>
      <c r="P424" s="10">
        <v>46034</v>
      </c>
    </row>
    <row r="425" spans="1:16" ht="300" x14ac:dyDescent="0.2">
      <c r="A425" s="3" t="s">
        <v>21</v>
      </c>
      <c r="B425" s="4" t="s">
        <v>21</v>
      </c>
      <c r="C425" s="4" t="s">
        <v>685</v>
      </c>
      <c r="D425" s="4" t="s">
        <v>432</v>
      </c>
      <c r="E425" s="4" t="s">
        <v>72</v>
      </c>
      <c r="F425" s="5">
        <v>17</v>
      </c>
      <c r="G425" s="6">
        <v>1776.5</v>
      </c>
      <c r="H425" s="11">
        <f>G425*0.1</f>
        <v>177.65</v>
      </c>
      <c r="I425" s="12">
        <f>G425*0.15</f>
        <v>266.47499999999997</v>
      </c>
      <c r="J425" s="12">
        <f>G425+H425+I425</f>
        <v>2220.625</v>
      </c>
      <c r="K425" s="12">
        <f>J425*1.1</f>
        <v>2442.6875</v>
      </c>
      <c r="L425" s="7"/>
      <c r="M425" s="4" t="s">
        <v>678</v>
      </c>
      <c r="N425" s="7" t="s">
        <v>1050</v>
      </c>
      <c r="O425" s="8" t="s">
        <v>686</v>
      </c>
      <c r="P425" s="10">
        <v>46034</v>
      </c>
    </row>
    <row r="426" spans="1:16" ht="300" x14ac:dyDescent="0.2">
      <c r="A426" s="3" t="s">
        <v>21</v>
      </c>
      <c r="B426" s="4" t="s">
        <v>21</v>
      </c>
      <c r="C426" s="4" t="s">
        <v>785</v>
      </c>
      <c r="D426" s="4" t="s">
        <v>432</v>
      </c>
      <c r="E426" s="4" t="s">
        <v>72</v>
      </c>
      <c r="F426" s="5">
        <v>18</v>
      </c>
      <c r="G426" s="6">
        <v>1881</v>
      </c>
      <c r="H426" s="11">
        <f>G426*0.1</f>
        <v>188.10000000000002</v>
      </c>
      <c r="I426" s="12">
        <f>G426*0.15</f>
        <v>282.14999999999998</v>
      </c>
      <c r="J426" s="12">
        <f>G426+H426+I426</f>
        <v>2351.25</v>
      </c>
      <c r="K426" s="12">
        <f>J426*1.1</f>
        <v>2586.375</v>
      </c>
      <c r="L426" s="7"/>
      <c r="M426" s="4" t="s">
        <v>678</v>
      </c>
      <c r="N426" s="7" t="s">
        <v>1050</v>
      </c>
      <c r="O426" s="8" t="s">
        <v>786</v>
      </c>
      <c r="P426" s="10">
        <v>46034</v>
      </c>
    </row>
    <row r="427" spans="1:16" ht="300" x14ac:dyDescent="0.2">
      <c r="A427" s="3" t="s">
        <v>21</v>
      </c>
      <c r="B427" s="4" t="s">
        <v>21</v>
      </c>
      <c r="C427" s="4" t="s">
        <v>683</v>
      </c>
      <c r="D427" s="4" t="s">
        <v>432</v>
      </c>
      <c r="E427" s="4" t="s">
        <v>72</v>
      </c>
      <c r="F427" s="5">
        <v>11</v>
      </c>
      <c r="G427" s="6">
        <v>1149.5</v>
      </c>
      <c r="H427" s="11">
        <f>G427*0.1</f>
        <v>114.95</v>
      </c>
      <c r="I427" s="12">
        <f>G427*0.15</f>
        <v>172.42499999999998</v>
      </c>
      <c r="J427" s="12">
        <f>G427+H427+I427</f>
        <v>1436.875</v>
      </c>
      <c r="K427" s="12">
        <f>J427*1.1</f>
        <v>1580.5625000000002</v>
      </c>
      <c r="L427" s="7"/>
      <c r="M427" s="4" t="s">
        <v>678</v>
      </c>
      <c r="N427" s="7" t="s">
        <v>1050</v>
      </c>
      <c r="O427" s="8" t="s">
        <v>684</v>
      </c>
      <c r="P427" s="10">
        <v>46034</v>
      </c>
    </row>
    <row r="428" spans="1:16" ht="300" x14ac:dyDescent="0.2">
      <c r="A428" s="3" t="s">
        <v>21</v>
      </c>
      <c r="B428" s="4" t="s">
        <v>21</v>
      </c>
      <c r="C428" s="4" t="s">
        <v>687</v>
      </c>
      <c r="D428" s="4" t="s">
        <v>432</v>
      </c>
      <c r="E428" s="4" t="s">
        <v>72</v>
      </c>
      <c r="F428" s="5">
        <v>17</v>
      </c>
      <c r="G428" s="6">
        <v>1776.5</v>
      </c>
      <c r="H428" s="11">
        <f>G428*0.1</f>
        <v>177.65</v>
      </c>
      <c r="I428" s="12">
        <f>G428*0.15</f>
        <v>266.47499999999997</v>
      </c>
      <c r="J428" s="12">
        <f>G428+H428+I428</f>
        <v>2220.625</v>
      </c>
      <c r="K428" s="12">
        <f>J428*1.1</f>
        <v>2442.6875</v>
      </c>
      <c r="L428" s="7"/>
      <c r="M428" s="4" t="s">
        <v>678</v>
      </c>
      <c r="N428" s="7" t="s">
        <v>1050</v>
      </c>
      <c r="O428" s="8" t="s">
        <v>688</v>
      </c>
      <c r="P428" s="10">
        <v>46034</v>
      </c>
    </row>
    <row r="429" spans="1:16" ht="300" x14ac:dyDescent="0.2">
      <c r="A429" s="3" t="s">
        <v>21</v>
      </c>
      <c r="B429" s="4" t="s">
        <v>21</v>
      </c>
      <c r="C429" s="4" t="s">
        <v>787</v>
      </c>
      <c r="D429" s="4" t="s">
        <v>432</v>
      </c>
      <c r="E429" s="4" t="s">
        <v>72</v>
      </c>
      <c r="F429" s="5">
        <v>18</v>
      </c>
      <c r="G429" s="6">
        <v>1881</v>
      </c>
      <c r="H429" s="11">
        <f>G429*0.1</f>
        <v>188.10000000000002</v>
      </c>
      <c r="I429" s="12">
        <f>G429*0.15</f>
        <v>282.14999999999998</v>
      </c>
      <c r="J429" s="12">
        <f>G429+H429+I429</f>
        <v>2351.25</v>
      </c>
      <c r="K429" s="12">
        <f>J429*1.1</f>
        <v>2586.375</v>
      </c>
      <c r="L429" s="7"/>
      <c r="M429" s="4" t="s">
        <v>678</v>
      </c>
      <c r="N429" s="7" t="s">
        <v>1050</v>
      </c>
      <c r="O429" s="8" t="s">
        <v>788</v>
      </c>
      <c r="P429" s="10">
        <v>46034</v>
      </c>
    </row>
    <row r="430" spans="1:16" ht="300" x14ac:dyDescent="0.2">
      <c r="A430" s="3" t="s">
        <v>21</v>
      </c>
      <c r="B430" s="4" t="s">
        <v>21</v>
      </c>
      <c r="C430" s="4" t="s">
        <v>356</v>
      </c>
      <c r="D430" s="4" t="s">
        <v>432</v>
      </c>
      <c r="E430" s="4" t="s">
        <v>72</v>
      </c>
      <c r="F430" s="5">
        <v>1</v>
      </c>
      <c r="G430" s="6">
        <v>1045</v>
      </c>
      <c r="H430" s="11">
        <f>G430*0.1</f>
        <v>104.5</v>
      </c>
      <c r="I430" s="12">
        <f>G430*0.15</f>
        <v>156.75</v>
      </c>
      <c r="J430" s="12">
        <f>G430+H430+I430</f>
        <v>1306.25</v>
      </c>
      <c r="K430" s="12">
        <f>J430*1.1</f>
        <v>1436.8750000000002</v>
      </c>
      <c r="L430" s="7"/>
      <c r="M430" s="4" t="s">
        <v>678</v>
      </c>
      <c r="N430" s="7" t="s">
        <v>1050</v>
      </c>
      <c r="O430" s="8" t="s">
        <v>357</v>
      </c>
      <c r="P430" s="10">
        <v>46034</v>
      </c>
    </row>
    <row r="431" spans="1:16" ht="300" x14ac:dyDescent="0.2">
      <c r="A431" s="3" t="s">
        <v>21</v>
      </c>
      <c r="B431" s="4" t="s">
        <v>21</v>
      </c>
      <c r="C431" s="4" t="s">
        <v>358</v>
      </c>
      <c r="D431" s="4" t="s">
        <v>432</v>
      </c>
      <c r="E431" s="4" t="s">
        <v>72</v>
      </c>
      <c r="F431" s="5">
        <v>1</v>
      </c>
      <c r="G431" s="6">
        <v>1045</v>
      </c>
      <c r="H431" s="11">
        <f>G431*0.1</f>
        <v>104.5</v>
      </c>
      <c r="I431" s="12">
        <f>G431*0.15</f>
        <v>156.75</v>
      </c>
      <c r="J431" s="12">
        <f>G431+H431+I431</f>
        <v>1306.25</v>
      </c>
      <c r="K431" s="12">
        <f>J431*1.1</f>
        <v>1436.8750000000002</v>
      </c>
      <c r="L431" s="7"/>
      <c r="M431" s="4" t="s">
        <v>678</v>
      </c>
      <c r="N431" s="7" t="s">
        <v>1050</v>
      </c>
      <c r="O431" s="8" t="s">
        <v>359</v>
      </c>
      <c r="P431" s="10">
        <v>46034</v>
      </c>
    </row>
    <row r="432" spans="1:16" ht="135" x14ac:dyDescent="0.2">
      <c r="A432" s="3" t="s">
        <v>21</v>
      </c>
      <c r="B432" s="4" t="s">
        <v>21</v>
      </c>
      <c r="C432" s="4" t="s">
        <v>408</v>
      </c>
      <c r="D432" s="4" t="s">
        <v>223</v>
      </c>
      <c r="E432" s="4" t="s">
        <v>72</v>
      </c>
      <c r="F432" s="5">
        <v>12</v>
      </c>
      <c r="G432" s="6">
        <v>1368</v>
      </c>
      <c r="H432" s="11">
        <f>G432*0.1</f>
        <v>136.80000000000001</v>
      </c>
      <c r="I432" s="12">
        <f>G432*0.15</f>
        <v>205.2</v>
      </c>
      <c r="J432" s="12">
        <f>G432+H432+I432</f>
        <v>1710</v>
      </c>
      <c r="K432" s="12">
        <f>J432*1.1</f>
        <v>1881.0000000000002</v>
      </c>
      <c r="L432" s="7"/>
      <c r="M432" s="4" t="s">
        <v>848</v>
      </c>
      <c r="N432" s="7" t="s">
        <v>1050</v>
      </c>
      <c r="O432" s="8" t="s">
        <v>409</v>
      </c>
      <c r="P432" s="10">
        <v>46034</v>
      </c>
    </row>
    <row r="433" spans="1:16" ht="300" x14ac:dyDescent="0.2">
      <c r="A433" s="3" t="s">
        <v>21</v>
      </c>
      <c r="B433" s="4" t="s">
        <v>21</v>
      </c>
      <c r="C433" s="4" t="s">
        <v>988</v>
      </c>
      <c r="D433" s="4" t="s">
        <v>432</v>
      </c>
      <c r="E433" s="4" t="s">
        <v>72</v>
      </c>
      <c r="F433" s="5">
        <v>15</v>
      </c>
      <c r="G433" s="6">
        <v>1710</v>
      </c>
      <c r="H433" s="11">
        <f>G433*0.1</f>
        <v>171</v>
      </c>
      <c r="I433" s="12">
        <f>G433*0.15</f>
        <v>256.5</v>
      </c>
      <c r="J433" s="12">
        <f>G433+H433+I433</f>
        <v>2137.5</v>
      </c>
      <c r="K433" s="12">
        <f>J433*1.1</f>
        <v>2351.25</v>
      </c>
      <c r="L433" s="7"/>
      <c r="M433" s="4" t="s">
        <v>678</v>
      </c>
      <c r="N433" s="7" t="s">
        <v>1050</v>
      </c>
      <c r="O433" s="8" t="s">
        <v>989</v>
      </c>
      <c r="P433" s="10">
        <v>46034</v>
      </c>
    </row>
    <row r="434" spans="1:16" ht="300" x14ac:dyDescent="0.2">
      <c r="A434" s="3" t="s">
        <v>21</v>
      </c>
      <c r="B434" s="4" t="s">
        <v>21</v>
      </c>
      <c r="C434" s="4" t="s">
        <v>773</v>
      </c>
      <c r="D434" s="4" t="s">
        <v>432</v>
      </c>
      <c r="E434" s="4" t="s">
        <v>72</v>
      </c>
      <c r="F434" s="5">
        <v>10</v>
      </c>
      <c r="G434" s="6">
        <v>1140</v>
      </c>
      <c r="H434" s="11">
        <f>G434*0.1</f>
        <v>114</v>
      </c>
      <c r="I434" s="12">
        <f>G434*0.15</f>
        <v>171</v>
      </c>
      <c r="J434" s="12">
        <f>G434+H434+I434</f>
        <v>1425</v>
      </c>
      <c r="K434" s="12">
        <f>J434*1.1</f>
        <v>1567.5000000000002</v>
      </c>
      <c r="L434" s="7"/>
      <c r="M434" s="4" t="s">
        <v>678</v>
      </c>
      <c r="N434" s="7" t="s">
        <v>1050</v>
      </c>
      <c r="O434" s="8" t="s">
        <v>774</v>
      </c>
      <c r="P434" s="10">
        <v>46034</v>
      </c>
    </row>
    <row r="435" spans="1:16" ht="300" x14ac:dyDescent="0.2">
      <c r="A435" s="3" t="s">
        <v>21</v>
      </c>
      <c r="B435" s="4" t="s">
        <v>21</v>
      </c>
      <c r="C435" s="4" t="s">
        <v>777</v>
      </c>
      <c r="D435" s="4" t="s">
        <v>432</v>
      </c>
      <c r="E435" s="4" t="s">
        <v>72</v>
      </c>
      <c r="F435" s="5">
        <v>15</v>
      </c>
      <c r="G435" s="6">
        <v>1710</v>
      </c>
      <c r="H435" s="11">
        <f>G435*0.1</f>
        <v>171</v>
      </c>
      <c r="I435" s="12">
        <f>G435*0.15</f>
        <v>256.5</v>
      </c>
      <c r="J435" s="12">
        <f>G435+H435+I435</f>
        <v>2137.5</v>
      </c>
      <c r="K435" s="12">
        <f>J435*1.1</f>
        <v>2351.25</v>
      </c>
      <c r="L435" s="7"/>
      <c r="M435" s="4" t="s">
        <v>678</v>
      </c>
      <c r="N435" s="7" t="s">
        <v>1050</v>
      </c>
      <c r="O435" s="8" t="s">
        <v>778</v>
      </c>
      <c r="P435" s="10">
        <v>46034</v>
      </c>
    </row>
    <row r="436" spans="1:16" ht="300" x14ac:dyDescent="0.2">
      <c r="A436" s="3" t="s">
        <v>21</v>
      </c>
      <c r="B436" s="4" t="s">
        <v>21</v>
      </c>
      <c r="C436" s="4" t="s">
        <v>781</v>
      </c>
      <c r="D436" s="4" t="s">
        <v>432</v>
      </c>
      <c r="E436" s="4" t="s">
        <v>72</v>
      </c>
      <c r="F436" s="5">
        <v>16</v>
      </c>
      <c r="G436" s="6">
        <v>1824</v>
      </c>
      <c r="H436" s="11">
        <f>G436*0.1</f>
        <v>182.4</v>
      </c>
      <c r="I436" s="12">
        <f>G436*0.15</f>
        <v>273.59999999999997</v>
      </c>
      <c r="J436" s="12">
        <f>G436+H436+I436</f>
        <v>2280</v>
      </c>
      <c r="K436" s="12">
        <f>J436*1.1</f>
        <v>2508</v>
      </c>
      <c r="L436" s="7"/>
      <c r="M436" s="4" t="s">
        <v>678</v>
      </c>
      <c r="N436" s="7" t="s">
        <v>1050</v>
      </c>
      <c r="O436" s="8" t="s">
        <v>782</v>
      </c>
      <c r="P436" s="10">
        <v>46034</v>
      </c>
    </row>
    <row r="437" spans="1:16" ht="300" x14ac:dyDescent="0.2">
      <c r="A437" s="3" t="s">
        <v>21</v>
      </c>
      <c r="B437" s="4" t="s">
        <v>21</v>
      </c>
      <c r="C437" s="4" t="s">
        <v>775</v>
      </c>
      <c r="D437" s="4" t="s">
        <v>432</v>
      </c>
      <c r="E437" s="4" t="s">
        <v>72</v>
      </c>
      <c r="F437" s="5">
        <v>10</v>
      </c>
      <c r="G437" s="6">
        <v>1140</v>
      </c>
      <c r="H437" s="11">
        <f>G437*0.1</f>
        <v>114</v>
      </c>
      <c r="I437" s="12">
        <f>G437*0.15</f>
        <v>171</v>
      </c>
      <c r="J437" s="12">
        <f>G437+H437+I437</f>
        <v>1425</v>
      </c>
      <c r="K437" s="12">
        <f>J437*1.1</f>
        <v>1567.5000000000002</v>
      </c>
      <c r="L437" s="7"/>
      <c r="M437" s="4" t="s">
        <v>678</v>
      </c>
      <c r="N437" s="7" t="s">
        <v>1050</v>
      </c>
      <c r="O437" s="8" t="s">
        <v>776</v>
      </c>
      <c r="P437" s="10">
        <v>46034</v>
      </c>
    </row>
    <row r="438" spans="1:16" ht="300" x14ac:dyDescent="0.2">
      <c r="A438" s="3" t="s">
        <v>21</v>
      </c>
      <c r="B438" s="4" t="s">
        <v>21</v>
      </c>
      <c r="C438" s="4" t="s">
        <v>779</v>
      </c>
      <c r="D438" s="4" t="s">
        <v>432</v>
      </c>
      <c r="E438" s="4" t="s">
        <v>72</v>
      </c>
      <c r="F438" s="5">
        <v>15</v>
      </c>
      <c r="G438" s="6">
        <v>1710</v>
      </c>
      <c r="H438" s="11">
        <f>G438*0.1</f>
        <v>171</v>
      </c>
      <c r="I438" s="12">
        <f>G438*0.15</f>
        <v>256.5</v>
      </c>
      <c r="J438" s="12">
        <f>G438+H438+I438</f>
        <v>2137.5</v>
      </c>
      <c r="K438" s="12">
        <f>J438*1.1</f>
        <v>2351.25</v>
      </c>
      <c r="L438" s="7"/>
      <c r="M438" s="4" t="s">
        <v>678</v>
      </c>
      <c r="N438" s="7" t="s">
        <v>1050</v>
      </c>
      <c r="O438" s="8" t="s">
        <v>780</v>
      </c>
      <c r="P438" s="10">
        <v>46034</v>
      </c>
    </row>
    <row r="439" spans="1:16" ht="300" x14ac:dyDescent="0.2">
      <c r="A439" s="3" t="s">
        <v>21</v>
      </c>
      <c r="B439" s="4" t="s">
        <v>21</v>
      </c>
      <c r="C439" s="4" t="s">
        <v>783</v>
      </c>
      <c r="D439" s="4" t="s">
        <v>432</v>
      </c>
      <c r="E439" s="4" t="s">
        <v>72</v>
      </c>
      <c r="F439" s="5">
        <v>16</v>
      </c>
      <c r="G439" s="6">
        <v>1824</v>
      </c>
      <c r="H439" s="11">
        <f>G439*0.1</f>
        <v>182.4</v>
      </c>
      <c r="I439" s="12">
        <f>G439*0.15</f>
        <v>273.59999999999997</v>
      </c>
      <c r="J439" s="12">
        <f>G439+H439+I439</f>
        <v>2280</v>
      </c>
      <c r="K439" s="12">
        <f>J439*1.1</f>
        <v>2508</v>
      </c>
      <c r="L439" s="7"/>
      <c r="M439" s="4" t="s">
        <v>678</v>
      </c>
      <c r="N439" s="7" t="s">
        <v>1050</v>
      </c>
      <c r="O439" s="8" t="s">
        <v>784</v>
      </c>
      <c r="P439" s="10">
        <v>46034</v>
      </c>
    </row>
    <row r="440" spans="1:16" ht="300" x14ac:dyDescent="0.2">
      <c r="A440" s="3" t="s">
        <v>21</v>
      </c>
      <c r="B440" s="4" t="s">
        <v>21</v>
      </c>
      <c r="C440" s="4" t="s">
        <v>360</v>
      </c>
      <c r="D440" s="4" t="s">
        <v>432</v>
      </c>
      <c r="E440" s="4" t="s">
        <v>72</v>
      </c>
      <c r="F440" s="5">
        <v>1</v>
      </c>
      <c r="G440" s="6">
        <v>1140</v>
      </c>
      <c r="H440" s="11">
        <f>G440*0.1</f>
        <v>114</v>
      </c>
      <c r="I440" s="12">
        <f>G440*0.15</f>
        <v>171</v>
      </c>
      <c r="J440" s="12">
        <f>G440+H440+I440</f>
        <v>1425</v>
      </c>
      <c r="K440" s="12">
        <f>J440*1.1</f>
        <v>1567.5000000000002</v>
      </c>
      <c r="L440" s="7"/>
      <c r="M440" s="4" t="s">
        <v>678</v>
      </c>
      <c r="N440" s="7" t="s">
        <v>1050</v>
      </c>
      <c r="O440" s="8" t="s">
        <v>361</v>
      </c>
      <c r="P440" s="10">
        <v>46034</v>
      </c>
    </row>
    <row r="441" spans="1:16" ht="300" x14ac:dyDescent="0.2">
      <c r="A441" s="3" t="s">
        <v>21</v>
      </c>
      <c r="B441" s="4" t="s">
        <v>21</v>
      </c>
      <c r="C441" s="4" t="s">
        <v>362</v>
      </c>
      <c r="D441" s="4" t="s">
        <v>432</v>
      </c>
      <c r="E441" s="4" t="s">
        <v>72</v>
      </c>
      <c r="F441" s="5">
        <v>1</v>
      </c>
      <c r="G441" s="6">
        <v>1140</v>
      </c>
      <c r="H441" s="11">
        <f>G441*0.1</f>
        <v>114</v>
      </c>
      <c r="I441" s="12">
        <f>G441*0.15</f>
        <v>171</v>
      </c>
      <c r="J441" s="12">
        <f>G441+H441+I441</f>
        <v>1425</v>
      </c>
      <c r="K441" s="12">
        <f>J441*1.1</f>
        <v>1567.5000000000002</v>
      </c>
      <c r="L441" s="7"/>
      <c r="M441" s="4" t="s">
        <v>678</v>
      </c>
      <c r="N441" s="7" t="s">
        <v>1050</v>
      </c>
      <c r="O441" s="8" t="s">
        <v>363</v>
      </c>
      <c r="P441" s="10">
        <v>46034</v>
      </c>
    </row>
    <row r="442" spans="1:16" ht="300" x14ac:dyDescent="0.2">
      <c r="A442" s="3" t="s">
        <v>21</v>
      </c>
      <c r="B442" s="4" t="s">
        <v>21</v>
      </c>
      <c r="C442" s="4" t="s">
        <v>990</v>
      </c>
      <c r="D442" s="4" t="s">
        <v>432</v>
      </c>
      <c r="E442" s="4" t="s">
        <v>72</v>
      </c>
      <c r="F442" s="5">
        <v>13</v>
      </c>
      <c r="G442" s="6">
        <v>1729</v>
      </c>
      <c r="H442" s="11">
        <f>G442*0.1</f>
        <v>172.9</v>
      </c>
      <c r="I442" s="12">
        <f>G442*0.15</f>
        <v>259.34999999999997</v>
      </c>
      <c r="J442" s="12">
        <f>G442+H442+I442</f>
        <v>2161.25</v>
      </c>
      <c r="K442" s="12">
        <f>J442*1.1</f>
        <v>2377.375</v>
      </c>
      <c r="L442" s="7"/>
      <c r="M442" s="4" t="s">
        <v>678</v>
      </c>
      <c r="N442" s="7" t="s">
        <v>1050</v>
      </c>
      <c r="O442" s="8" t="s">
        <v>991</v>
      </c>
      <c r="P442" s="10">
        <v>46034</v>
      </c>
    </row>
    <row r="443" spans="1:16" ht="300" x14ac:dyDescent="0.2">
      <c r="A443" s="3" t="s">
        <v>21</v>
      </c>
      <c r="B443" s="4" t="s">
        <v>21</v>
      </c>
      <c r="C443" s="4" t="s">
        <v>765</v>
      </c>
      <c r="D443" s="4" t="s">
        <v>432</v>
      </c>
      <c r="E443" s="4" t="s">
        <v>72</v>
      </c>
      <c r="F443" s="5">
        <v>12</v>
      </c>
      <c r="G443" s="6">
        <v>1596</v>
      </c>
      <c r="H443" s="11">
        <f>G443*0.1</f>
        <v>159.60000000000002</v>
      </c>
      <c r="I443" s="12">
        <f>G443*0.15</f>
        <v>239.39999999999998</v>
      </c>
      <c r="J443" s="12">
        <f>G443+H443+I443</f>
        <v>1995</v>
      </c>
      <c r="K443" s="12">
        <f>J443*1.1</f>
        <v>2194.5</v>
      </c>
      <c r="L443" s="7"/>
      <c r="M443" s="4" t="s">
        <v>678</v>
      </c>
      <c r="N443" s="7" t="s">
        <v>1050</v>
      </c>
      <c r="O443" s="8" t="s">
        <v>766</v>
      </c>
      <c r="P443" s="10">
        <v>46034</v>
      </c>
    </row>
    <row r="444" spans="1:16" ht="300" x14ac:dyDescent="0.2">
      <c r="A444" s="3" t="s">
        <v>21</v>
      </c>
      <c r="B444" s="4" t="s">
        <v>21</v>
      </c>
      <c r="C444" s="4" t="s">
        <v>769</v>
      </c>
      <c r="D444" s="4" t="s">
        <v>432</v>
      </c>
      <c r="E444" s="4" t="s">
        <v>72</v>
      </c>
      <c r="F444" s="5">
        <v>13</v>
      </c>
      <c r="G444" s="6">
        <v>1729</v>
      </c>
      <c r="H444" s="11">
        <f>G444*0.1</f>
        <v>172.9</v>
      </c>
      <c r="I444" s="12">
        <f>G444*0.15</f>
        <v>259.34999999999997</v>
      </c>
      <c r="J444" s="12">
        <f>G444+H444+I444</f>
        <v>2161.25</v>
      </c>
      <c r="K444" s="12">
        <f>J444*1.1</f>
        <v>2377.375</v>
      </c>
      <c r="L444" s="7"/>
      <c r="M444" s="4" t="s">
        <v>678</v>
      </c>
      <c r="N444" s="7" t="s">
        <v>1050</v>
      </c>
      <c r="O444" s="8" t="s">
        <v>770</v>
      </c>
      <c r="P444" s="10">
        <v>46034</v>
      </c>
    </row>
    <row r="445" spans="1:16" ht="300" x14ac:dyDescent="0.2">
      <c r="A445" s="3" t="s">
        <v>21</v>
      </c>
      <c r="B445" s="4" t="s">
        <v>21</v>
      </c>
      <c r="C445" s="4" t="s">
        <v>761</v>
      </c>
      <c r="D445" s="4" t="s">
        <v>432</v>
      </c>
      <c r="E445" s="4" t="s">
        <v>72</v>
      </c>
      <c r="F445" s="5">
        <v>9</v>
      </c>
      <c r="G445" s="6">
        <v>1197</v>
      </c>
      <c r="H445" s="11">
        <f>G445*0.1</f>
        <v>119.7</v>
      </c>
      <c r="I445" s="12">
        <f>G445*0.15</f>
        <v>179.54999999999998</v>
      </c>
      <c r="J445" s="12">
        <f>G445+H445+I445</f>
        <v>1496.25</v>
      </c>
      <c r="K445" s="12">
        <f>J445*1.1</f>
        <v>1645.8750000000002</v>
      </c>
      <c r="L445" s="7"/>
      <c r="M445" s="4" t="s">
        <v>678</v>
      </c>
      <c r="N445" s="7" t="s">
        <v>1050</v>
      </c>
      <c r="O445" s="8" t="s">
        <v>762</v>
      </c>
      <c r="P445" s="10">
        <v>46034</v>
      </c>
    </row>
    <row r="446" spans="1:16" ht="300" x14ac:dyDescent="0.2">
      <c r="A446" s="3" t="s">
        <v>21</v>
      </c>
      <c r="B446" s="4" t="s">
        <v>21</v>
      </c>
      <c r="C446" s="4" t="s">
        <v>767</v>
      </c>
      <c r="D446" s="4" t="s">
        <v>432</v>
      </c>
      <c r="E446" s="4" t="s">
        <v>72</v>
      </c>
      <c r="F446" s="5">
        <v>12</v>
      </c>
      <c r="G446" s="6">
        <v>1596</v>
      </c>
      <c r="H446" s="11">
        <f>G446*0.1</f>
        <v>159.60000000000002</v>
      </c>
      <c r="I446" s="12">
        <f>G446*0.15</f>
        <v>239.39999999999998</v>
      </c>
      <c r="J446" s="12">
        <f>G446+H446+I446</f>
        <v>1995</v>
      </c>
      <c r="K446" s="12">
        <f>J446*1.1</f>
        <v>2194.5</v>
      </c>
      <c r="L446" s="7"/>
      <c r="M446" s="4" t="s">
        <v>678</v>
      </c>
      <c r="N446" s="7" t="s">
        <v>1050</v>
      </c>
      <c r="O446" s="8" t="s">
        <v>768</v>
      </c>
      <c r="P446" s="10">
        <v>46034</v>
      </c>
    </row>
    <row r="447" spans="1:16" ht="300" x14ac:dyDescent="0.2">
      <c r="A447" s="3" t="s">
        <v>21</v>
      </c>
      <c r="B447" s="4" t="s">
        <v>21</v>
      </c>
      <c r="C447" s="4" t="s">
        <v>771</v>
      </c>
      <c r="D447" s="4" t="s">
        <v>432</v>
      </c>
      <c r="E447" s="4" t="s">
        <v>72</v>
      </c>
      <c r="F447" s="5">
        <v>13</v>
      </c>
      <c r="G447" s="6">
        <v>1729</v>
      </c>
      <c r="H447" s="11">
        <f>G447*0.1</f>
        <v>172.9</v>
      </c>
      <c r="I447" s="12">
        <f>G447*0.15</f>
        <v>259.34999999999997</v>
      </c>
      <c r="J447" s="12">
        <f>G447+H447+I447</f>
        <v>2161.25</v>
      </c>
      <c r="K447" s="12">
        <f>J447*1.1</f>
        <v>2377.375</v>
      </c>
      <c r="L447" s="7"/>
      <c r="M447" s="4" t="s">
        <v>678</v>
      </c>
      <c r="N447" s="7" t="s">
        <v>1050</v>
      </c>
      <c r="O447" s="8" t="s">
        <v>772</v>
      </c>
      <c r="P447" s="10">
        <v>46034</v>
      </c>
    </row>
    <row r="448" spans="1:16" ht="300" x14ac:dyDescent="0.2">
      <c r="A448" s="3" t="s">
        <v>21</v>
      </c>
      <c r="B448" s="4" t="s">
        <v>21</v>
      </c>
      <c r="C448" s="4" t="s">
        <v>763</v>
      </c>
      <c r="D448" s="4" t="s">
        <v>432</v>
      </c>
      <c r="E448" s="4" t="s">
        <v>72</v>
      </c>
      <c r="F448" s="5">
        <v>9</v>
      </c>
      <c r="G448" s="6">
        <v>1197</v>
      </c>
      <c r="H448" s="11">
        <f>G448*0.1</f>
        <v>119.7</v>
      </c>
      <c r="I448" s="12">
        <f>G448*0.15</f>
        <v>179.54999999999998</v>
      </c>
      <c r="J448" s="12">
        <f>G448+H448+I448</f>
        <v>1496.25</v>
      </c>
      <c r="K448" s="12">
        <f>J448*1.1</f>
        <v>1645.8750000000002</v>
      </c>
      <c r="L448" s="7"/>
      <c r="M448" s="4" t="s">
        <v>678</v>
      </c>
      <c r="N448" s="7" t="s">
        <v>1050</v>
      </c>
      <c r="O448" s="8" t="s">
        <v>764</v>
      </c>
      <c r="P448" s="10">
        <v>46034</v>
      </c>
    </row>
    <row r="449" spans="1:16" ht="300" x14ac:dyDescent="0.2">
      <c r="A449" s="3" t="s">
        <v>21</v>
      </c>
      <c r="B449" s="4" t="s">
        <v>21</v>
      </c>
      <c r="C449" s="4" t="s">
        <v>258</v>
      </c>
      <c r="D449" s="4" t="s">
        <v>432</v>
      </c>
      <c r="E449" s="4" t="s">
        <v>72</v>
      </c>
      <c r="F449" s="5">
        <v>12</v>
      </c>
      <c r="G449" s="6">
        <v>1710</v>
      </c>
      <c r="H449" s="11">
        <f>G449*0.1</f>
        <v>171</v>
      </c>
      <c r="I449" s="12">
        <f>G449*0.15</f>
        <v>256.5</v>
      </c>
      <c r="J449" s="12">
        <f>G449+H449+I449</f>
        <v>2137.5</v>
      </c>
      <c r="K449" s="12">
        <f>J449*1.1</f>
        <v>2351.25</v>
      </c>
      <c r="L449" s="7"/>
      <c r="M449" s="4" t="s">
        <v>678</v>
      </c>
      <c r="N449" s="7" t="s">
        <v>1050</v>
      </c>
      <c r="O449" s="8" t="s">
        <v>259</v>
      </c>
      <c r="P449" s="10">
        <v>46034</v>
      </c>
    </row>
    <row r="450" spans="1:16" ht="300" x14ac:dyDescent="0.2">
      <c r="A450" s="3" t="s">
        <v>21</v>
      </c>
      <c r="B450" s="4" t="s">
        <v>21</v>
      </c>
      <c r="C450" s="4" t="s">
        <v>272</v>
      </c>
      <c r="D450" s="4" t="s">
        <v>432</v>
      </c>
      <c r="E450" s="4" t="s">
        <v>72</v>
      </c>
      <c r="F450" s="5">
        <v>12</v>
      </c>
      <c r="G450" s="6">
        <v>1710</v>
      </c>
      <c r="H450" s="11">
        <f>G450*0.1</f>
        <v>171</v>
      </c>
      <c r="I450" s="12">
        <f>G450*0.15</f>
        <v>256.5</v>
      </c>
      <c r="J450" s="12">
        <f>G450+H450+I450</f>
        <v>2137.5</v>
      </c>
      <c r="K450" s="12">
        <f>J450*1.1</f>
        <v>2351.25</v>
      </c>
      <c r="L450" s="7"/>
      <c r="M450" s="4" t="s">
        <v>678</v>
      </c>
      <c r="N450" s="7" t="s">
        <v>1050</v>
      </c>
      <c r="O450" s="8" t="s">
        <v>273</v>
      </c>
      <c r="P450" s="10">
        <v>46034</v>
      </c>
    </row>
    <row r="451" spans="1:16" ht="135" x14ac:dyDescent="0.2">
      <c r="A451" s="3" t="s">
        <v>21</v>
      </c>
      <c r="B451" s="4" t="s">
        <v>21</v>
      </c>
      <c r="C451" s="4" t="s">
        <v>849</v>
      </c>
      <c r="D451" s="4" t="s">
        <v>223</v>
      </c>
      <c r="E451" s="4" t="s">
        <v>72</v>
      </c>
      <c r="F451" s="5">
        <v>8</v>
      </c>
      <c r="G451" s="6">
        <v>1216</v>
      </c>
      <c r="H451" s="11">
        <f>G451*0.1</f>
        <v>121.60000000000001</v>
      </c>
      <c r="I451" s="12">
        <f>G451*0.15</f>
        <v>182.4</v>
      </c>
      <c r="J451" s="12">
        <f>G451+H451+I451</f>
        <v>1520</v>
      </c>
      <c r="K451" s="12">
        <f>J451*1.1</f>
        <v>1672.0000000000002</v>
      </c>
      <c r="L451" s="7"/>
      <c r="M451" s="4" t="s">
        <v>848</v>
      </c>
      <c r="N451" s="7" t="s">
        <v>1050</v>
      </c>
      <c r="O451" s="8" t="s">
        <v>390</v>
      </c>
      <c r="P451" s="10">
        <v>46034</v>
      </c>
    </row>
    <row r="452" spans="1:16" ht="300" x14ac:dyDescent="0.2">
      <c r="A452" s="3" t="s">
        <v>21</v>
      </c>
      <c r="B452" s="4" t="s">
        <v>21</v>
      </c>
      <c r="C452" s="4" t="s">
        <v>992</v>
      </c>
      <c r="D452" s="4" t="s">
        <v>432</v>
      </c>
      <c r="E452" s="4" t="s">
        <v>72</v>
      </c>
      <c r="F452" s="5">
        <v>10</v>
      </c>
      <c r="G452" s="6">
        <v>1520</v>
      </c>
      <c r="H452" s="11">
        <f>G452*0.1</f>
        <v>152</v>
      </c>
      <c r="I452" s="12">
        <f>G452*0.15</f>
        <v>228</v>
      </c>
      <c r="J452" s="12">
        <f>G452+H452+I452</f>
        <v>1900</v>
      </c>
      <c r="K452" s="12">
        <f>J452*1.1</f>
        <v>2090</v>
      </c>
      <c r="L452" s="7"/>
      <c r="M452" s="4" t="s">
        <v>678</v>
      </c>
      <c r="N452" s="7" t="s">
        <v>1050</v>
      </c>
      <c r="O452" s="8" t="s">
        <v>993</v>
      </c>
      <c r="P452" s="10">
        <v>46034</v>
      </c>
    </row>
    <row r="453" spans="1:16" ht="300" x14ac:dyDescent="0.2">
      <c r="A453" s="3" t="s">
        <v>21</v>
      </c>
      <c r="B453" s="4" t="s">
        <v>21</v>
      </c>
      <c r="C453" s="4" t="s">
        <v>256</v>
      </c>
      <c r="D453" s="4" t="s">
        <v>432</v>
      </c>
      <c r="E453" s="4" t="s">
        <v>72</v>
      </c>
      <c r="F453" s="5">
        <v>10</v>
      </c>
      <c r="G453" s="6">
        <v>1520</v>
      </c>
      <c r="H453" s="11">
        <f>G453*0.1</f>
        <v>152</v>
      </c>
      <c r="I453" s="12">
        <f>G453*0.15</f>
        <v>228</v>
      </c>
      <c r="J453" s="12">
        <f>G453+H453+I453</f>
        <v>1900</v>
      </c>
      <c r="K453" s="12">
        <f>J453*1.1</f>
        <v>2090</v>
      </c>
      <c r="L453" s="7"/>
      <c r="M453" s="4" t="s">
        <v>678</v>
      </c>
      <c r="N453" s="7" t="s">
        <v>1050</v>
      </c>
      <c r="O453" s="8" t="s">
        <v>257</v>
      </c>
      <c r="P453" s="10">
        <v>46034</v>
      </c>
    </row>
    <row r="454" spans="1:16" ht="300" x14ac:dyDescent="0.2">
      <c r="A454" s="3" t="s">
        <v>21</v>
      </c>
      <c r="B454" s="4" t="s">
        <v>21</v>
      </c>
      <c r="C454" s="4" t="s">
        <v>753</v>
      </c>
      <c r="D454" s="4" t="s">
        <v>432</v>
      </c>
      <c r="E454" s="4" t="s">
        <v>72</v>
      </c>
      <c r="F454" s="5">
        <v>12</v>
      </c>
      <c r="G454" s="6">
        <v>1824</v>
      </c>
      <c r="H454" s="11">
        <f>G454*0.1</f>
        <v>182.4</v>
      </c>
      <c r="I454" s="12">
        <f>G454*0.15</f>
        <v>273.59999999999997</v>
      </c>
      <c r="J454" s="12">
        <f>G454+H454+I454</f>
        <v>2280</v>
      </c>
      <c r="K454" s="12">
        <f>J454*1.1</f>
        <v>2508</v>
      </c>
      <c r="L454" s="7"/>
      <c r="M454" s="4" t="s">
        <v>678</v>
      </c>
      <c r="N454" s="7" t="s">
        <v>1050</v>
      </c>
      <c r="O454" s="8" t="s">
        <v>754</v>
      </c>
      <c r="P454" s="10">
        <v>46034</v>
      </c>
    </row>
    <row r="455" spans="1:16" ht="300" x14ac:dyDescent="0.2">
      <c r="A455" s="3" t="s">
        <v>21</v>
      </c>
      <c r="B455" s="4" t="s">
        <v>21</v>
      </c>
      <c r="C455" s="4" t="s">
        <v>749</v>
      </c>
      <c r="D455" s="4" t="s">
        <v>432</v>
      </c>
      <c r="E455" s="4" t="s">
        <v>72</v>
      </c>
      <c r="F455" s="5">
        <v>7</v>
      </c>
      <c r="G455" s="6">
        <v>1064</v>
      </c>
      <c r="H455" s="11">
        <f>G455*0.1</f>
        <v>106.4</v>
      </c>
      <c r="I455" s="12">
        <f>G455*0.15</f>
        <v>159.6</v>
      </c>
      <c r="J455" s="12">
        <f>G455+H455+I455</f>
        <v>1330</v>
      </c>
      <c r="K455" s="12">
        <f>J455*1.1</f>
        <v>1463.0000000000002</v>
      </c>
      <c r="L455" s="7"/>
      <c r="M455" s="4" t="s">
        <v>678</v>
      </c>
      <c r="N455" s="7" t="s">
        <v>1050</v>
      </c>
      <c r="O455" s="8" t="s">
        <v>750</v>
      </c>
      <c r="P455" s="10">
        <v>46034</v>
      </c>
    </row>
    <row r="456" spans="1:16" ht="300" x14ac:dyDescent="0.2">
      <c r="A456" s="3" t="s">
        <v>21</v>
      </c>
      <c r="B456" s="4" t="s">
        <v>21</v>
      </c>
      <c r="C456" s="4" t="s">
        <v>270</v>
      </c>
      <c r="D456" s="4" t="s">
        <v>432</v>
      </c>
      <c r="E456" s="4" t="s">
        <v>72</v>
      </c>
      <c r="F456" s="5">
        <v>10</v>
      </c>
      <c r="G456" s="6">
        <v>1520</v>
      </c>
      <c r="H456" s="11">
        <f>G456*0.1</f>
        <v>152</v>
      </c>
      <c r="I456" s="12">
        <f>G456*0.15</f>
        <v>228</v>
      </c>
      <c r="J456" s="12">
        <f>G456+H456+I456</f>
        <v>1900</v>
      </c>
      <c r="K456" s="12">
        <f>J456*1.1</f>
        <v>2090</v>
      </c>
      <c r="L456" s="7"/>
      <c r="M456" s="4" t="s">
        <v>678</v>
      </c>
      <c r="N456" s="7" t="s">
        <v>1050</v>
      </c>
      <c r="O456" s="8" t="s">
        <v>271</v>
      </c>
      <c r="P456" s="10">
        <v>46034</v>
      </c>
    </row>
    <row r="457" spans="1:16" ht="300" x14ac:dyDescent="0.2">
      <c r="A457" s="3" t="s">
        <v>21</v>
      </c>
      <c r="B457" s="4" t="s">
        <v>21</v>
      </c>
      <c r="C457" s="4" t="s">
        <v>755</v>
      </c>
      <c r="D457" s="4" t="s">
        <v>432</v>
      </c>
      <c r="E457" s="4" t="s">
        <v>72</v>
      </c>
      <c r="F457" s="5">
        <v>12</v>
      </c>
      <c r="G457" s="6">
        <v>1824</v>
      </c>
      <c r="H457" s="11">
        <f>G457*0.1</f>
        <v>182.4</v>
      </c>
      <c r="I457" s="12">
        <f>G457*0.15</f>
        <v>273.59999999999997</v>
      </c>
      <c r="J457" s="12">
        <f>G457+H457+I457</f>
        <v>2280</v>
      </c>
      <c r="K457" s="12">
        <f>J457*1.1</f>
        <v>2508</v>
      </c>
      <c r="L457" s="7"/>
      <c r="M457" s="4" t="s">
        <v>678</v>
      </c>
      <c r="N457" s="7" t="s">
        <v>1050</v>
      </c>
      <c r="O457" s="8" t="s">
        <v>756</v>
      </c>
      <c r="P457" s="10">
        <v>46034</v>
      </c>
    </row>
    <row r="458" spans="1:16" ht="300" x14ac:dyDescent="0.2">
      <c r="A458" s="3" t="s">
        <v>21</v>
      </c>
      <c r="B458" s="4" t="s">
        <v>21</v>
      </c>
      <c r="C458" s="4" t="s">
        <v>751</v>
      </c>
      <c r="D458" s="4" t="s">
        <v>432</v>
      </c>
      <c r="E458" s="4" t="s">
        <v>72</v>
      </c>
      <c r="F458" s="5">
        <v>7</v>
      </c>
      <c r="G458" s="6">
        <v>1064</v>
      </c>
      <c r="H458" s="11">
        <f>G458*0.1</f>
        <v>106.4</v>
      </c>
      <c r="I458" s="12">
        <f>G458*0.15</f>
        <v>159.6</v>
      </c>
      <c r="J458" s="12">
        <f>G458+H458+I458</f>
        <v>1330</v>
      </c>
      <c r="K458" s="12">
        <f>J458*1.1</f>
        <v>1463.0000000000002</v>
      </c>
      <c r="L458" s="7"/>
      <c r="M458" s="4" t="s">
        <v>678</v>
      </c>
      <c r="N458" s="7" t="s">
        <v>1050</v>
      </c>
      <c r="O458" s="8" t="s">
        <v>752</v>
      </c>
      <c r="P458" s="10">
        <v>46034</v>
      </c>
    </row>
    <row r="459" spans="1:16" ht="300" x14ac:dyDescent="0.2">
      <c r="A459" s="3" t="s">
        <v>21</v>
      </c>
      <c r="B459" s="4" t="s">
        <v>21</v>
      </c>
      <c r="C459" s="4" t="s">
        <v>737</v>
      </c>
      <c r="D459" s="4" t="s">
        <v>432</v>
      </c>
      <c r="E459" s="4" t="s">
        <v>72</v>
      </c>
      <c r="F459" s="5">
        <v>10</v>
      </c>
      <c r="G459" s="6">
        <v>1615</v>
      </c>
      <c r="H459" s="11">
        <f>G459*0.1</f>
        <v>161.5</v>
      </c>
      <c r="I459" s="12">
        <f>G459*0.15</f>
        <v>242.25</v>
      </c>
      <c r="J459" s="12">
        <f>G459+H459+I459</f>
        <v>2018.75</v>
      </c>
      <c r="K459" s="12">
        <f>J459*1.1</f>
        <v>2220.625</v>
      </c>
      <c r="L459" s="7"/>
      <c r="M459" s="4" t="s">
        <v>678</v>
      </c>
      <c r="N459" s="7" t="s">
        <v>1050</v>
      </c>
      <c r="O459" s="8" t="s">
        <v>738</v>
      </c>
      <c r="P459" s="10">
        <v>46034</v>
      </c>
    </row>
    <row r="460" spans="1:16" ht="300" x14ac:dyDescent="0.2">
      <c r="A460" s="3" t="s">
        <v>21</v>
      </c>
      <c r="B460" s="4" t="s">
        <v>21</v>
      </c>
      <c r="C460" s="4" t="s">
        <v>741</v>
      </c>
      <c r="D460" s="4" t="s">
        <v>432</v>
      </c>
      <c r="E460" s="4" t="s">
        <v>72</v>
      </c>
      <c r="F460" s="5">
        <v>12</v>
      </c>
      <c r="G460" s="6">
        <v>1938</v>
      </c>
      <c r="H460" s="11">
        <f>G460*0.1</f>
        <v>193.8</v>
      </c>
      <c r="I460" s="12">
        <f>G460*0.15</f>
        <v>290.7</v>
      </c>
      <c r="J460" s="12">
        <f>G460+H460+I460</f>
        <v>2422.5</v>
      </c>
      <c r="K460" s="12">
        <f>J460*1.1</f>
        <v>2664.75</v>
      </c>
      <c r="L460" s="7"/>
      <c r="M460" s="4" t="s">
        <v>678</v>
      </c>
      <c r="N460" s="7" t="s">
        <v>1050</v>
      </c>
      <c r="O460" s="8" t="s">
        <v>742</v>
      </c>
      <c r="P460" s="10">
        <v>46034</v>
      </c>
    </row>
    <row r="461" spans="1:16" ht="300" x14ac:dyDescent="0.2">
      <c r="A461" s="3" t="s">
        <v>21</v>
      </c>
      <c r="B461" s="4" t="s">
        <v>21</v>
      </c>
      <c r="C461" s="4" t="s">
        <v>757</v>
      </c>
      <c r="D461" s="4" t="s">
        <v>432</v>
      </c>
      <c r="E461" s="4" t="s">
        <v>72</v>
      </c>
      <c r="F461" s="5">
        <v>7</v>
      </c>
      <c r="G461" s="6">
        <v>1130.5</v>
      </c>
      <c r="H461" s="11">
        <f>G461*0.1</f>
        <v>113.05000000000001</v>
      </c>
      <c r="I461" s="12">
        <f>G461*0.15</f>
        <v>169.57499999999999</v>
      </c>
      <c r="J461" s="12">
        <f>G461+H461+I461</f>
        <v>1413.125</v>
      </c>
      <c r="K461" s="12">
        <f>J461*1.1</f>
        <v>1554.4375000000002</v>
      </c>
      <c r="L461" s="7"/>
      <c r="M461" s="4" t="s">
        <v>678</v>
      </c>
      <c r="N461" s="7" t="s">
        <v>1050</v>
      </c>
      <c r="O461" s="8" t="s">
        <v>758</v>
      </c>
      <c r="P461" s="10">
        <v>46034</v>
      </c>
    </row>
    <row r="462" spans="1:16" ht="300" x14ac:dyDescent="0.2">
      <c r="A462" s="3" t="s">
        <v>21</v>
      </c>
      <c r="B462" s="4" t="s">
        <v>21</v>
      </c>
      <c r="C462" s="4" t="s">
        <v>739</v>
      </c>
      <c r="D462" s="4" t="s">
        <v>432</v>
      </c>
      <c r="E462" s="4" t="s">
        <v>72</v>
      </c>
      <c r="F462" s="5">
        <v>10</v>
      </c>
      <c r="G462" s="6">
        <v>1615</v>
      </c>
      <c r="H462" s="11">
        <f>G462*0.1</f>
        <v>161.5</v>
      </c>
      <c r="I462" s="12">
        <f>G462*0.15</f>
        <v>242.25</v>
      </c>
      <c r="J462" s="12">
        <f>G462+H462+I462</f>
        <v>2018.75</v>
      </c>
      <c r="K462" s="12">
        <f>J462*1.1</f>
        <v>2220.625</v>
      </c>
      <c r="L462" s="7"/>
      <c r="M462" s="4" t="s">
        <v>678</v>
      </c>
      <c r="N462" s="7" t="s">
        <v>1050</v>
      </c>
      <c r="O462" s="8" t="s">
        <v>740</v>
      </c>
      <c r="P462" s="10">
        <v>46034</v>
      </c>
    </row>
    <row r="463" spans="1:16" ht="300" x14ac:dyDescent="0.2">
      <c r="A463" s="3" t="s">
        <v>21</v>
      </c>
      <c r="B463" s="4" t="s">
        <v>21</v>
      </c>
      <c r="C463" s="4" t="s">
        <v>743</v>
      </c>
      <c r="D463" s="4" t="s">
        <v>432</v>
      </c>
      <c r="E463" s="4" t="s">
        <v>72</v>
      </c>
      <c r="F463" s="5">
        <v>12</v>
      </c>
      <c r="G463" s="6">
        <v>1938</v>
      </c>
      <c r="H463" s="11">
        <f>G463*0.1</f>
        <v>193.8</v>
      </c>
      <c r="I463" s="12">
        <f>G463*0.15</f>
        <v>290.7</v>
      </c>
      <c r="J463" s="12">
        <f>G463+H463+I463</f>
        <v>2422.5</v>
      </c>
      <c r="K463" s="12">
        <f>J463*1.1</f>
        <v>2664.75</v>
      </c>
      <c r="L463" s="7"/>
      <c r="M463" s="4" t="s">
        <v>678</v>
      </c>
      <c r="N463" s="7" t="s">
        <v>1050</v>
      </c>
      <c r="O463" s="8" t="s">
        <v>744</v>
      </c>
      <c r="P463" s="10">
        <v>46034</v>
      </c>
    </row>
    <row r="464" spans="1:16" ht="300" x14ac:dyDescent="0.2">
      <c r="A464" s="3" t="s">
        <v>21</v>
      </c>
      <c r="B464" s="4" t="s">
        <v>21</v>
      </c>
      <c r="C464" s="4" t="s">
        <v>759</v>
      </c>
      <c r="D464" s="4" t="s">
        <v>432</v>
      </c>
      <c r="E464" s="4" t="s">
        <v>72</v>
      </c>
      <c r="F464" s="5">
        <v>7</v>
      </c>
      <c r="G464" s="6">
        <v>1130.5</v>
      </c>
      <c r="H464" s="11">
        <f>G464*0.1</f>
        <v>113.05000000000001</v>
      </c>
      <c r="I464" s="12">
        <f>G464*0.15</f>
        <v>169.57499999999999</v>
      </c>
      <c r="J464" s="12">
        <f>G464+H464+I464</f>
        <v>1413.125</v>
      </c>
      <c r="K464" s="12">
        <f>J464*1.1</f>
        <v>1554.4375000000002</v>
      </c>
      <c r="L464" s="7"/>
      <c r="M464" s="4" t="s">
        <v>678</v>
      </c>
      <c r="N464" s="7" t="s">
        <v>1050</v>
      </c>
      <c r="O464" s="8" t="s">
        <v>760</v>
      </c>
      <c r="P464" s="10">
        <v>46034</v>
      </c>
    </row>
    <row r="465" spans="1:16" ht="300" x14ac:dyDescent="0.2">
      <c r="A465" s="3" t="s">
        <v>21</v>
      </c>
      <c r="B465" s="4" t="s">
        <v>21</v>
      </c>
      <c r="C465" s="4" t="s">
        <v>725</v>
      </c>
      <c r="D465" s="4" t="s">
        <v>432</v>
      </c>
      <c r="E465" s="4" t="s">
        <v>72</v>
      </c>
      <c r="F465" s="5">
        <v>10</v>
      </c>
      <c r="G465" s="6">
        <v>1710</v>
      </c>
      <c r="H465" s="11">
        <f>G465*0.1</f>
        <v>171</v>
      </c>
      <c r="I465" s="12">
        <f>G465*0.15</f>
        <v>256.5</v>
      </c>
      <c r="J465" s="12">
        <f>G465+H465+I465</f>
        <v>2137.5</v>
      </c>
      <c r="K465" s="12">
        <f>J465*1.1</f>
        <v>2351.25</v>
      </c>
      <c r="L465" s="7"/>
      <c r="M465" s="4" t="s">
        <v>678</v>
      </c>
      <c r="N465" s="7" t="s">
        <v>1050</v>
      </c>
      <c r="O465" s="8" t="s">
        <v>726</v>
      </c>
      <c r="P465" s="10">
        <v>46034</v>
      </c>
    </row>
    <row r="466" spans="1:16" ht="300" x14ac:dyDescent="0.2">
      <c r="A466" s="3" t="s">
        <v>21</v>
      </c>
      <c r="B466" s="4" t="s">
        <v>21</v>
      </c>
      <c r="C466" s="4" t="s">
        <v>729</v>
      </c>
      <c r="D466" s="4" t="s">
        <v>432</v>
      </c>
      <c r="E466" s="4" t="s">
        <v>72</v>
      </c>
      <c r="F466" s="5">
        <v>12</v>
      </c>
      <c r="G466" s="6">
        <v>2052</v>
      </c>
      <c r="H466" s="11">
        <f>G466*0.1</f>
        <v>205.20000000000002</v>
      </c>
      <c r="I466" s="12">
        <f>G466*0.15</f>
        <v>307.8</v>
      </c>
      <c r="J466" s="12">
        <f>G466+H466+I466</f>
        <v>2565</v>
      </c>
      <c r="K466" s="12">
        <f>J466*1.1</f>
        <v>2821.5000000000005</v>
      </c>
      <c r="L466" s="7"/>
      <c r="M466" s="4" t="s">
        <v>678</v>
      </c>
      <c r="N466" s="7" t="s">
        <v>1050</v>
      </c>
      <c r="O466" s="8" t="s">
        <v>730</v>
      </c>
      <c r="P466" s="10">
        <v>46034</v>
      </c>
    </row>
    <row r="467" spans="1:16" ht="300" x14ac:dyDescent="0.2">
      <c r="A467" s="3" t="s">
        <v>21</v>
      </c>
      <c r="B467" s="4" t="s">
        <v>21</v>
      </c>
      <c r="C467" s="4" t="s">
        <v>745</v>
      </c>
      <c r="D467" s="4" t="s">
        <v>432</v>
      </c>
      <c r="E467" s="4" t="s">
        <v>72</v>
      </c>
      <c r="F467" s="5">
        <v>7</v>
      </c>
      <c r="G467" s="6">
        <v>1197</v>
      </c>
      <c r="H467" s="11">
        <f>G467*0.1</f>
        <v>119.7</v>
      </c>
      <c r="I467" s="12">
        <f>G467*0.15</f>
        <v>179.54999999999998</v>
      </c>
      <c r="J467" s="12">
        <f>G467+H467+I467</f>
        <v>1496.25</v>
      </c>
      <c r="K467" s="12">
        <f>J467*1.1</f>
        <v>1645.8750000000002</v>
      </c>
      <c r="L467" s="7"/>
      <c r="M467" s="4" t="s">
        <v>678</v>
      </c>
      <c r="N467" s="7" t="s">
        <v>1050</v>
      </c>
      <c r="O467" s="8" t="s">
        <v>746</v>
      </c>
      <c r="P467" s="10">
        <v>46034</v>
      </c>
    </row>
    <row r="468" spans="1:16" ht="300" x14ac:dyDescent="0.2">
      <c r="A468" s="3" t="s">
        <v>21</v>
      </c>
      <c r="B468" s="4" t="s">
        <v>21</v>
      </c>
      <c r="C468" s="4" t="s">
        <v>727</v>
      </c>
      <c r="D468" s="4" t="s">
        <v>432</v>
      </c>
      <c r="E468" s="4" t="s">
        <v>72</v>
      </c>
      <c r="F468" s="5">
        <v>10</v>
      </c>
      <c r="G468" s="6">
        <v>1710</v>
      </c>
      <c r="H468" s="11">
        <f>G468*0.1</f>
        <v>171</v>
      </c>
      <c r="I468" s="12">
        <f>G468*0.15</f>
        <v>256.5</v>
      </c>
      <c r="J468" s="12">
        <f>G468+H468+I468</f>
        <v>2137.5</v>
      </c>
      <c r="K468" s="12">
        <f>J468*1.1</f>
        <v>2351.25</v>
      </c>
      <c r="L468" s="7"/>
      <c r="M468" s="4" t="s">
        <v>678</v>
      </c>
      <c r="N468" s="7" t="s">
        <v>1050</v>
      </c>
      <c r="O468" s="8" t="s">
        <v>728</v>
      </c>
      <c r="P468" s="10">
        <v>46034</v>
      </c>
    </row>
    <row r="469" spans="1:16" ht="300" x14ac:dyDescent="0.2">
      <c r="A469" s="3" t="s">
        <v>21</v>
      </c>
      <c r="B469" s="4" t="s">
        <v>21</v>
      </c>
      <c r="C469" s="4" t="s">
        <v>731</v>
      </c>
      <c r="D469" s="4" t="s">
        <v>432</v>
      </c>
      <c r="E469" s="4" t="s">
        <v>72</v>
      </c>
      <c r="F469" s="5">
        <v>12</v>
      </c>
      <c r="G469" s="6">
        <v>2052</v>
      </c>
      <c r="H469" s="11">
        <f>G469*0.1</f>
        <v>205.20000000000002</v>
      </c>
      <c r="I469" s="12">
        <f>G469*0.15</f>
        <v>307.8</v>
      </c>
      <c r="J469" s="12">
        <f>G469+H469+I469</f>
        <v>2565</v>
      </c>
      <c r="K469" s="12">
        <f>J469*1.1</f>
        <v>2821.5000000000005</v>
      </c>
      <c r="L469" s="7"/>
      <c r="M469" s="4" t="s">
        <v>678</v>
      </c>
      <c r="N469" s="7" t="s">
        <v>1050</v>
      </c>
      <c r="O469" s="8" t="s">
        <v>732</v>
      </c>
      <c r="P469" s="10">
        <v>46034</v>
      </c>
    </row>
    <row r="470" spans="1:16" ht="300" x14ac:dyDescent="0.2">
      <c r="A470" s="3" t="s">
        <v>21</v>
      </c>
      <c r="B470" s="4" t="s">
        <v>21</v>
      </c>
      <c r="C470" s="4" t="s">
        <v>747</v>
      </c>
      <c r="D470" s="4" t="s">
        <v>432</v>
      </c>
      <c r="E470" s="4" t="s">
        <v>72</v>
      </c>
      <c r="F470" s="5">
        <v>7</v>
      </c>
      <c r="G470" s="6">
        <v>1197</v>
      </c>
      <c r="H470" s="11">
        <f>G470*0.1</f>
        <v>119.7</v>
      </c>
      <c r="I470" s="12">
        <f>G470*0.15</f>
        <v>179.54999999999998</v>
      </c>
      <c r="J470" s="12">
        <f>G470+H470+I470</f>
        <v>1496.25</v>
      </c>
      <c r="K470" s="12">
        <f>J470*1.1</f>
        <v>1645.8750000000002</v>
      </c>
      <c r="L470" s="7"/>
      <c r="M470" s="4" t="s">
        <v>678</v>
      </c>
      <c r="N470" s="7" t="s">
        <v>1050</v>
      </c>
      <c r="O470" s="8" t="s">
        <v>748</v>
      </c>
      <c r="P470" s="10">
        <v>46034</v>
      </c>
    </row>
    <row r="471" spans="1:16" ht="300" x14ac:dyDescent="0.2">
      <c r="A471" s="3" t="s">
        <v>21</v>
      </c>
      <c r="B471" s="4" t="s">
        <v>21</v>
      </c>
      <c r="C471" s="4" t="s">
        <v>717</v>
      </c>
      <c r="D471" s="4" t="s">
        <v>432</v>
      </c>
      <c r="E471" s="4" t="s">
        <v>72</v>
      </c>
      <c r="F471" s="5">
        <v>12</v>
      </c>
      <c r="G471" s="6">
        <v>2166</v>
      </c>
      <c r="H471" s="11">
        <f>G471*0.1</f>
        <v>216.60000000000002</v>
      </c>
      <c r="I471" s="12">
        <f>G471*0.15</f>
        <v>324.89999999999998</v>
      </c>
      <c r="J471" s="12">
        <f>G471+H471+I471</f>
        <v>2707.5</v>
      </c>
      <c r="K471" s="12">
        <f>J471*1.1</f>
        <v>2978.2500000000005</v>
      </c>
      <c r="L471" s="7"/>
      <c r="M471" s="4" t="s">
        <v>678</v>
      </c>
      <c r="N471" s="7" t="s">
        <v>1050</v>
      </c>
      <c r="O471" s="8" t="s">
        <v>718</v>
      </c>
      <c r="P471" s="10">
        <v>46034</v>
      </c>
    </row>
    <row r="472" spans="1:16" ht="300" x14ac:dyDescent="0.2">
      <c r="A472" s="3" t="s">
        <v>21</v>
      </c>
      <c r="B472" s="4" t="s">
        <v>21</v>
      </c>
      <c r="C472" s="4" t="s">
        <v>733</v>
      </c>
      <c r="D472" s="4" t="s">
        <v>432</v>
      </c>
      <c r="E472" s="4" t="s">
        <v>72</v>
      </c>
      <c r="F472" s="5">
        <v>6</v>
      </c>
      <c r="G472" s="6">
        <v>1083</v>
      </c>
      <c r="H472" s="11">
        <f>G472*0.1</f>
        <v>108.30000000000001</v>
      </c>
      <c r="I472" s="12">
        <f>G472*0.15</f>
        <v>162.44999999999999</v>
      </c>
      <c r="J472" s="12">
        <f>G472+H472+I472</f>
        <v>1353.75</v>
      </c>
      <c r="K472" s="12">
        <f>J472*1.1</f>
        <v>1489.1250000000002</v>
      </c>
      <c r="L472" s="7"/>
      <c r="M472" s="4" t="s">
        <v>678</v>
      </c>
      <c r="N472" s="7" t="s">
        <v>1050</v>
      </c>
      <c r="O472" s="8" t="s">
        <v>734</v>
      </c>
      <c r="P472" s="10">
        <v>46034</v>
      </c>
    </row>
    <row r="473" spans="1:16" ht="300" x14ac:dyDescent="0.2">
      <c r="A473" s="3" t="s">
        <v>21</v>
      </c>
      <c r="B473" s="4" t="s">
        <v>21</v>
      </c>
      <c r="C473" s="4" t="s">
        <v>713</v>
      </c>
      <c r="D473" s="4" t="s">
        <v>432</v>
      </c>
      <c r="E473" s="4" t="s">
        <v>72</v>
      </c>
      <c r="F473" s="5">
        <v>9</v>
      </c>
      <c r="G473" s="6">
        <v>1624.5</v>
      </c>
      <c r="H473" s="11">
        <f>G473*0.1</f>
        <v>162.45000000000002</v>
      </c>
      <c r="I473" s="12">
        <f>G473*0.15</f>
        <v>243.67499999999998</v>
      </c>
      <c r="J473" s="12">
        <f>G473+H473+I473</f>
        <v>2030.625</v>
      </c>
      <c r="K473" s="12">
        <f>J473*1.1</f>
        <v>2233.6875</v>
      </c>
      <c r="L473" s="7"/>
      <c r="M473" s="4" t="s">
        <v>678</v>
      </c>
      <c r="N473" s="7" t="s">
        <v>1050</v>
      </c>
      <c r="O473" s="8" t="s">
        <v>714</v>
      </c>
      <c r="P473" s="10">
        <v>46034</v>
      </c>
    </row>
    <row r="474" spans="1:16" ht="300" x14ac:dyDescent="0.2">
      <c r="A474" s="3" t="s">
        <v>21</v>
      </c>
      <c r="B474" s="4" t="s">
        <v>21</v>
      </c>
      <c r="C474" s="4" t="s">
        <v>719</v>
      </c>
      <c r="D474" s="4" t="s">
        <v>432</v>
      </c>
      <c r="E474" s="4" t="s">
        <v>72</v>
      </c>
      <c r="F474" s="5">
        <v>12</v>
      </c>
      <c r="G474" s="6">
        <v>2166</v>
      </c>
      <c r="H474" s="11">
        <f>G474*0.1</f>
        <v>216.60000000000002</v>
      </c>
      <c r="I474" s="12">
        <f>G474*0.15</f>
        <v>324.89999999999998</v>
      </c>
      <c r="J474" s="12">
        <f>G474+H474+I474</f>
        <v>2707.5</v>
      </c>
      <c r="K474" s="12">
        <f>J474*1.1</f>
        <v>2978.2500000000005</v>
      </c>
      <c r="L474" s="7"/>
      <c r="M474" s="4" t="s">
        <v>678</v>
      </c>
      <c r="N474" s="7" t="s">
        <v>1050</v>
      </c>
      <c r="O474" s="8" t="s">
        <v>720</v>
      </c>
      <c r="P474" s="10">
        <v>46034</v>
      </c>
    </row>
    <row r="475" spans="1:16" ht="300" x14ac:dyDescent="0.2">
      <c r="A475" s="3" t="s">
        <v>21</v>
      </c>
      <c r="B475" s="4" t="s">
        <v>21</v>
      </c>
      <c r="C475" s="4" t="s">
        <v>735</v>
      </c>
      <c r="D475" s="4" t="s">
        <v>432</v>
      </c>
      <c r="E475" s="4" t="s">
        <v>72</v>
      </c>
      <c r="F475" s="5">
        <v>6</v>
      </c>
      <c r="G475" s="6">
        <v>1083</v>
      </c>
      <c r="H475" s="11">
        <f>G475*0.1</f>
        <v>108.30000000000001</v>
      </c>
      <c r="I475" s="12">
        <f>G475*0.15</f>
        <v>162.44999999999999</v>
      </c>
      <c r="J475" s="12">
        <f>G475+H475+I475</f>
        <v>1353.75</v>
      </c>
      <c r="K475" s="12">
        <f>J475*1.1</f>
        <v>1489.1250000000002</v>
      </c>
      <c r="L475" s="7"/>
      <c r="M475" s="4" t="s">
        <v>678</v>
      </c>
      <c r="N475" s="7" t="s">
        <v>1050</v>
      </c>
      <c r="O475" s="8" t="s">
        <v>736</v>
      </c>
      <c r="P475" s="10">
        <v>46034</v>
      </c>
    </row>
    <row r="476" spans="1:16" ht="300" x14ac:dyDescent="0.2">
      <c r="A476" s="3" t="s">
        <v>21</v>
      </c>
      <c r="B476" s="4" t="s">
        <v>21</v>
      </c>
      <c r="C476" s="4" t="s">
        <v>715</v>
      </c>
      <c r="D476" s="4" t="s">
        <v>432</v>
      </c>
      <c r="E476" s="4" t="s">
        <v>72</v>
      </c>
      <c r="F476" s="5">
        <v>9</v>
      </c>
      <c r="G476" s="6">
        <v>1624.5</v>
      </c>
      <c r="H476" s="11">
        <f>G476*0.1</f>
        <v>162.45000000000002</v>
      </c>
      <c r="I476" s="12">
        <f>G476*0.15</f>
        <v>243.67499999999998</v>
      </c>
      <c r="J476" s="12">
        <f>G476+H476+I476</f>
        <v>2030.625</v>
      </c>
      <c r="K476" s="12">
        <f>J476*1.1</f>
        <v>2233.6875</v>
      </c>
      <c r="L476" s="7"/>
      <c r="M476" s="4" t="s">
        <v>678</v>
      </c>
      <c r="N476" s="7" t="s">
        <v>1050</v>
      </c>
      <c r="O476" s="8" t="s">
        <v>716</v>
      </c>
      <c r="P476" s="10">
        <v>46034</v>
      </c>
    </row>
    <row r="477" spans="1:16" ht="120" x14ac:dyDescent="0.2">
      <c r="A477" s="3" t="s">
        <v>944</v>
      </c>
      <c r="B477" s="4" t="s">
        <v>945</v>
      </c>
      <c r="C477" s="4" t="s">
        <v>193</v>
      </c>
      <c r="D477" s="4" t="s">
        <v>431</v>
      </c>
      <c r="E477" s="4" t="s">
        <v>89</v>
      </c>
      <c r="F477" s="5">
        <v>5</v>
      </c>
      <c r="G477" s="6">
        <v>1095.0899999999999</v>
      </c>
      <c r="H477" s="11">
        <f>G477*0.1</f>
        <v>109.509</v>
      </c>
      <c r="I477" s="12">
        <f>G477*0.15</f>
        <v>164.26349999999999</v>
      </c>
      <c r="J477" s="12">
        <f>G477+H477+I477</f>
        <v>1368.8625</v>
      </c>
      <c r="K477" s="12">
        <f>J477*1.1</f>
        <v>1505.74875</v>
      </c>
      <c r="L477" s="7"/>
      <c r="M477" s="4" t="s">
        <v>1181</v>
      </c>
      <c r="N477" s="7" t="s">
        <v>1182</v>
      </c>
      <c r="O477" s="8" t="s">
        <v>1184</v>
      </c>
      <c r="P477" s="10">
        <v>46035</v>
      </c>
    </row>
    <row r="478" spans="1:16" ht="120" x14ac:dyDescent="0.2">
      <c r="A478" s="3" t="s">
        <v>944</v>
      </c>
      <c r="B478" s="4" t="s">
        <v>945</v>
      </c>
      <c r="C478" s="4" t="s">
        <v>217</v>
      </c>
      <c r="D478" s="4" t="s">
        <v>431</v>
      </c>
      <c r="E478" s="4" t="s">
        <v>89</v>
      </c>
      <c r="F478" s="5">
        <v>10</v>
      </c>
      <c r="G478" s="6">
        <v>752.45</v>
      </c>
      <c r="H478" s="11">
        <f>G478*0.1</f>
        <v>75.245000000000005</v>
      </c>
      <c r="I478" s="12">
        <f>G478*0.15</f>
        <v>112.86750000000001</v>
      </c>
      <c r="J478" s="12">
        <f>G478+H478+I478</f>
        <v>940.5625</v>
      </c>
      <c r="K478" s="12">
        <f>J478*1.1</f>
        <v>1034.6187500000001</v>
      </c>
      <c r="L478" s="7"/>
      <c r="M478" s="4" t="s">
        <v>1181</v>
      </c>
      <c r="N478" s="7" t="s">
        <v>1182</v>
      </c>
      <c r="O478" s="8" t="s">
        <v>1186</v>
      </c>
      <c r="P478" s="10">
        <v>46035</v>
      </c>
    </row>
    <row r="479" spans="1:16" ht="120" x14ac:dyDescent="0.2">
      <c r="A479" s="3" t="s">
        <v>944</v>
      </c>
      <c r="B479" s="4" t="s">
        <v>945</v>
      </c>
      <c r="C479" s="4" t="s">
        <v>195</v>
      </c>
      <c r="D479" s="4" t="s">
        <v>431</v>
      </c>
      <c r="E479" s="4" t="s">
        <v>89</v>
      </c>
      <c r="F479" s="5">
        <v>5</v>
      </c>
      <c r="G479" s="6">
        <v>2588.0700000000002</v>
      </c>
      <c r="H479" s="11">
        <f>G479*0.1</f>
        <v>258.80700000000002</v>
      </c>
      <c r="I479" s="12">
        <f>G479*0.15</f>
        <v>388.21050000000002</v>
      </c>
      <c r="J479" s="12">
        <f>G479+H479+I479</f>
        <v>3235.0875000000005</v>
      </c>
      <c r="K479" s="12">
        <f>J479*1.1</f>
        <v>3558.596250000001</v>
      </c>
      <c r="L479" s="7"/>
      <c r="M479" s="4" t="s">
        <v>1181</v>
      </c>
      <c r="N479" s="7" t="s">
        <v>1182</v>
      </c>
      <c r="O479" s="8" t="s">
        <v>1185</v>
      </c>
      <c r="P479" s="10">
        <v>46035</v>
      </c>
    </row>
    <row r="480" spans="1:16" ht="120" x14ac:dyDescent="0.2">
      <c r="A480" s="3" t="s">
        <v>944</v>
      </c>
      <c r="B480" s="4" t="s">
        <v>945</v>
      </c>
      <c r="C480" s="4" t="s">
        <v>194</v>
      </c>
      <c r="D480" s="4" t="s">
        <v>431</v>
      </c>
      <c r="E480" s="4" t="s">
        <v>89</v>
      </c>
      <c r="F480" s="5">
        <v>5</v>
      </c>
      <c r="G480" s="6">
        <v>758.73</v>
      </c>
      <c r="H480" s="11">
        <f>G480*0.1</f>
        <v>75.873000000000005</v>
      </c>
      <c r="I480" s="12">
        <f>G480*0.15</f>
        <v>113.8095</v>
      </c>
      <c r="J480" s="12">
        <f>G480+H480+I480</f>
        <v>948.41250000000002</v>
      </c>
      <c r="K480" s="12">
        <f>J480*1.1</f>
        <v>1043.2537500000001</v>
      </c>
      <c r="L480" s="7"/>
      <c r="M480" s="4" t="s">
        <v>1181</v>
      </c>
      <c r="N480" s="7" t="s">
        <v>1182</v>
      </c>
      <c r="O480" s="8" t="s">
        <v>1183</v>
      </c>
      <c r="P480" s="10">
        <v>46035</v>
      </c>
    </row>
    <row r="481" spans="1:16" ht="135" x14ac:dyDescent="0.2">
      <c r="A481" s="3" t="s">
        <v>17</v>
      </c>
      <c r="B481" s="4" t="s">
        <v>17</v>
      </c>
      <c r="C481" s="4" t="s">
        <v>221</v>
      </c>
      <c r="D481" s="4" t="s">
        <v>173</v>
      </c>
      <c r="E481" s="4" t="s">
        <v>50</v>
      </c>
      <c r="F481" s="5">
        <v>30</v>
      </c>
      <c r="G481" s="6">
        <v>193.37</v>
      </c>
      <c r="H481" s="11">
        <f>G481*0.14</f>
        <v>27.071800000000003</v>
      </c>
      <c r="I481" s="12">
        <f>G481*0.22</f>
        <v>42.541400000000003</v>
      </c>
      <c r="J481" s="12">
        <f>G481+H481+I481</f>
        <v>262.98320000000001</v>
      </c>
      <c r="K481" s="12">
        <f>J481*1.1</f>
        <v>289.28152000000006</v>
      </c>
      <c r="L481" s="7"/>
      <c r="M481" s="4" t="s">
        <v>1122</v>
      </c>
      <c r="N481" s="7" t="s">
        <v>1123</v>
      </c>
      <c r="O481" s="8" t="s">
        <v>1124</v>
      </c>
      <c r="P481" s="10">
        <v>46034</v>
      </c>
    </row>
    <row r="482" spans="1:16" ht="135" x14ac:dyDescent="0.2">
      <c r="A482" s="3" t="s">
        <v>17</v>
      </c>
      <c r="B482" s="4" t="s">
        <v>17</v>
      </c>
      <c r="C482" s="4" t="s">
        <v>214</v>
      </c>
      <c r="D482" s="4" t="s">
        <v>173</v>
      </c>
      <c r="E482" s="4" t="s">
        <v>50</v>
      </c>
      <c r="F482" s="5">
        <v>20</v>
      </c>
      <c r="G482" s="6">
        <v>118.62</v>
      </c>
      <c r="H482" s="11">
        <f>G482*0.14</f>
        <v>16.606800000000003</v>
      </c>
      <c r="I482" s="12">
        <f>G482*0.22</f>
        <v>26.096400000000003</v>
      </c>
      <c r="J482" s="12">
        <f>G482+H482+I482</f>
        <v>161.32319999999999</v>
      </c>
      <c r="K482" s="12">
        <f>J482*1.1</f>
        <v>177.45552000000001</v>
      </c>
      <c r="L482" s="7"/>
      <c r="M482" s="4" t="s">
        <v>1122</v>
      </c>
      <c r="N482" s="7" t="s">
        <v>1132</v>
      </c>
      <c r="O482" s="8" t="s">
        <v>1133</v>
      </c>
      <c r="P482" s="10">
        <v>46034</v>
      </c>
    </row>
    <row r="483" spans="1:16" ht="135" x14ac:dyDescent="0.2">
      <c r="A483" s="3" t="s">
        <v>17</v>
      </c>
      <c r="B483" s="4" t="s">
        <v>17</v>
      </c>
      <c r="C483" s="4" t="s">
        <v>1024</v>
      </c>
      <c r="D483" s="4" t="s">
        <v>173</v>
      </c>
      <c r="E483" s="4" t="s">
        <v>50</v>
      </c>
      <c r="F483" s="5">
        <v>30</v>
      </c>
      <c r="G483" s="6">
        <v>268.52</v>
      </c>
      <c r="H483" s="11">
        <f>G483*0.14</f>
        <v>37.592800000000004</v>
      </c>
      <c r="I483" s="12">
        <f>G483*0.22</f>
        <v>59.074399999999997</v>
      </c>
      <c r="J483" s="12">
        <f>G483+H483+I483</f>
        <v>365.18719999999996</v>
      </c>
      <c r="K483" s="12">
        <f>J483*1.1</f>
        <v>401.70591999999999</v>
      </c>
      <c r="L483" s="7"/>
      <c r="M483" s="4" t="s">
        <v>1122</v>
      </c>
      <c r="N483" s="7" t="s">
        <v>1123</v>
      </c>
      <c r="O483" s="8" t="s">
        <v>1125</v>
      </c>
      <c r="P483" s="10">
        <v>46034</v>
      </c>
    </row>
    <row r="484" spans="1:16" ht="135" x14ac:dyDescent="0.2">
      <c r="A484" s="3" t="s">
        <v>17</v>
      </c>
      <c r="B484" s="4" t="s">
        <v>17</v>
      </c>
      <c r="C484" s="4" t="s">
        <v>888</v>
      </c>
      <c r="D484" s="4" t="s">
        <v>173</v>
      </c>
      <c r="E484" s="4" t="s">
        <v>50</v>
      </c>
      <c r="F484" s="5">
        <v>60</v>
      </c>
      <c r="G484" s="6">
        <v>420.97</v>
      </c>
      <c r="H484" s="11">
        <f>G484*0.14</f>
        <v>58.935800000000008</v>
      </c>
      <c r="I484" s="12">
        <f>G484*0.22</f>
        <v>92.613400000000013</v>
      </c>
      <c r="J484" s="12">
        <f>G484+H484+I484</f>
        <v>572.51920000000007</v>
      </c>
      <c r="K484" s="12">
        <f>J484*1.1</f>
        <v>629.77112000000011</v>
      </c>
      <c r="L484" s="7"/>
      <c r="M484" s="4" t="s">
        <v>1122</v>
      </c>
      <c r="N484" s="7" t="s">
        <v>1132</v>
      </c>
      <c r="O484" s="8" t="s">
        <v>1134</v>
      </c>
      <c r="P484" s="10">
        <v>46034</v>
      </c>
    </row>
    <row r="485" spans="1:16" ht="135" x14ac:dyDescent="0.2">
      <c r="A485" s="3" t="s">
        <v>17</v>
      </c>
      <c r="B485" s="4" t="s">
        <v>17</v>
      </c>
      <c r="C485" s="4" t="s">
        <v>1128</v>
      </c>
      <c r="D485" s="4" t="s">
        <v>173</v>
      </c>
      <c r="E485" s="4" t="s">
        <v>50</v>
      </c>
      <c r="F485" s="5">
        <v>90</v>
      </c>
      <c r="G485" s="6">
        <v>716.04</v>
      </c>
      <c r="H485" s="11">
        <f>G485*0.1</f>
        <v>71.603999999999999</v>
      </c>
      <c r="I485" s="12">
        <f>G485*0.15</f>
        <v>107.40599999999999</v>
      </c>
      <c r="J485" s="12">
        <f>G485+H485+I485</f>
        <v>895.05</v>
      </c>
      <c r="K485" s="12">
        <f>J485*1.1</f>
        <v>984.55500000000006</v>
      </c>
      <c r="L485" s="7"/>
      <c r="M485" s="4" t="s">
        <v>1122</v>
      </c>
      <c r="N485" s="7" t="s">
        <v>1123</v>
      </c>
      <c r="O485" s="8" t="s">
        <v>1129</v>
      </c>
      <c r="P485" s="10">
        <v>46034</v>
      </c>
    </row>
    <row r="486" spans="1:16" ht="135" x14ac:dyDescent="0.2">
      <c r="A486" s="3" t="s">
        <v>17</v>
      </c>
      <c r="B486" s="4" t="s">
        <v>17</v>
      </c>
      <c r="C486" s="4" t="s">
        <v>1126</v>
      </c>
      <c r="D486" s="4" t="s">
        <v>173</v>
      </c>
      <c r="E486" s="4" t="s">
        <v>50</v>
      </c>
      <c r="F486" s="5">
        <v>30</v>
      </c>
      <c r="G486" s="6">
        <v>399.21</v>
      </c>
      <c r="H486" s="11">
        <f>G486*0.14</f>
        <v>55.889400000000002</v>
      </c>
      <c r="I486" s="12">
        <f>G486*0.22</f>
        <v>87.8262</v>
      </c>
      <c r="J486" s="12">
        <f>G486+H486+I486</f>
        <v>542.92560000000003</v>
      </c>
      <c r="K486" s="12">
        <f>J486*1.1</f>
        <v>597.21816000000013</v>
      </c>
      <c r="L486" s="7"/>
      <c r="M486" s="4" t="s">
        <v>1122</v>
      </c>
      <c r="N486" s="7" t="s">
        <v>1123</v>
      </c>
      <c r="O486" s="8" t="s">
        <v>1127</v>
      </c>
      <c r="P486" s="10">
        <v>46034</v>
      </c>
    </row>
    <row r="487" spans="1:16" ht="135" x14ac:dyDescent="0.2">
      <c r="A487" s="3" t="s">
        <v>17</v>
      </c>
      <c r="B487" s="4" t="s">
        <v>17</v>
      </c>
      <c r="C487" s="4" t="s">
        <v>889</v>
      </c>
      <c r="D487" s="4" t="s">
        <v>173</v>
      </c>
      <c r="E487" s="4" t="s">
        <v>50</v>
      </c>
      <c r="F487" s="5">
        <v>60</v>
      </c>
      <c r="G487" s="6">
        <v>420.97</v>
      </c>
      <c r="H487" s="11">
        <f>G487*0.14</f>
        <v>58.935800000000008</v>
      </c>
      <c r="I487" s="12">
        <f>G487*0.22</f>
        <v>92.613400000000013</v>
      </c>
      <c r="J487" s="12">
        <f>G487+H487+I487</f>
        <v>572.51920000000007</v>
      </c>
      <c r="K487" s="12">
        <f>J487*1.1</f>
        <v>629.77112000000011</v>
      </c>
      <c r="L487" s="7"/>
      <c r="M487" s="4" t="s">
        <v>1122</v>
      </c>
      <c r="N487" s="7" t="s">
        <v>1132</v>
      </c>
      <c r="O487" s="8" t="s">
        <v>1135</v>
      </c>
      <c r="P487" s="10">
        <v>46034</v>
      </c>
    </row>
    <row r="488" spans="1:16" ht="135" x14ac:dyDescent="0.2">
      <c r="A488" s="3" t="s">
        <v>17</v>
      </c>
      <c r="B488" s="4" t="s">
        <v>17</v>
      </c>
      <c r="C488" s="4" t="s">
        <v>1130</v>
      </c>
      <c r="D488" s="4" t="s">
        <v>173</v>
      </c>
      <c r="E488" s="4" t="s">
        <v>50</v>
      </c>
      <c r="F488" s="5">
        <v>90</v>
      </c>
      <c r="G488" s="6">
        <v>1197.6300000000001</v>
      </c>
      <c r="H488" s="11">
        <f>G488*0.1</f>
        <v>119.76300000000002</v>
      </c>
      <c r="I488" s="12">
        <f>G488*0.15</f>
        <v>179.64450000000002</v>
      </c>
      <c r="J488" s="12">
        <f>G488+H488+I488</f>
        <v>1497.0375000000001</v>
      </c>
      <c r="K488" s="12">
        <f>J488*1.1</f>
        <v>1646.7412500000003</v>
      </c>
      <c r="L488" s="7"/>
      <c r="M488" s="4" t="s">
        <v>1122</v>
      </c>
      <c r="N488" s="7" t="s">
        <v>1123</v>
      </c>
      <c r="O488" s="8" t="s">
        <v>1131</v>
      </c>
      <c r="P488" s="10">
        <v>46034</v>
      </c>
    </row>
    <row r="489" spans="1:16" ht="195" x14ac:dyDescent="0.2">
      <c r="A489" s="3" t="s">
        <v>414</v>
      </c>
      <c r="B489" s="4" t="s">
        <v>1012</v>
      </c>
      <c r="C489" s="4" t="s">
        <v>1179</v>
      </c>
      <c r="D489" s="4" t="s">
        <v>1037</v>
      </c>
      <c r="E489" s="4" t="s">
        <v>415</v>
      </c>
      <c r="F489" s="5">
        <v>5</v>
      </c>
      <c r="G489" s="6">
        <v>2059.1999999999998</v>
      </c>
      <c r="H489" s="11">
        <f>G489*0.1</f>
        <v>205.92</v>
      </c>
      <c r="I489" s="12">
        <f>G489*0.15</f>
        <v>308.87999999999994</v>
      </c>
      <c r="J489" s="12">
        <f>G489+H489+I489</f>
        <v>2574</v>
      </c>
      <c r="K489" s="12">
        <f>J489*1.1</f>
        <v>2831.4</v>
      </c>
      <c r="L489" s="7"/>
      <c r="M489" s="4" t="s">
        <v>1176</v>
      </c>
      <c r="N489" s="7" t="s">
        <v>1177</v>
      </c>
      <c r="O489" s="8" t="s">
        <v>1180</v>
      </c>
      <c r="P489" s="10">
        <v>46035</v>
      </c>
    </row>
    <row r="490" spans="1:16" ht="195" x14ac:dyDescent="0.2">
      <c r="A490" s="3" t="s">
        <v>414</v>
      </c>
      <c r="B490" s="4" t="s">
        <v>1012</v>
      </c>
      <c r="C490" s="4" t="s">
        <v>1175</v>
      </c>
      <c r="D490" s="4" t="s">
        <v>1037</v>
      </c>
      <c r="E490" s="4" t="s">
        <v>415</v>
      </c>
      <c r="F490" s="5">
        <v>5</v>
      </c>
      <c r="G490" s="6">
        <v>4118.3999999999996</v>
      </c>
      <c r="H490" s="11">
        <f>G490*0.1</f>
        <v>411.84</v>
      </c>
      <c r="I490" s="12">
        <f>G490*0.15</f>
        <v>617.75999999999988</v>
      </c>
      <c r="J490" s="12">
        <f>G490+H490+I490</f>
        <v>5148</v>
      </c>
      <c r="K490" s="12">
        <f>J490*1.1</f>
        <v>5662.8</v>
      </c>
      <c r="L490" s="7"/>
      <c r="M490" s="4" t="s">
        <v>1176</v>
      </c>
      <c r="N490" s="7" t="s">
        <v>1177</v>
      </c>
      <c r="O490" s="8" t="s">
        <v>1178</v>
      </c>
      <c r="P490" s="10">
        <v>46035</v>
      </c>
    </row>
    <row r="491" spans="1:16" ht="225" x14ac:dyDescent="0.2">
      <c r="A491" s="3" t="s">
        <v>39</v>
      </c>
      <c r="B491" s="4" t="s">
        <v>1052</v>
      </c>
      <c r="C491" s="4" t="s">
        <v>1085</v>
      </c>
      <c r="D491" s="4" t="s">
        <v>1043</v>
      </c>
      <c r="E491" s="4" t="s">
        <v>65</v>
      </c>
      <c r="F491" s="5">
        <v>10</v>
      </c>
      <c r="G491" s="6">
        <v>725.26</v>
      </c>
      <c r="H491" s="11">
        <f>G491*0.1</f>
        <v>72.525999999999996</v>
      </c>
      <c r="I491" s="12">
        <f>G491*0.15</f>
        <v>108.789</v>
      </c>
      <c r="J491" s="12">
        <f>G491+H491+I491</f>
        <v>906.57499999999993</v>
      </c>
      <c r="K491" s="12">
        <f>J491*1.1</f>
        <v>997.23249999999996</v>
      </c>
      <c r="L491" s="7"/>
      <c r="M491" s="4" t="s">
        <v>1054</v>
      </c>
      <c r="N491" s="7" t="s">
        <v>1055</v>
      </c>
      <c r="O491" s="8" t="s">
        <v>1086</v>
      </c>
      <c r="P491" s="10">
        <v>46021</v>
      </c>
    </row>
    <row r="492" spans="1:16" ht="225" x14ac:dyDescent="0.2">
      <c r="A492" s="3" t="s">
        <v>39</v>
      </c>
      <c r="B492" s="4" t="s">
        <v>1052</v>
      </c>
      <c r="C492" s="4" t="s">
        <v>1076</v>
      </c>
      <c r="D492" s="4" t="s">
        <v>1043</v>
      </c>
      <c r="E492" s="4" t="s">
        <v>65</v>
      </c>
      <c r="F492" s="5">
        <v>10</v>
      </c>
      <c r="G492" s="6">
        <v>725.26</v>
      </c>
      <c r="H492" s="11">
        <f>G492*0.1</f>
        <v>72.525999999999996</v>
      </c>
      <c r="I492" s="12">
        <f>G492*0.15</f>
        <v>108.789</v>
      </c>
      <c r="J492" s="12">
        <f>G492+H492+I492</f>
        <v>906.57499999999993</v>
      </c>
      <c r="K492" s="12">
        <f>J492*1.1</f>
        <v>997.23249999999996</v>
      </c>
      <c r="L492" s="7"/>
      <c r="M492" s="4" t="s">
        <v>1054</v>
      </c>
      <c r="N492" s="7" t="s">
        <v>1055</v>
      </c>
      <c r="O492" s="8" t="s">
        <v>1077</v>
      </c>
      <c r="P492" s="10">
        <v>46021</v>
      </c>
    </row>
    <row r="493" spans="1:16" ht="225" x14ac:dyDescent="0.2">
      <c r="A493" s="3" t="s">
        <v>39</v>
      </c>
      <c r="B493" s="4" t="s">
        <v>1052</v>
      </c>
      <c r="C493" s="4" t="s">
        <v>1035</v>
      </c>
      <c r="D493" s="4" t="s">
        <v>1043</v>
      </c>
      <c r="E493" s="4" t="s">
        <v>65</v>
      </c>
      <c r="F493" s="5">
        <v>30</v>
      </c>
      <c r="G493" s="6">
        <v>2271.08</v>
      </c>
      <c r="H493" s="11">
        <f>G493*0.1</f>
        <v>227.108</v>
      </c>
      <c r="I493" s="12">
        <f>G493*0.15</f>
        <v>340.66199999999998</v>
      </c>
      <c r="J493" s="12">
        <f>G493+H493+I493</f>
        <v>2838.85</v>
      </c>
      <c r="K493" s="12">
        <f>J493*1.1</f>
        <v>3122.7350000000001</v>
      </c>
      <c r="L493" s="7"/>
      <c r="M493" s="4" t="s">
        <v>1054</v>
      </c>
      <c r="N493" s="7" t="s">
        <v>1055</v>
      </c>
      <c r="O493" s="8" t="s">
        <v>1078</v>
      </c>
      <c r="P493" s="10">
        <v>46021</v>
      </c>
    </row>
    <row r="494" spans="1:16" ht="225" x14ac:dyDescent="0.2">
      <c r="A494" s="3" t="s">
        <v>39</v>
      </c>
      <c r="B494" s="4" t="s">
        <v>1052</v>
      </c>
      <c r="C494" s="4" t="s">
        <v>1079</v>
      </c>
      <c r="D494" s="4" t="s">
        <v>1043</v>
      </c>
      <c r="E494" s="4" t="s">
        <v>65</v>
      </c>
      <c r="F494" s="5">
        <v>40</v>
      </c>
      <c r="G494" s="6">
        <v>3028.11</v>
      </c>
      <c r="H494" s="11">
        <f>G494*0.1</f>
        <v>302.81100000000004</v>
      </c>
      <c r="I494" s="12">
        <f>G494*0.15</f>
        <v>454.2165</v>
      </c>
      <c r="J494" s="12">
        <f>G494+H494+I494</f>
        <v>3785.1375000000003</v>
      </c>
      <c r="K494" s="12">
        <f>J494*1.1</f>
        <v>4163.6512500000008</v>
      </c>
      <c r="L494" s="7"/>
      <c r="M494" s="4" t="s">
        <v>1054</v>
      </c>
      <c r="N494" s="7" t="s">
        <v>1055</v>
      </c>
      <c r="O494" s="8" t="s">
        <v>1080</v>
      </c>
      <c r="P494" s="10">
        <v>46021</v>
      </c>
    </row>
    <row r="495" spans="1:16" ht="225" x14ac:dyDescent="0.2">
      <c r="A495" s="3" t="s">
        <v>39</v>
      </c>
      <c r="B495" s="4" t="s">
        <v>1052</v>
      </c>
      <c r="C495" s="4" t="s">
        <v>1081</v>
      </c>
      <c r="D495" s="4" t="s">
        <v>1043</v>
      </c>
      <c r="E495" s="4" t="s">
        <v>65</v>
      </c>
      <c r="F495" s="5">
        <v>50</v>
      </c>
      <c r="G495" s="6">
        <v>3785.14</v>
      </c>
      <c r="H495" s="11">
        <f>G495*0.1</f>
        <v>378.51400000000001</v>
      </c>
      <c r="I495" s="12">
        <f>G495*0.15</f>
        <v>567.77099999999996</v>
      </c>
      <c r="J495" s="12">
        <f>G495+H495+I495</f>
        <v>4731.4249999999993</v>
      </c>
      <c r="K495" s="12">
        <f>J495*1.1</f>
        <v>5204.5674999999992</v>
      </c>
      <c r="L495" s="7"/>
      <c r="M495" s="4" t="s">
        <v>1054</v>
      </c>
      <c r="N495" s="7" t="s">
        <v>1055</v>
      </c>
      <c r="O495" s="8" t="s">
        <v>1082</v>
      </c>
      <c r="P495" s="10">
        <v>46021</v>
      </c>
    </row>
    <row r="496" spans="1:16" ht="225" x14ac:dyDescent="0.2">
      <c r="A496" s="3" t="s">
        <v>39</v>
      </c>
      <c r="B496" s="4" t="s">
        <v>1052</v>
      </c>
      <c r="C496" s="4" t="s">
        <v>1083</v>
      </c>
      <c r="D496" s="4" t="s">
        <v>1043</v>
      </c>
      <c r="E496" s="4" t="s">
        <v>65</v>
      </c>
      <c r="F496" s="5">
        <v>60</v>
      </c>
      <c r="G496" s="6">
        <v>4542.17</v>
      </c>
      <c r="H496" s="11">
        <f>G496*0.1</f>
        <v>454.21700000000004</v>
      </c>
      <c r="I496" s="12">
        <f>G496*0.15</f>
        <v>681.32550000000003</v>
      </c>
      <c r="J496" s="12">
        <f>G496+H496+I496</f>
        <v>5677.7124999999996</v>
      </c>
      <c r="K496" s="12">
        <f>J496*1.1</f>
        <v>6245.4837500000003</v>
      </c>
      <c r="L496" s="7"/>
      <c r="M496" s="4" t="s">
        <v>1054</v>
      </c>
      <c r="N496" s="7" t="s">
        <v>1055</v>
      </c>
      <c r="O496" s="8" t="s">
        <v>1084</v>
      </c>
      <c r="P496" s="10">
        <v>46021</v>
      </c>
    </row>
    <row r="497" spans="1:16" ht="225" x14ac:dyDescent="0.2">
      <c r="A497" s="3" t="s">
        <v>39</v>
      </c>
      <c r="B497" s="4" t="s">
        <v>1052</v>
      </c>
      <c r="C497" s="4" t="s">
        <v>1034</v>
      </c>
      <c r="D497" s="4" t="s">
        <v>1043</v>
      </c>
      <c r="E497" s="4" t="s">
        <v>65</v>
      </c>
      <c r="F497" s="5">
        <v>100</v>
      </c>
      <c r="G497" s="6">
        <v>7712.28</v>
      </c>
      <c r="H497" s="11">
        <f>G497*0.1</f>
        <v>771.22800000000007</v>
      </c>
      <c r="I497" s="12">
        <f>G497*0.15</f>
        <v>1156.8419999999999</v>
      </c>
      <c r="J497" s="12">
        <f>G497+H497+I497</f>
        <v>9640.35</v>
      </c>
      <c r="K497" s="12">
        <f>J497*1.1</f>
        <v>10604.385000000002</v>
      </c>
      <c r="L497" s="7"/>
      <c r="M497" s="4" t="s">
        <v>1054</v>
      </c>
      <c r="N497" s="7" t="s">
        <v>1055</v>
      </c>
      <c r="O497" s="8" t="s">
        <v>1094</v>
      </c>
      <c r="P497" s="10">
        <v>46021</v>
      </c>
    </row>
    <row r="498" spans="1:16" ht="225" x14ac:dyDescent="0.2">
      <c r="A498" s="3" t="s">
        <v>39</v>
      </c>
      <c r="B498" s="4" t="s">
        <v>1052</v>
      </c>
      <c r="C498" s="4" t="s">
        <v>1042</v>
      </c>
      <c r="D498" s="4" t="s">
        <v>1043</v>
      </c>
      <c r="E498" s="4" t="s">
        <v>65</v>
      </c>
      <c r="F498" s="5">
        <v>30</v>
      </c>
      <c r="G498" s="6">
        <v>2271.08</v>
      </c>
      <c r="H498" s="11">
        <f>G498*0.1</f>
        <v>227.108</v>
      </c>
      <c r="I498" s="12">
        <f>G498*0.15</f>
        <v>340.66199999999998</v>
      </c>
      <c r="J498" s="12">
        <f>G498+H498+I498</f>
        <v>2838.85</v>
      </c>
      <c r="K498" s="12">
        <f>J498*1.1</f>
        <v>3122.7350000000001</v>
      </c>
      <c r="L498" s="7"/>
      <c r="M498" s="4" t="s">
        <v>1054</v>
      </c>
      <c r="N498" s="7" t="s">
        <v>1055</v>
      </c>
      <c r="O498" s="8" t="s">
        <v>1087</v>
      </c>
      <c r="P498" s="10">
        <v>46021</v>
      </c>
    </row>
    <row r="499" spans="1:16" ht="225" x14ac:dyDescent="0.2">
      <c r="A499" s="3" t="s">
        <v>39</v>
      </c>
      <c r="B499" s="4" t="s">
        <v>1052</v>
      </c>
      <c r="C499" s="4" t="s">
        <v>1088</v>
      </c>
      <c r="D499" s="4" t="s">
        <v>1043</v>
      </c>
      <c r="E499" s="4" t="s">
        <v>65</v>
      </c>
      <c r="F499" s="5">
        <v>40</v>
      </c>
      <c r="G499" s="6">
        <v>3028.11</v>
      </c>
      <c r="H499" s="11">
        <f>G499*0.1</f>
        <v>302.81100000000004</v>
      </c>
      <c r="I499" s="12">
        <f>G499*0.15</f>
        <v>454.2165</v>
      </c>
      <c r="J499" s="12">
        <f>G499+H499+I499</f>
        <v>3785.1375000000003</v>
      </c>
      <c r="K499" s="12">
        <f>J499*1.1</f>
        <v>4163.6512500000008</v>
      </c>
      <c r="L499" s="7"/>
      <c r="M499" s="4" t="s">
        <v>1054</v>
      </c>
      <c r="N499" s="7" t="s">
        <v>1055</v>
      </c>
      <c r="O499" s="8" t="s">
        <v>1089</v>
      </c>
      <c r="P499" s="10">
        <v>46021</v>
      </c>
    </row>
    <row r="500" spans="1:16" ht="225" x14ac:dyDescent="0.2">
      <c r="A500" s="3" t="s">
        <v>39</v>
      </c>
      <c r="B500" s="4" t="s">
        <v>1052</v>
      </c>
      <c r="C500" s="4" t="s">
        <v>1090</v>
      </c>
      <c r="D500" s="4" t="s">
        <v>1043</v>
      </c>
      <c r="E500" s="4" t="s">
        <v>65</v>
      </c>
      <c r="F500" s="5">
        <v>50</v>
      </c>
      <c r="G500" s="6">
        <v>3785.14</v>
      </c>
      <c r="H500" s="11">
        <f>G500*0.1</f>
        <v>378.51400000000001</v>
      </c>
      <c r="I500" s="12">
        <f>G500*0.15</f>
        <v>567.77099999999996</v>
      </c>
      <c r="J500" s="12">
        <f>G500+H500+I500</f>
        <v>4731.4249999999993</v>
      </c>
      <c r="K500" s="12">
        <f>J500*1.1</f>
        <v>5204.5674999999992</v>
      </c>
      <c r="L500" s="7"/>
      <c r="M500" s="4" t="s">
        <v>1054</v>
      </c>
      <c r="N500" s="7" t="s">
        <v>1055</v>
      </c>
      <c r="O500" s="8" t="s">
        <v>1091</v>
      </c>
      <c r="P500" s="10">
        <v>46021</v>
      </c>
    </row>
    <row r="501" spans="1:16" ht="225" x14ac:dyDescent="0.2">
      <c r="A501" s="3" t="s">
        <v>39</v>
      </c>
      <c r="B501" s="4" t="s">
        <v>1052</v>
      </c>
      <c r="C501" s="4" t="s">
        <v>1092</v>
      </c>
      <c r="D501" s="4" t="s">
        <v>1043</v>
      </c>
      <c r="E501" s="4" t="s">
        <v>65</v>
      </c>
      <c r="F501" s="5">
        <v>60</v>
      </c>
      <c r="G501" s="6">
        <v>4542.17</v>
      </c>
      <c r="H501" s="11">
        <f>G501*0.1</f>
        <v>454.21700000000004</v>
      </c>
      <c r="I501" s="12">
        <f>G501*0.15</f>
        <v>681.32550000000003</v>
      </c>
      <c r="J501" s="12">
        <f>G501+H501+I501</f>
        <v>5677.7124999999996</v>
      </c>
      <c r="K501" s="12">
        <f>J501*1.1</f>
        <v>6245.4837500000003</v>
      </c>
      <c r="L501" s="7"/>
      <c r="M501" s="4" t="s">
        <v>1054</v>
      </c>
      <c r="N501" s="7" t="s">
        <v>1055</v>
      </c>
      <c r="O501" s="8" t="s">
        <v>1093</v>
      </c>
      <c r="P501" s="10">
        <v>46021</v>
      </c>
    </row>
    <row r="502" spans="1:16" ht="225" x14ac:dyDescent="0.2">
      <c r="A502" s="3" t="s">
        <v>39</v>
      </c>
      <c r="B502" s="4" t="s">
        <v>1052</v>
      </c>
      <c r="C502" s="4" t="s">
        <v>1072</v>
      </c>
      <c r="D502" s="4" t="s">
        <v>1043</v>
      </c>
      <c r="E502" s="4" t="s">
        <v>65</v>
      </c>
      <c r="F502" s="5">
        <v>10</v>
      </c>
      <c r="G502" s="6">
        <v>725.89</v>
      </c>
      <c r="H502" s="11">
        <f>G502*0.1</f>
        <v>72.588999999999999</v>
      </c>
      <c r="I502" s="12">
        <f>G502*0.15</f>
        <v>108.8835</v>
      </c>
      <c r="J502" s="12">
        <f>G502+H502+I502</f>
        <v>907.36250000000007</v>
      </c>
      <c r="K502" s="12">
        <f>J502*1.1</f>
        <v>998.09875000000011</v>
      </c>
      <c r="L502" s="7"/>
      <c r="M502" s="4" t="s">
        <v>1054</v>
      </c>
      <c r="N502" s="7" t="s">
        <v>1055</v>
      </c>
      <c r="O502" s="8" t="s">
        <v>1073</v>
      </c>
      <c r="P502" s="10">
        <v>46021</v>
      </c>
    </row>
    <row r="503" spans="1:16" ht="225" x14ac:dyDescent="0.2">
      <c r="A503" s="3" t="s">
        <v>39</v>
      </c>
      <c r="B503" s="4" t="s">
        <v>1052</v>
      </c>
      <c r="C503" s="4" t="s">
        <v>1070</v>
      </c>
      <c r="D503" s="4" t="s">
        <v>1043</v>
      </c>
      <c r="E503" s="4" t="s">
        <v>65</v>
      </c>
      <c r="F503" s="5">
        <v>10</v>
      </c>
      <c r="G503" s="6">
        <v>725.89</v>
      </c>
      <c r="H503" s="11">
        <f>G503*0.1</f>
        <v>72.588999999999999</v>
      </c>
      <c r="I503" s="12">
        <f>G503*0.15</f>
        <v>108.8835</v>
      </c>
      <c r="J503" s="12">
        <f>G503+H503+I503</f>
        <v>907.36250000000007</v>
      </c>
      <c r="K503" s="12">
        <f>J503*1.1</f>
        <v>998.09875000000011</v>
      </c>
      <c r="L503" s="7"/>
      <c r="M503" s="4" t="s">
        <v>1054</v>
      </c>
      <c r="N503" s="7" t="s">
        <v>1055</v>
      </c>
      <c r="O503" s="8" t="s">
        <v>1071</v>
      </c>
      <c r="P503" s="10">
        <v>46021</v>
      </c>
    </row>
    <row r="504" spans="1:16" ht="225" x14ac:dyDescent="0.2">
      <c r="A504" s="3" t="s">
        <v>39</v>
      </c>
      <c r="B504" s="4" t="s">
        <v>1052</v>
      </c>
      <c r="C504" s="4" t="s">
        <v>1068</v>
      </c>
      <c r="D504" s="4" t="s">
        <v>1043</v>
      </c>
      <c r="E504" s="4" t="s">
        <v>65</v>
      </c>
      <c r="F504" s="5">
        <v>100</v>
      </c>
      <c r="G504" s="6">
        <v>7609.85</v>
      </c>
      <c r="H504" s="11">
        <f>G504*0.1</f>
        <v>760.98500000000013</v>
      </c>
      <c r="I504" s="12">
        <f>G504*0.15</f>
        <v>1141.4775</v>
      </c>
      <c r="J504" s="12">
        <f>G504+H504+I504</f>
        <v>9512.3125</v>
      </c>
      <c r="K504" s="12">
        <f>J504*1.1</f>
        <v>10463.543750000001</v>
      </c>
      <c r="L504" s="7"/>
      <c r="M504" s="4" t="s">
        <v>1054</v>
      </c>
      <c r="N504" s="7" t="s">
        <v>1055</v>
      </c>
      <c r="O504" s="8" t="s">
        <v>1069</v>
      </c>
      <c r="P504" s="10">
        <v>46021</v>
      </c>
    </row>
    <row r="505" spans="1:16" ht="225" x14ac:dyDescent="0.2">
      <c r="A505" s="3" t="s">
        <v>39</v>
      </c>
      <c r="B505" s="4" t="s">
        <v>1052</v>
      </c>
      <c r="C505" s="4" t="s">
        <v>1038</v>
      </c>
      <c r="D505" s="4" t="s">
        <v>1043</v>
      </c>
      <c r="E505" s="4" t="s">
        <v>65</v>
      </c>
      <c r="F505" s="5">
        <v>30</v>
      </c>
      <c r="G505" s="6">
        <v>2277.48</v>
      </c>
      <c r="H505" s="11">
        <f>G505*0.1</f>
        <v>227.74800000000002</v>
      </c>
      <c r="I505" s="12">
        <f>G505*0.15</f>
        <v>341.62200000000001</v>
      </c>
      <c r="J505" s="12">
        <f>G505+H505+I505</f>
        <v>2846.85</v>
      </c>
      <c r="K505" s="12">
        <f>J505*1.1</f>
        <v>3131.5350000000003</v>
      </c>
      <c r="L505" s="7"/>
      <c r="M505" s="4" t="s">
        <v>1054</v>
      </c>
      <c r="N505" s="7" t="s">
        <v>1055</v>
      </c>
      <c r="O505" s="8" t="s">
        <v>1061</v>
      </c>
      <c r="P505" s="10">
        <v>46021</v>
      </c>
    </row>
    <row r="506" spans="1:16" ht="225" x14ac:dyDescent="0.2">
      <c r="A506" s="3" t="s">
        <v>39</v>
      </c>
      <c r="B506" s="4" t="s">
        <v>1052</v>
      </c>
      <c r="C506" s="4" t="s">
        <v>1062</v>
      </c>
      <c r="D506" s="4" t="s">
        <v>1043</v>
      </c>
      <c r="E506" s="4" t="s">
        <v>65</v>
      </c>
      <c r="F506" s="5">
        <v>40</v>
      </c>
      <c r="G506" s="6">
        <v>3036.64</v>
      </c>
      <c r="H506" s="11">
        <f>G506*0.1</f>
        <v>303.66399999999999</v>
      </c>
      <c r="I506" s="12">
        <f>G506*0.15</f>
        <v>455.49599999999998</v>
      </c>
      <c r="J506" s="12">
        <f>G506+H506+I506</f>
        <v>3795.8</v>
      </c>
      <c r="K506" s="12">
        <f>J506*1.1</f>
        <v>4175.38</v>
      </c>
      <c r="L506" s="7"/>
      <c r="M506" s="4" t="s">
        <v>1054</v>
      </c>
      <c r="N506" s="7" t="s">
        <v>1055</v>
      </c>
      <c r="O506" s="8" t="s">
        <v>1063</v>
      </c>
      <c r="P506" s="10">
        <v>46021</v>
      </c>
    </row>
    <row r="507" spans="1:16" ht="225" x14ac:dyDescent="0.2">
      <c r="A507" s="3" t="s">
        <v>39</v>
      </c>
      <c r="B507" s="4" t="s">
        <v>1052</v>
      </c>
      <c r="C507" s="4" t="s">
        <v>1064</v>
      </c>
      <c r="D507" s="4" t="s">
        <v>1043</v>
      </c>
      <c r="E507" s="4" t="s">
        <v>65</v>
      </c>
      <c r="F507" s="5">
        <v>50</v>
      </c>
      <c r="G507" s="6">
        <v>3795.8</v>
      </c>
      <c r="H507" s="11">
        <f>G507*0.1</f>
        <v>379.58000000000004</v>
      </c>
      <c r="I507" s="12">
        <f>G507*0.15</f>
        <v>569.37</v>
      </c>
      <c r="J507" s="12">
        <f>G507+H507+I507</f>
        <v>4744.75</v>
      </c>
      <c r="K507" s="12">
        <f>J507*1.1</f>
        <v>5219.2250000000004</v>
      </c>
      <c r="L507" s="7"/>
      <c r="M507" s="4" t="s">
        <v>1054</v>
      </c>
      <c r="N507" s="7" t="s">
        <v>1055</v>
      </c>
      <c r="O507" s="8" t="s">
        <v>1065</v>
      </c>
      <c r="P507" s="10">
        <v>46021</v>
      </c>
    </row>
    <row r="508" spans="1:16" ht="225" x14ac:dyDescent="0.2">
      <c r="A508" s="3" t="s">
        <v>39</v>
      </c>
      <c r="B508" s="4" t="s">
        <v>1052</v>
      </c>
      <c r="C508" s="4" t="s">
        <v>1066</v>
      </c>
      <c r="D508" s="4" t="s">
        <v>1043</v>
      </c>
      <c r="E508" s="4" t="s">
        <v>65</v>
      </c>
      <c r="F508" s="5">
        <v>60</v>
      </c>
      <c r="G508" s="6">
        <v>4554.96</v>
      </c>
      <c r="H508" s="11">
        <f>G508*0.1</f>
        <v>455.49600000000004</v>
      </c>
      <c r="I508" s="12">
        <f>G508*0.15</f>
        <v>683.24400000000003</v>
      </c>
      <c r="J508" s="12">
        <f>G508+H508+I508</f>
        <v>5693.7</v>
      </c>
      <c r="K508" s="12">
        <f>J508*1.1</f>
        <v>6263.0700000000006</v>
      </c>
      <c r="L508" s="7"/>
      <c r="M508" s="4" t="s">
        <v>1054</v>
      </c>
      <c r="N508" s="7" t="s">
        <v>1055</v>
      </c>
      <c r="O508" s="8" t="s">
        <v>1067</v>
      </c>
      <c r="P508" s="10">
        <v>46021</v>
      </c>
    </row>
    <row r="509" spans="1:16" ht="225" x14ac:dyDescent="0.2">
      <c r="A509" s="3" t="s">
        <v>39</v>
      </c>
      <c r="B509" s="4" t="s">
        <v>1052</v>
      </c>
      <c r="C509" s="4" t="s">
        <v>1044</v>
      </c>
      <c r="D509" s="4" t="s">
        <v>1043</v>
      </c>
      <c r="E509" s="4" t="s">
        <v>65</v>
      </c>
      <c r="F509" s="5">
        <v>100</v>
      </c>
      <c r="G509" s="6">
        <v>7609.85</v>
      </c>
      <c r="H509" s="11">
        <f>G509*0.1</f>
        <v>760.98500000000013</v>
      </c>
      <c r="I509" s="12">
        <f>G509*0.15</f>
        <v>1141.4775</v>
      </c>
      <c r="J509" s="12">
        <f>G509+H509+I509</f>
        <v>9512.3125</v>
      </c>
      <c r="K509" s="12">
        <f>J509*1.1</f>
        <v>10463.543750000001</v>
      </c>
      <c r="L509" s="7"/>
      <c r="M509" s="4" t="s">
        <v>1054</v>
      </c>
      <c r="N509" s="7" t="s">
        <v>1055</v>
      </c>
      <c r="O509" s="8" t="s">
        <v>1075</v>
      </c>
      <c r="P509" s="10">
        <v>46021</v>
      </c>
    </row>
    <row r="510" spans="1:16" ht="225" x14ac:dyDescent="0.2">
      <c r="A510" s="3" t="s">
        <v>39</v>
      </c>
      <c r="B510" s="4" t="s">
        <v>1052</v>
      </c>
      <c r="C510" s="4" t="s">
        <v>1039</v>
      </c>
      <c r="D510" s="4" t="s">
        <v>1043</v>
      </c>
      <c r="E510" s="4" t="s">
        <v>65</v>
      </c>
      <c r="F510" s="5">
        <v>30</v>
      </c>
      <c r="G510" s="6">
        <v>2277.48</v>
      </c>
      <c r="H510" s="11">
        <f>G510*0.1</f>
        <v>227.74800000000002</v>
      </c>
      <c r="I510" s="12">
        <f>G510*0.15</f>
        <v>341.62200000000001</v>
      </c>
      <c r="J510" s="12">
        <f>G510+H510+I510</f>
        <v>2846.85</v>
      </c>
      <c r="K510" s="12">
        <f>J510*1.1</f>
        <v>3131.5350000000003</v>
      </c>
      <c r="L510" s="7"/>
      <c r="M510" s="4" t="s">
        <v>1054</v>
      </c>
      <c r="N510" s="7" t="s">
        <v>1055</v>
      </c>
      <c r="O510" s="8" t="s">
        <v>1074</v>
      </c>
      <c r="P510" s="10">
        <v>46021</v>
      </c>
    </row>
    <row r="511" spans="1:16" ht="225" x14ac:dyDescent="0.2">
      <c r="A511" s="3" t="s">
        <v>39</v>
      </c>
      <c r="B511" s="4" t="s">
        <v>1052</v>
      </c>
      <c r="C511" s="4" t="s">
        <v>1059</v>
      </c>
      <c r="D511" s="4" t="s">
        <v>1043</v>
      </c>
      <c r="E511" s="4" t="s">
        <v>65</v>
      </c>
      <c r="F511" s="5">
        <v>40</v>
      </c>
      <c r="G511" s="6">
        <v>3036.64</v>
      </c>
      <c r="H511" s="11">
        <f>G511*0.1</f>
        <v>303.66399999999999</v>
      </c>
      <c r="I511" s="12">
        <f>G511*0.15</f>
        <v>455.49599999999998</v>
      </c>
      <c r="J511" s="12">
        <f>G511+H511+I511</f>
        <v>3795.8</v>
      </c>
      <c r="K511" s="12">
        <f>J511*1.1</f>
        <v>4175.38</v>
      </c>
      <c r="L511" s="7"/>
      <c r="M511" s="4" t="s">
        <v>1054</v>
      </c>
      <c r="N511" s="7" t="s">
        <v>1055</v>
      </c>
      <c r="O511" s="8" t="s">
        <v>1060</v>
      </c>
      <c r="P511" s="10">
        <v>46021</v>
      </c>
    </row>
    <row r="512" spans="1:16" ht="225" x14ac:dyDescent="0.2">
      <c r="A512" s="3" t="s">
        <v>39</v>
      </c>
      <c r="B512" s="4" t="s">
        <v>1052</v>
      </c>
      <c r="C512" s="4" t="s">
        <v>1057</v>
      </c>
      <c r="D512" s="4" t="s">
        <v>1043</v>
      </c>
      <c r="E512" s="4" t="s">
        <v>65</v>
      </c>
      <c r="F512" s="5">
        <v>50</v>
      </c>
      <c r="G512" s="6">
        <v>3795.8</v>
      </c>
      <c r="H512" s="11">
        <f>G512*0.1</f>
        <v>379.58000000000004</v>
      </c>
      <c r="I512" s="12">
        <f>G512*0.15</f>
        <v>569.37</v>
      </c>
      <c r="J512" s="12">
        <f>G512+H512+I512</f>
        <v>4744.75</v>
      </c>
      <c r="K512" s="12">
        <f>J512*1.1</f>
        <v>5219.2250000000004</v>
      </c>
      <c r="L512" s="7"/>
      <c r="M512" s="4" t="s">
        <v>1054</v>
      </c>
      <c r="N512" s="7" t="s">
        <v>1055</v>
      </c>
      <c r="O512" s="8" t="s">
        <v>1058</v>
      </c>
      <c r="P512" s="10">
        <v>46021</v>
      </c>
    </row>
    <row r="513" spans="1:16" ht="225" x14ac:dyDescent="0.2">
      <c r="A513" s="3" t="s">
        <v>39</v>
      </c>
      <c r="B513" s="4" t="s">
        <v>1052</v>
      </c>
      <c r="C513" s="4" t="s">
        <v>1053</v>
      </c>
      <c r="D513" s="4" t="s">
        <v>1043</v>
      </c>
      <c r="E513" s="4" t="s">
        <v>65</v>
      </c>
      <c r="F513" s="5">
        <v>60</v>
      </c>
      <c r="G513" s="6">
        <v>4554.96</v>
      </c>
      <c r="H513" s="11">
        <f>G513*0.1</f>
        <v>455.49600000000004</v>
      </c>
      <c r="I513" s="12">
        <f>G513*0.15</f>
        <v>683.24400000000003</v>
      </c>
      <c r="J513" s="12">
        <f>G513+H513+I513</f>
        <v>5693.7</v>
      </c>
      <c r="K513" s="12">
        <f>J513*1.1</f>
        <v>6263.0700000000006</v>
      </c>
      <c r="L513" s="7"/>
      <c r="M513" s="4" t="s">
        <v>1054</v>
      </c>
      <c r="N513" s="7" t="s">
        <v>1055</v>
      </c>
      <c r="O513" s="8" t="s">
        <v>1056</v>
      </c>
      <c r="P513" s="10">
        <v>46021</v>
      </c>
    </row>
    <row r="514" spans="1:16" ht="210" x14ac:dyDescent="0.2">
      <c r="A514" s="3" t="s">
        <v>18</v>
      </c>
      <c r="B514" s="4" t="s">
        <v>18</v>
      </c>
      <c r="C514" s="4" t="s">
        <v>482</v>
      </c>
      <c r="D514" s="4" t="s">
        <v>124</v>
      </c>
      <c r="E514" s="4" t="s">
        <v>71</v>
      </c>
      <c r="F514" s="5">
        <v>1</v>
      </c>
      <c r="G514" s="6">
        <v>179.44</v>
      </c>
      <c r="H514" s="11">
        <f>G514*0.14</f>
        <v>25.121600000000001</v>
      </c>
      <c r="I514" s="12">
        <f>G514*0.22</f>
        <v>39.476799999999997</v>
      </c>
      <c r="J514" s="12">
        <f>G514+H514+I514</f>
        <v>244.0384</v>
      </c>
      <c r="K514" s="12">
        <f>J514*1.1</f>
        <v>268.44224000000003</v>
      </c>
      <c r="L514" s="7"/>
      <c r="M514" s="4" t="s">
        <v>1151</v>
      </c>
      <c r="N514" s="7" t="s">
        <v>1152</v>
      </c>
      <c r="O514" s="8" t="s">
        <v>1153</v>
      </c>
      <c r="P514" s="10">
        <v>46035</v>
      </c>
    </row>
    <row r="515" spans="1:16" ht="120" x14ac:dyDescent="0.2">
      <c r="A515" s="3" t="s">
        <v>19</v>
      </c>
      <c r="B515" s="4" t="s">
        <v>20</v>
      </c>
      <c r="C515" s="4" t="s">
        <v>391</v>
      </c>
      <c r="D515" s="4" t="s">
        <v>1036</v>
      </c>
      <c r="E515" s="4" t="s">
        <v>92</v>
      </c>
      <c r="F515" s="5">
        <v>10</v>
      </c>
      <c r="G515" s="6">
        <v>60.27</v>
      </c>
      <c r="H515" s="11">
        <f>G515*0.17</f>
        <v>10.245900000000001</v>
      </c>
      <c r="I515" s="12">
        <f>G515*0.3</f>
        <v>18.081</v>
      </c>
      <c r="J515" s="12">
        <f>G515+H515+I515</f>
        <v>88.596900000000005</v>
      </c>
      <c r="K515" s="12">
        <f>J515*1.1</f>
        <v>97.45659000000002</v>
      </c>
      <c r="L515" s="7"/>
      <c r="M515" s="4" t="s">
        <v>392</v>
      </c>
      <c r="N515" s="7" t="s">
        <v>1197</v>
      </c>
      <c r="O515" s="8" t="s">
        <v>74</v>
      </c>
      <c r="P515" s="10">
        <v>46035</v>
      </c>
    </row>
    <row r="516" spans="1:16" ht="120" x14ac:dyDescent="0.2">
      <c r="A516" s="3" t="s">
        <v>19</v>
      </c>
      <c r="B516" s="4" t="s">
        <v>20</v>
      </c>
      <c r="C516" s="4" t="s">
        <v>421</v>
      </c>
      <c r="D516" s="4" t="s">
        <v>1036</v>
      </c>
      <c r="E516" s="4" t="s">
        <v>92</v>
      </c>
      <c r="F516" s="5">
        <v>10</v>
      </c>
      <c r="G516" s="6">
        <v>60.27</v>
      </c>
      <c r="H516" s="11">
        <f>G516*0.17</f>
        <v>10.245900000000001</v>
      </c>
      <c r="I516" s="12">
        <f>G516*0.3</f>
        <v>18.081</v>
      </c>
      <c r="J516" s="12">
        <f>G516+H516+I516</f>
        <v>88.596900000000005</v>
      </c>
      <c r="K516" s="12">
        <f>J516*1.1</f>
        <v>97.45659000000002</v>
      </c>
      <c r="L516" s="7"/>
      <c r="M516" s="4" t="s">
        <v>392</v>
      </c>
      <c r="N516" s="7" t="s">
        <v>1197</v>
      </c>
      <c r="O516" s="8" t="s">
        <v>253</v>
      </c>
      <c r="P516" s="10">
        <v>46035</v>
      </c>
    </row>
    <row r="517" spans="1:16" ht="150" x14ac:dyDescent="0.2">
      <c r="A517" s="3" t="s">
        <v>24</v>
      </c>
      <c r="B517" s="4" t="s">
        <v>24</v>
      </c>
      <c r="C517" s="4" t="s">
        <v>106</v>
      </c>
      <c r="D517" s="4" t="s">
        <v>111</v>
      </c>
      <c r="E517" s="4" t="s">
        <v>44</v>
      </c>
      <c r="F517" s="5">
        <v>5</v>
      </c>
      <c r="G517" s="6">
        <v>680.78</v>
      </c>
      <c r="H517" s="11">
        <f>G517*0.1</f>
        <v>68.078000000000003</v>
      </c>
      <c r="I517" s="12">
        <f>G517*0.15</f>
        <v>102.11699999999999</v>
      </c>
      <c r="J517" s="12">
        <f>G517+H517+I517</f>
        <v>850.97499999999991</v>
      </c>
      <c r="K517" s="12">
        <f>J517*1.1</f>
        <v>936.07249999999999</v>
      </c>
      <c r="L517" s="7"/>
      <c r="M517" s="4" t="s">
        <v>1118</v>
      </c>
      <c r="N517" s="7" t="s">
        <v>1119</v>
      </c>
      <c r="O517" s="8" t="s">
        <v>1121</v>
      </c>
      <c r="P517" s="10">
        <v>46035</v>
      </c>
    </row>
    <row r="518" spans="1:16" ht="150" x14ac:dyDescent="0.2">
      <c r="A518" s="3" t="s">
        <v>24</v>
      </c>
      <c r="B518" s="4" t="s">
        <v>24</v>
      </c>
      <c r="C518" s="4" t="s">
        <v>107</v>
      </c>
      <c r="D518" s="4" t="s">
        <v>111</v>
      </c>
      <c r="E518" s="4" t="s">
        <v>44</v>
      </c>
      <c r="F518" s="5">
        <v>5</v>
      </c>
      <c r="G518" s="6">
        <v>508.37</v>
      </c>
      <c r="H518" s="11">
        <f>G518*0.1</f>
        <v>50.837000000000003</v>
      </c>
      <c r="I518" s="12">
        <f>G518*0.15</f>
        <v>76.255499999999998</v>
      </c>
      <c r="J518" s="12">
        <f>G518+H518+I518</f>
        <v>635.46249999999998</v>
      </c>
      <c r="K518" s="12">
        <f>J518*1.1</f>
        <v>699.00875000000008</v>
      </c>
      <c r="L518" s="7"/>
      <c r="M518" s="4" t="s">
        <v>1118</v>
      </c>
      <c r="N518" s="7" t="s">
        <v>1119</v>
      </c>
      <c r="O518" s="8" t="s">
        <v>1120</v>
      </c>
      <c r="P518" s="10">
        <v>46035</v>
      </c>
    </row>
    <row r="519" spans="1:16" ht="150" x14ac:dyDescent="0.2">
      <c r="A519" s="3" t="s">
        <v>42</v>
      </c>
      <c r="B519" s="4" t="s">
        <v>42</v>
      </c>
      <c r="C519" s="4" t="s">
        <v>203</v>
      </c>
      <c r="D519" s="4" t="s">
        <v>111</v>
      </c>
      <c r="E519" s="4" t="s">
        <v>69</v>
      </c>
      <c r="F519" s="5">
        <v>28</v>
      </c>
      <c r="G519" s="6">
        <v>49270.080000000002</v>
      </c>
      <c r="H519" s="11">
        <f>G519*0.1</f>
        <v>4927.0080000000007</v>
      </c>
      <c r="I519" s="12">
        <f>G519*0.15</f>
        <v>7390.5119999999997</v>
      </c>
      <c r="J519" s="12">
        <f>G519+H519+I519</f>
        <v>61587.600000000006</v>
      </c>
      <c r="K519" s="12">
        <f>J519*1.1</f>
        <v>67746.360000000015</v>
      </c>
      <c r="L519" s="7"/>
      <c r="M519" s="4" t="s">
        <v>1189</v>
      </c>
      <c r="N519" s="7" t="s">
        <v>1190</v>
      </c>
      <c r="O519" s="8" t="s">
        <v>1195</v>
      </c>
      <c r="P519" s="10">
        <v>46035</v>
      </c>
    </row>
    <row r="520" spans="1:16" ht="150" x14ac:dyDescent="0.2">
      <c r="A520" s="3" t="s">
        <v>42</v>
      </c>
      <c r="B520" s="4" t="s">
        <v>42</v>
      </c>
      <c r="C520" s="4" t="s">
        <v>202</v>
      </c>
      <c r="D520" s="4" t="s">
        <v>111</v>
      </c>
      <c r="E520" s="4" t="s">
        <v>69</v>
      </c>
      <c r="F520" s="5">
        <v>98</v>
      </c>
      <c r="G520" s="6">
        <v>172445.27</v>
      </c>
      <c r="H520" s="11">
        <f>G520*0.1</f>
        <v>17244.526999999998</v>
      </c>
      <c r="I520" s="12">
        <f>G520*0.15</f>
        <v>25866.790499999999</v>
      </c>
      <c r="J520" s="12">
        <f>G520+H520+I520</f>
        <v>215556.58749999999</v>
      </c>
      <c r="K520" s="12">
        <f>J520*1.1</f>
        <v>237112.24625000003</v>
      </c>
      <c r="L520" s="7"/>
      <c r="M520" s="4" t="s">
        <v>1189</v>
      </c>
      <c r="N520" s="7" t="s">
        <v>1190</v>
      </c>
      <c r="O520" s="8" t="s">
        <v>1196</v>
      </c>
      <c r="P520" s="10">
        <v>46035</v>
      </c>
    </row>
    <row r="521" spans="1:16" ht="150" x14ac:dyDescent="0.2">
      <c r="A521" s="3" t="s">
        <v>42</v>
      </c>
      <c r="B521" s="4" t="s">
        <v>42</v>
      </c>
      <c r="C521" s="4" t="s">
        <v>98</v>
      </c>
      <c r="D521" s="4" t="s">
        <v>111</v>
      </c>
      <c r="E521" s="4" t="s">
        <v>69</v>
      </c>
      <c r="F521" s="5">
        <v>28</v>
      </c>
      <c r="G521" s="6">
        <v>49270.080000000002</v>
      </c>
      <c r="H521" s="11">
        <f>G521*0.1</f>
        <v>4927.0080000000007</v>
      </c>
      <c r="I521" s="12">
        <f>G521*0.15</f>
        <v>7390.5119999999997</v>
      </c>
      <c r="J521" s="12">
        <f>G521+H521+I521</f>
        <v>61587.600000000006</v>
      </c>
      <c r="K521" s="12">
        <f>J521*1.1</f>
        <v>67746.360000000015</v>
      </c>
      <c r="L521" s="7"/>
      <c r="M521" s="4" t="s">
        <v>1189</v>
      </c>
      <c r="N521" s="7" t="s">
        <v>1190</v>
      </c>
      <c r="O521" s="8" t="s">
        <v>1192</v>
      </c>
      <c r="P521" s="10">
        <v>46035</v>
      </c>
    </row>
    <row r="522" spans="1:16" ht="150" x14ac:dyDescent="0.2">
      <c r="A522" s="3" t="s">
        <v>42</v>
      </c>
      <c r="B522" s="4" t="s">
        <v>42</v>
      </c>
      <c r="C522" s="4" t="s">
        <v>200</v>
      </c>
      <c r="D522" s="4" t="s">
        <v>111</v>
      </c>
      <c r="E522" s="4" t="s">
        <v>69</v>
      </c>
      <c r="F522" s="5">
        <v>7</v>
      </c>
      <c r="G522" s="6">
        <v>12317.52</v>
      </c>
      <c r="H522" s="11">
        <f>G522*0.1</f>
        <v>1231.7520000000002</v>
      </c>
      <c r="I522" s="12">
        <f>G522*0.15</f>
        <v>1847.6279999999999</v>
      </c>
      <c r="J522" s="12">
        <f>G522+H522+I522</f>
        <v>15396.900000000001</v>
      </c>
      <c r="K522" s="12">
        <f>J522*1.1</f>
        <v>16936.590000000004</v>
      </c>
      <c r="L522" s="7"/>
      <c r="M522" s="4" t="s">
        <v>1189</v>
      </c>
      <c r="N522" s="7" t="s">
        <v>1190</v>
      </c>
      <c r="O522" s="8" t="s">
        <v>1191</v>
      </c>
      <c r="P522" s="10">
        <v>46035</v>
      </c>
    </row>
    <row r="523" spans="1:16" ht="150" x14ac:dyDescent="0.2">
      <c r="A523" s="3" t="s">
        <v>42</v>
      </c>
      <c r="B523" s="4" t="s">
        <v>42</v>
      </c>
      <c r="C523" s="4" t="s">
        <v>204</v>
      </c>
      <c r="D523" s="4" t="s">
        <v>111</v>
      </c>
      <c r="E523" s="4" t="s">
        <v>69</v>
      </c>
      <c r="F523" s="5">
        <v>7</v>
      </c>
      <c r="G523" s="6">
        <v>12317.52</v>
      </c>
      <c r="H523" s="11">
        <f>G523*0.1</f>
        <v>1231.7520000000002</v>
      </c>
      <c r="I523" s="12">
        <f>G523*0.15</f>
        <v>1847.6279999999999</v>
      </c>
      <c r="J523" s="12">
        <f>G523+H523+I523</f>
        <v>15396.900000000001</v>
      </c>
      <c r="K523" s="12">
        <f>J523*1.1</f>
        <v>16936.590000000004</v>
      </c>
      <c r="L523" s="7"/>
      <c r="M523" s="4" t="s">
        <v>1189</v>
      </c>
      <c r="N523" s="7" t="s">
        <v>1190</v>
      </c>
      <c r="O523" s="8" t="s">
        <v>1194</v>
      </c>
      <c r="P523" s="10">
        <v>46035</v>
      </c>
    </row>
    <row r="524" spans="1:16" ht="150" x14ac:dyDescent="0.2">
      <c r="A524" s="3" t="s">
        <v>42</v>
      </c>
      <c r="B524" s="4" t="s">
        <v>42</v>
      </c>
      <c r="C524" s="4" t="s">
        <v>201</v>
      </c>
      <c r="D524" s="4" t="s">
        <v>111</v>
      </c>
      <c r="E524" s="4" t="s">
        <v>69</v>
      </c>
      <c r="F524" s="5">
        <v>98</v>
      </c>
      <c r="G524" s="6">
        <v>172445.27</v>
      </c>
      <c r="H524" s="11">
        <f>G524*0.1</f>
        <v>17244.526999999998</v>
      </c>
      <c r="I524" s="12">
        <f>G524*0.15</f>
        <v>25866.790499999999</v>
      </c>
      <c r="J524" s="12">
        <f>G524+H524+I524</f>
        <v>215556.58749999999</v>
      </c>
      <c r="K524" s="12">
        <f>J524*1.1</f>
        <v>237112.24625000003</v>
      </c>
      <c r="L524" s="7"/>
      <c r="M524" s="4" t="s">
        <v>1189</v>
      </c>
      <c r="N524" s="7" t="s">
        <v>1190</v>
      </c>
      <c r="O524" s="8" t="s">
        <v>1193</v>
      </c>
      <c r="P524" s="10">
        <v>46035</v>
      </c>
    </row>
  </sheetData>
  <sortState xmlns:xlrd2="http://schemas.microsoft.com/office/spreadsheetml/2017/richdata2" ref="A3:P524">
    <sortCondition ref="A3:A524"/>
    <sortCondition ref="B3:B524"/>
    <sortCondition ref="C3:C524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Александр Забаев</cp:lastModifiedBy>
  <dcterms:created xsi:type="dcterms:W3CDTF">2023-08-29T08:11:51Z</dcterms:created>
  <dcterms:modified xsi:type="dcterms:W3CDTF">2026-01-15T17:38:20Z</dcterms:modified>
</cp:coreProperties>
</file>